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BCA931AF-D528-4DCD-9710-9FC90830878F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5" i="27" l="1"/>
  <c r="I21" i="27"/>
  <c r="I16" i="27"/>
  <c r="I22" i="27"/>
  <c r="I18" i="27"/>
  <c r="I19" i="27"/>
  <c r="I13" i="27"/>
  <c r="I12" i="27"/>
  <c r="I17" i="27"/>
  <c r="I20" i="27"/>
  <c r="I14" i="27"/>
  <c r="O14" i="18" l="1"/>
  <c r="O13" i="18"/>
  <c r="O9" i="18"/>
  <c r="O8" i="18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E244" i="18" l="1"/>
  <c r="E241" i="18"/>
  <c r="E236" i="18"/>
  <c r="E238" i="18"/>
  <c r="E151" i="18"/>
  <c r="E222" i="18"/>
  <c r="J11" i="18"/>
  <c r="C244" i="18" l="1"/>
  <c r="C239" i="18"/>
  <c r="C241" i="18"/>
  <c r="I238" i="18"/>
  <c r="I239" i="18"/>
  <c r="C238" i="18"/>
  <c r="C237" i="18"/>
  <c r="G237" i="18"/>
  <c r="G236" i="18"/>
  <c r="C142" i="18"/>
  <c r="C167" i="18"/>
  <c r="G222" i="18"/>
  <c r="C222" i="18"/>
  <c r="C150" i="18"/>
  <c r="L27" i="29"/>
  <c r="J27" i="29"/>
  <c r="J27" i="30" l="1"/>
  <c r="L27" i="30"/>
  <c r="K8" i="18" l="1"/>
  <c r="O25" i="26" l="1"/>
  <c r="M25" i="26"/>
  <c r="M27" i="26"/>
  <c r="O27" i="26"/>
  <c r="M44" i="26"/>
  <c r="M30" i="26"/>
  <c r="O30" i="26"/>
  <c r="O33" i="26"/>
  <c r="M33" i="26"/>
  <c r="G30" i="27"/>
  <c r="I30" i="27"/>
  <c r="I28" i="27"/>
  <c r="G28" i="27"/>
  <c r="G45" i="27"/>
  <c r="I45" i="27"/>
  <c r="G44" i="27"/>
  <c r="G31" i="27"/>
  <c r="I31" i="27"/>
  <c r="G26" i="27"/>
  <c r="I26" i="27"/>
  <c r="I33" i="27"/>
  <c r="G33" i="27"/>
  <c r="G27" i="27"/>
  <c r="I27" i="27"/>
  <c r="I25" i="26"/>
  <c r="G25" i="26"/>
  <c r="G44" i="26"/>
  <c r="G25" i="27"/>
  <c r="I25" i="27"/>
  <c r="G32" i="26"/>
  <c r="I32" i="26"/>
  <c r="O26" i="27"/>
  <c r="M26" i="27"/>
  <c r="O45" i="27"/>
  <c r="M45" i="27"/>
  <c r="M26" i="26"/>
  <c r="O26" i="26"/>
  <c r="M45" i="26"/>
  <c r="O45" i="26"/>
  <c r="G29" i="26"/>
  <c r="I29" i="26"/>
  <c r="G26" i="26"/>
  <c r="I26" i="26"/>
  <c r="G31" i="26"/>
  <c r="I31" i="26"/>
  <c r="G29" i="27"/>
  <c r="I29" i="27"/>
  <c r="G32" i="27"/>
  <c r="I32" i="27"/>
  <c r="O28" i="27"/>
  <c r="M28" i="27"/>
  <c r="O29" i="27"/>
  <c r="M29" i="27"/>
  <c r="O31" i="27"/>
  <c r="M31" i="27"/>
  <c r="O32" i="27"/>
  <c r="M32" i="27"/>
  <c r="O25" i="27"/>
  <c r="M25" i="27"/>
  <c r="M28" i="26"/>
  <c r="O28" i="26"/>
  <c r="O29" i="26"/>
  <c r="M29" i="26"/>
  <c r="M31" i="26"/>
  <c r="O31" i="26"/>
  <c r="O32" i="26"/>
  <c r="M32" i="26"/>
  <c r="G28" i="26"/>
  <c r="I28" i="26"/>
  <c r="I30" i="26"/>
  <c r="G30" i="26"/>
  <c r="G27" i="26"/>
  <c r="I27" i="26"/>
  <c r="I33" i="26"/>
  <c r="G33" i="26"/>
  <c r="G45" i="26"/>
  <c r="I45" i="26"/>
  <c r="M27" i="27"/>
  <c r="O27" i="27"/>
  <c r="M44" i="27"/>
  <c r="M30" i="27"/>
  <c r="O30" i="27"/>
  <c r="M33" i="27"/>
  <c r="O33" i="27"/>
  <c r="J26" i="30" l="1"/>
  <c r="L26" i="30"/>
  <c r="J26" i="29"/>
  <c r="L26" i="29"/>
  <c r="C236" i="18" l="1"/>
  <c r="C234" i="18"/>
  <c r="C81" i="18"/>
  <c r="C242" i="18"/>
  <c r="C225" i="18"/>
  <c r="C151" i="18"/>
  <c r="C114" i="18"/>
  <c r="C87" i="18"/>
  <c r="C85" i="18"/>
  <c r="C105" i="18"/>
  <c r="C240" i="18"/>
  <c r="G228" i="18"/>
  <c r="G242" i="18"/>
  <c r="G240" i="18"/>
  <c r="G241" i="18"/>
  <c r="G230" i="18"/>
  <c r="E234" i="18"/>
  <c r="E101" i="18"/>
  <c r="E142" i="18"/>
  <c r="E230" i="18"/>
  <c r="E123" i="18"/>
  <c r="E176" i="18"/>
  <c r="E85" i="18"/>
  <c r="E225" i="18"/>
  <c r="E240" i="18"/>
  <c r="E114" i="18"/>
  <c r="E83" i="18"/>
  <c r="E242" i="18"/>
  <c r="E137" i="18"/>
  <c r="E105" i="18"/>
  <c r="E149" i="18"/>
  <c r="E87" i="18"/>
  <c r="E109" i="18"/>
  <c r="I242" i="18"/>
  <c r="I240" i="18"/>
  <c r="I241" i="18"/>
  <c r="I230" i="18"/>
  <c r="I141" i="18"/>
  <c r="I237" i="18"/>
  <c r="I222" i="18"/>
  <c r="E143" i="18"/>
  <c r="E220" i="18"/>
  <c r="E165" i="18"/>
  <c r="E121" i="18"/>
  <c r="E152" i="18"/>
  <c r="E226" i="18"/>
  <c r="E102" i="18"/>
  <c r="E168" i="18"/>
  <c r="E106" i="18"/>
  <c r="E190" i="18"/>
  <c r="E235" i="18"/>
  <c r="E177" i="18"/>
  <c r="E115" i="18"/>
  <c r="E158" i="18"/>
  <c r="E97" i="18"/>
  <c r="E138" i="18"/>
  <c r="E228" i="18"/>
  <c r="E75" i="18"/>
  <c r="E63" i="18"/>
  <c r="E161" i="18"/>
  <c r="I224" i="18"/>
  <c r="I220" i="18"/>
  <c r="I233" i="18"/>
  <c r="I177" i="18"/>
  <c r="I142" i="18"/>
  <c r="I152" i="18"/>
  <c r="I212" i="18"/>
  <c r="I190" i="18"/>
  <c r="I228" i="18"/>
  <c r="I87" i="18"/>
  <c r="I234" i="18"/>
  <c r="I131" i="18"/>
  <c r="I102" i="18"/>
  <c r="I83" i="18"/>
  <c r="C83" i="18"/>
  <c r="C152" i="18"/>
  <c r="C102" i="18"/>
  <c r="C230" i="18"/>
  <c r="C106" i="18"/>
  <c r="C23" i="18"/>
  <c r="C235" i="18"/>
  <c r="C161" i="18"/>
  <c r="C75" i="18"/>
  <c r="C220" i="18"/>
  <c r="C128" i="18"/>
  <c r="C228" i="18"/>
  <c r="C143" i="18"/>
  <c r="C226" i="18"/>
  <c r="C190" i="18"/>
  <c r="C121" i="18"/>
  <c r="C165" i="18"/>
  <c r="C115" i="18"/>
  <c r="G152" i="18"/>
  <c r="G235" i="18"/>
  <c r="G190" i="18"/>
  <c r="G149" i="18"/>
  <c r="G83" i="18"/>
  <c r="G224" i="18"/>
  <c r="G87" i="18"/>
  <c r="G57" i="18"/>
  <c r="L25" i="29" l="1"/>
  <c r="J25" i="29"/>
  <c r="J25" i="30"/>
  <c r="L25" i="30"/>
  <c r="J24" i="30" l="1"/>
  <c r="L24" i="30"/>
  <c r="G40" i="26" l="1"/>
  <c r="I40" i="26"/>
  <c r="L24" i="29"/>
  <c r="J24" i="29"/>
  <c r="E24" i="27"/>
  <c r="G24" i="27" s="1"/>
  <c r="I34" i="27"/>
  <c r="G34" i="27"/>
  <c r="I35" i="27"/>
  <c r="G35" i="27"/>
  <c r="G40" i="27"/>
  <c r="I40" i="27"/>
  <c r="G36" i="27"/>
  <c r="I36" i="27"/>
  <c r="I35" i="26"/>
  <c r="G35" i="26"/>
  <c r="I34" i="26"/>
  <c r="E24" i="26"/>
  <c r="G24" i="26" s="1"/>
  <c r="G34" i="26"/>
  <c r="G36" i="26"/>
  <c r="I36" i="26"/>
  <c r="I39" i="26"/>
  <c r="G39" i="26"/>
  <c r="G39" i="27"/>
  <c r="I39" i="27"/>
  <c r="M39" i="27"/>
  <c r="K9" i="18"/>
  <c r="M40" i="26" l="1"/>
  <c r="O40" i="26"/>
  <c r="O35" i="26"/>
  <c r="M35" i="26"/>
  <c r="G42" i="27"/>
  <c r="I42" i="27"/>
  <c r="I44" i="26"/>
  <c r="I43" i="26"/>
  <c r="G43" i="26"/>
  <c r="M39" i="26"/>
  <c r="O39" i="26"/>
  <c r="I44" i="27"/>
  <c r="G43" i="27"/>
  <c r="I43" i="27"/>
  <c r="O40" i="27"/>
  <c r="M40" i="27"/>
  <c r="I41" i="26"/>
  <c r="G41" i="26"/>
  <c r="K24" i="27"/>
  <c r="M24" i="27" s="1"/>
  <c r="O34" i="27"/>
  <c r="M34" i="27"/>
  <c r="G41" i="27"/>
  <c r="I41" i="27"/>
  <c r="I42" i="26"/>
  <c r="G42" i="26"/>
  <c r="M35" i="27"/>
  <c r="O35" i="27"/>
  <c r="O36" i="27"/>
  <c r="M36" i="27"/>
  <c r="O39" i="27"/>
  <c r="M34" i="26"/>
  <c r="O34" i="26"/>
  <c r="K24" i="26"/>
  <c r="M24" i="26" s="1"/>
  <c r="M36" i="26"/>
  <c r="O36" i="26"/>
  <c r="M43" i="27" l="1"/>
  <c r="O43" i="27"/>
  <c r="O44" i="27"/>
  <c r="G239" i="18"/>
  <c r="G244" i="18"/>
  <c r="G231" i="18"/>
  <c r="G245" i="18"/>
  <c r="G243" i="18"/>
  <c r="G229" i="18"/>
  <c r="G76" i="18"/>
  <c r="G137" i="18"/>
  <c r="G219" i="18"/>
  <c r="G166" i="18"/>
  <c r="G140" i="18"/>
  <c r="G211" i="18"/>
  <c r="G213" i="18"/>
  <c r="G160" i="18"/>
  <c r="G189" i="18"/>
  <c r="G151" i="18"/>
  <c r="G130" i="18"/>
  <c r="G170" i="18"/>
  <c r="G148" i="18"/>
  <c r="G150" i="18"/>
  <c r="G101" i="18"/>
  <c r="G225" i="18"/>
  <c r="G126" i="18"/>
  <c r="G187" i="18"/>
  <c r="G173" i="18"/>
  <c r="J12" i="18"/>
  <c r="G111" i="18"/>
  <c r="G29" i="18"/>
  <c r="G94" i="18"/>
  <c r="G67" i="18"/>
  <c r="G16" i="18"/>
  <c r="G96" i="18"/>
  <c r="G14" i="18"/>
  <c r="G51" i="18"/>
  <c r="G176" i="18"/>
  <c r="G116" i="18"/>
  <c r="G184" i="18"/>
  <c r="G167" i="18"/>
  <c r="G71" i="18"/>
  <c r="G23" i="18"/>
  <c r="G64" i="18"/>
  <c r="G17" i="18"/>
  <c r="G75" i="18"/>
  <c r="G215" i="18"/>
  <c r="G18" i="18"/>
  <c r="G172" i="18"/>
  <c r="G115" i="18"/>
  <c r="G197" i="18"/>
  <c r="G81" i="18"/>
  <c r="G204" i="18"/>
  <c r="G121" i="18"/>
  <c r="G136" i="18"/>
  <c r="G65" i="18"/>
  <c r="G100" i="18"/>
  <c r="G80" i="18"/>
  <c r="G218" i="18"/>
  <c r="G153" i="18"/>
  <c r="G70" i="18"/>
  <c r="G43" i="18"/>
  <c r="G74" i="18"/>
  <c r="G163" i="18"/>
  <c r="G46" i="18"/>
  <c r="G78" i="18"/>
  <c r="G201" i="18"/>
  <c r="G139" i="18"/>
  <c r="G131" i="18"/>
  <c r="G186" i="18"/>
  <c r="G174" i="18"/>
  <c r="G180" i="18"/>
  <c r="G92" i="18"/>
  <c r="G85" i="18"/>
  <c r="G38" i="18"/>
  <c r="G206" i="18"/>
  <c r="G49" i="18"/>
  <c r="G210" i="18"/>
  <c r="G62" i="18"/>
  <c r="G177" i="18"/>
  <c r="G233" i="18"/>
  <c r="G68" i="18"/>
  <c r="G156" i="18"/>
  <c r="G214" i="18"/>
  <c r="G207" i="18"/>
  <c r="G31" i="18"/>
  <c r="G195" i="18"/>
  <c r="G28" i="18"/>
  <c r="G196" i="18"/>
  <c r="G146" i="18"/>
  <c r="G93" i="18"/>
  <c r="G122" i="18"/>
  <c r="G89" i="18"/>
  <c r="G179" i="18"/>
  <c r="G157" i="18"/>
  <c r="G135" i="18"/>
  <c r="G25" i="18"/>
  <c r="G120" i="18"/>
  <c r="G105" i="18"/>
  <c r="G48" i="18"/>
  <c r="G185" i="18"/>
  <c r="G145" i="18"/>
  <c r="G103" i="18"/>
  <c r="G91" i="18"/>
  <c r="G142" i="18"/>
  <c r="G34" i="18"/>
  <c r="G54" i="18"/>
  <c r="G220" i="18"/>
  <c r="G143" i="18"/>
  <c r="G192" i="18"/>
  <c r="G22" i="18"/>
  <c r="G134" i="18"/>
  <c r="G20" i="18"/>
  <c r="G238" i="18"/>
  <c r="G133" i="18"/>
  <c r="G106" i="18"/>
  <c r="G77" i="18"/>
  <c r="G109" i="18"/>
  <c r="G191" i="18"/>
  <c r="G19" i="18"/>
  <c r="G60" i="18"/>
  <c r="G24" i="18"/>
  <c r="G125" i="18"/>
  <c r="G99" i="18"/>
  <c r="G98" i="18"/>
  <c r="G232" i="18"/>
  <c r="G107" i="18"/>
  <c r="G188" i="18"/>
  <c r="G119" i="18"/>
  <c r="G112" i="18"/>
  <c r="G164" i="18"/>
  <c r="G42" i="18"/>
  <c r="G202" i="18"/>
  <c r="G198" i="18"/>
  <c r="G95" i="18"/>
  <c r="G128" i="18"/>
  <c r="G113" i="18"/>
  <c r="G169" i="18"/>
  <c r="G52" i="18"/>
  <c r="G50" i="18"/>
  <c r="G129" i="18"/>
  <c r="G79" i="18"/>
  <c r="G53" i="18"/>
  <c r="G55" i="18"/>
  <c r="G13" i="18"/>
  <c r="G124" i="18"/>
  <c r="G66" i="18"/>
  <c r="G205" i="18"/>
  <c r="G102" i="18"/>
  <c r="G33" i="18"/>
  <c r="G127" i="18"/>
  <c r="G200" i="18"/>
  <c r="G158" i="18"/>
  <c r="G141" i="18"/>
  <c r="G159" i="18"/>
  <c r="G216" i="18"/>
  <c r="G144" i="18"/>
  <c r="G171" i="18"/>
  <c r="G56" i="18"/>
  <c r="G72" i="18"/>
  <c r="G35" i="18"/>
  <c r="G227" i="18"/>
  <c r="G155" i="18"/>
  <c r="G36" i="18"/>
  <c r="G203" i="18"/>
  <c r="G132" i="18"/>
  <c r="G117" i="18"/>
  <c r="G181" i="18"/>
  <c r="G108" i="18"/>
  <c r="G199" i="18"/>
  <c r="G110" i="18"/>
  <c r="G193" i="18"/>
  <c r="G63" i="18"/>
  <c r="G61" i="18"/>
  <c r="G234" i="18"/>
  <c r="G226" i="18"/>
  <c r="G15" i="18"/>
  <c r="G217" i="18"/>
  <c r="G178" i="18"/>
  <c r="G73" i="18"/>
  <c r="G40" i="18"/>
  <c r="G21" i="18"/>
  <c r="G147" i="18"/>
  <c r="G82" i="18"/>
  <c r="G39" i="18"/>
  <c r="G182" i="18"/>
  <c r="G90" i="18"/>
  <c r="G26" i="18"/>
  <c r="G209" i="18"/>
  <c r="G45" i="18"/>
  <c r="G114" i="18"/>
  <c r="G138" i="18"/>
  <c r="G69" i="18"/>
  <c r="G118" i="18"/>
  <c r="G208" i="18"/>
  <c r="G37" i="18"/>
  <c r="G47" i="18"/>
  <c r="G168" i="18"/>
  <c r="G59" i="18"/>
  <c r="G58" i="18"/>
  <c r="G30" i="18"/>
  <c r="G221" i="18"/>
  <c r="G44" i="18"/>
  <c r="G84" i="18"/>
  <c r="G86" i="18"/>
  <c r="G88" i="18"/>
  <c r="G165" i="18"/>
  <c r="G32" i="18"/>
  <c r="G97" i="18"/>
  <c r="G154" i="18"/>
  <c r="G212" i="18"/>
  <c r="G194" i="18"/>
  <c r="G223" i="18"/>
  <c r="G123" i="18"/>
  <c r="G175" i="18"/>
  <c r="G161" i="18"/>
  <c r="G162" i="18"/>
  <c r="G104" i="18"/>
  <c r="G183" i="18"/>
  <c r="G41" i="18"/>
  <c r="G27" i="18"/>
  <c r="M43" i="26"/>
  <c r="O43" i="26"/>
  <c r="O44" i="26"/>
  <c r="M42" i="26"/>
  <c r="O42" i="26"/>
  <c r="I58" i="18"/>
  <c r="I244" i="18"/>
  <c r="I245" i="18"/>
  <c r="I229" i="18"/>
  <c r="I64" i="18"/>
  <c r="I243" i="18"/>
  <c r="I236" i="18"/>
  <c r="I151" i="18"/>
  <c r="I140" i="18"/>
  <c r="I227" i="18"/>
  <c r="I53" i="18"/>
  <c r="I206" i="18"/>
  <c r="I13" i="18"/>
  <c r="I41" i="18"/>
  <c r="I135" i="18"/>
  <c r="I16" i="18"/>
  <c r="I163" i="18"/>
  <c r="I109" i="18"/>
  <c r="I103" i="18"/>
  <c r="I24" i="18"/>
  <c r="I144" i="18"/>
  <c r="I111" i="18"/>
  <c r="I88" i="18"/>
  <c r="I79" i="18"/>
  <c r="I39" i="18"/>
  <c r="I168" i="18"/>
  <c r="I47" i="18"/>
  <c r="I231" i="18"/>
  <c r="I171" i="18"/>
  <c r="I121" i="18"/>
  <c r="I35" i="18"/>
  <c r="I50" i="18"/>
  <c r="I120" i="18"/>
  <c r="I25" i="18"/>
  <c r="I178" i="18"/>
  <c r="I137" i="18"/>
  <c r="I196" i="18"/>
  <c r="I101" i="18"/>
  <c r="I166" i="18"/>
  <c r="I139" i="18"/>
  <c r="I193" i="18"/>
  <c r="I68" i="18"/>
  <c r="I149" i="18"/>
  <c r="I133" i="18"/>
  <c r="I205" i="18"/>
  <c r="K12" i="18"/>
  <c r="I71" i="18"/>
  <c r="I202" i="18"/>
  <c r="I56" i="18"/>
  <c r="I191" i="18"/>
  <c r="I161" i="18"/>
  <c r="I36" i="18"/>
  <c r="I221" i="18"/>
  <c r="I150" i="18"/>
  <c r="I115" i="18"/>
  <c r="I138" i="18"/>
  <c r="I179" i="18"/>
  <c r="I127" i="18"/>
  <c r="I165" i="18"/>
  <c r="I74" i="18"/>
  <c r="I108" i="18"/>
  <c r="I156" i="18"/>
  <c r="I40" i="18"/>
  <c r="I81" i="18"/>
  <c r="I181" i="18"/>
  <c r="I126" i="18"/>
  <c r="I45" i="18"/>
  <c r="I77" i="18"/>
  <c r="I29" i="18"/>
  <c r="I136" i="18"/>
  <c r="I145" i="18"/>
  <c r="I158" i="18"/>
  <c r="I48" i="18"/>
  <c r="I116" i="18"/>
  <c r="I123" i="18"/>
  <c r="I189" i="18"/>
  <c r="I42" i="18"/>
  <c r="I26" i="18"/>
  <c r="I30" i="18"/>
  <c r="I119" i="18"/>
  <c r="I110" i="18"/>
  <c r="I216" i="18"/>
  <c r="I31" i="18"/>
  <c r="I218" i="18"/>
  <c r="I89" i="18"/>
  <c r="I32" i="18"/>
  <c r="I46" i="18"/>
  <c r="I37" i="18"/>
  <c r="I21" i="18"/>
  <c r="I153" i="18"/>
  <c r="I174" i="18"/>
  <c r="I51" i="18"/>
  <c r="I49" i="18"/>
  <c r="I173" i="18"/>
  <c r="I86" i="18"/>
  <c r="I28" i="18"/>
  <c r="I93" i="18"/>
  <c r="I114" i="18"/>
  <c r="I183" i="18"/>
  <c r="I157" i="18"/>
  <c r="I104" i="18"/>
  <c r="I91" i="18"/>
  <c r="I125" i="18"/>
  <c r="I95" i="18"/>
  <c r="I66" i="18"/>
  <c r="I128" i="18"/>
  <c r="I15" i="18"/>
  <c r="I225" i="18"/>
  <c r="I70" i="18"/>
  <c r="I211" i="18"/>
  <c r="I232" i="18"/>
  <c r="I176" i="18"/>
  <c r="I132" i="18"/>
  <c r="I207" i="18"/>
  <c r="I118" i="18"/>
  <c r="I33" i="18"/>
  <c r="I209" i="18"/>
  <c r="I147" i="18"/>
  <c r="I17" i="18"/>
  <c r="I122" i="18"/>
  <c r="I62" i="18"/>
  <c r="I52" i="18"/>
  <c r="I169" i="18"/>
  <c r="I14" i="18"/>
  <c r="I192" i="18"/>
  <c r="I170" i="18"/>
  <c r="I217" i="18"/>
  <c r="I67" i="18"/>
  <c r="I154" i="18"/>
  <c r="I105" i="18"/>
  <c r="I97" i="18"/>
  <c r="I199" i="18"/>
  <c r="I219" i="18"/>
  <c r="I82" i="18"/>
  <c r="I198" i="18"/>
  <c r="I182" i="18"/>
  <c r="I22" i="18"/>
  <c r="I23" i="18"/>
  <c r="I204" i="18"/>
  <c r="I38" i="18"/>
  <c r="I59" i="18"/>
  <c r="I84" i="18"/>
  <c r="I148" i="18"/>
  <c r="I57" i="18"/>
  <c r="I130" i="18"/>
  <c r="I61" i="18"/>
  <c r="I73" i="18"/>
  <c r="I172" i="18"/>
  <c r="I43" i="18"/>
  <c r="I112" i="18"/>
  <c r="I106" i="18"/>
  <c r="I129" i="18"/>
  <c r="I90" i="18"/>
  <c r="I200" i="18"/>
  <c r="I113" i="18"/>
  <c r="I54" i="18"/>
  <c r="I124" i="18"/>
  <c r="I214" i="18"/>
  <c r="I180" i="18"/>
  <c r="I146" i="18"/>
  <c r="I69" i="18"/>
  <c r="I195" i="18"/>
  <c r="I34" i="18"/>
  <c r="I208" i="18"/>
  <c r="I85" i="18"/>
  <c r="I98" i="18"/>
  <c r="I213" i="18"/>
  <c r="I94" i="18"/>
  <c r="I92" i="18"/>
  <c r="I184" i="18"/>
  <c r="I27" i="18"/>
  <c r="I175" i="18"/>
  <c r="I159" i="18"/>
  <c r="I194" i="18"/>
  <c r="I65" i="18"/>
  <c r="I80" i="18"/>
  <c r="I188" i="18"/>
  <c r="I63" i="18"/>
  <c r="I160" i="18"/>
  <c r="I20" i="18"/>
  <c r="I75" i="18"/>
  <c r="I100" i="18"/>
  <c r="I223" i="18"/>
  <c r="I226" i="18"/>
  <c r="I134" i="18"/>
  <c r="I143" i="18"/>
  <c r="I155" i="18"/>
  <c r="I162" i="18"/>
  <c r="I19" i="18"/>
  <c r="I197" i="18"/>
  <c r="I78" i="18"/>
  <c r="I18" i="18"/>
  <c r="I60" i="18"/>
  <c r="I167" i="18"/>
  <c r="I215" i="18"/>
  <c r="I76" i="18"/>
  <c r="I203" i="18"/>
  <c r="I117" i="18"/>
  <c r="I164" i="18"/>
  <c r="I235" i="18"/>
  <c r="I107" i="18"/>
  <c r="I55" i="18"/>
  <c r="I72" i="18"/>
  <c r="I186" i="18"/>
  <c r="I99" i="18"/>
  <c r="I185" i="18"/>
  <c r="I210" i="18"/>
  <c r="I201" i="18"/>
  <c r="I187" i="18"/>
  <c r="I44" i="18"/>
  <c r="I96" i="18"/>
  <c r="M41" i="26"/>
  <c r="O41" i="26"/>
  <c r="M42" i="27"/>
  <c r="O42" i="27"/>
  <c r="J8" i="18"/>
  <c r="C28" i="18"/>
  <c r="C76" i="18"/>
  <c r="C82" i="18"/>
  <c r="C245" i="18"/>
  <c r="C64" i="18"/>
  <c r="C101" i="18"/>
  <c r="C231" i="18"/>
  <c r="C227" i="18"/>
  <c r="C243" i="18"/>
  <c r="C125" i="18"/>
  <c r="C66" i="18"/>
  <c r="C24" i="18"/>
  <c r="C122" i="18"/>
  <c r="C137" i="18"/>
  <c r="C205" i="18"/>
  <c r="C160" i="18"/>
  <c r="C140" i="18"/>
  <c r="C148" i="18"/>
  <c r="C149" i="18"/>
  <c r="C58" i="18"/>
  <c r="C59" i="18"/>
  <c r="C170" i="18"/>
  <c r="C185" i="18"/>
  <c r="C145" i="18"/>
  <c r="C131" i="18"/>
  <c r="C195" i="18"/>
  <c r="C181" i="18"/>
  <c r="C130" i="18"/>
  <c r="C36" i="18"/>
  <c r="C78" i="18"/>
  <c r="C219" i="18"/>
  <c r="C63" i="18"/>
  <c r="C108" i="18"/>
  <c r="C45" i="18"/>
  <c r="C211" i="18"/>
  <c r="C158" i="18"/>
  <c r="C96" i="18"/>
  <c r="C127" i="18"/>
  <c r="C70" i="18"/>
  <c r="C183" i="18"/>
  <c r="C186" i="18"/>
  <c r="C42" i="18"/>
  <c r="C77" i="18"/>
  <c r="C153" i="18"/>
  <c r="C93" i="18"/>
  <c r="C39" i="18"/>
  <c r="C100" i="18"/>
  <c r="C208" i="18"/>
  <c r="C120" i="18"/>
  <c r="C113" i="18"/>
  <c r="C104" i="18"/>
  <c r="C46" i="18"/>
  <c r="C212" i="18"/>
  <c r="C48" i="18"/>
  <c r="C193" i="18"/>
  <c r="C210" i="18"/>
  <c r="C98" i="18"/>
  <c r="C214" i="18"/>
  <c r="C221" i="18"/>
  <c r="C159" i="18"/>
  <c r="C141" i="18"/>
  <c r="C164" i="18"/>
  <c r="C99" i="18"/>
  <c r="C232" i="18"/>
  <c r="C206" i="18"/>
  <c r="C216" i="18"/>
  <c r="C26" i="18"/>
  <c r="C52" i="18"/>
  <c r="C198" i="18"/>
  <c r="C103" i="18"/>
  <c r="C169" i="18"/>
  <c r="C25" i="18"/>
  <c r="C40" i="18"/>
  <c r="C175" i="18"/>
  <c r="C223" i="18"/>
  <c r="C166" i="18"/>
  <c r="C157" i="18"/>
  <c r="C189" i="18"/>
  <c r="C38" i="18"/>
  <c r="C200" i="18"/>
  <c r="C68" i="18"/>
  <c r="C31" i="18"/>
  <c r="C37" i="18"/>
  <c r="C172" i="18"/>
  <c r="C73" i="18"/>
  <c r="C116" i="18"/>
  <c r="C33" i="18"/>
  <c r="C126" i="18"/>
  <c r="C197" i="18"/>
  <c r="C218" i="18"/>
  <c r="C201" i="18"/>
  <c r="C134" i="18"/>
  <c r="C112" i="18"/>
  <c r="C49" i="18"/>
  <c r="C13" i="18"/>
  <c r="C88" i="18"/>
  <c r="C86" i="18"/>
  <c r="C117" i="18"/>
  <c r="C55" i="18"/>
  <c r="C180" i="18"/>
  <c r="C229" i="18"/>
  <c r="C196" i="18"/>
  <c r="C92" i="18"/>
  <c r="C44" i="18"/>
  <c r="C133" i="18"/>
  <c r="C16" i="18"/>
  <c r="C107" i="18"/>
  <c r="C17" i="18"/>
  <c r="C162" i="18"/>
  <c r="C155" i="18"/>
  <c r="C90" i="18"/>
  <c r="C182" i="18"/>
  <c r="C69" i="18"/>
  <c r="C111" i="18"/>
  <c r="C188" i="18"/>
  <c r="C124" i="18"/>
  <c r="C21" i="18"/>
  <c r="C118" i="18"/>
  <c r="C27" i="18"/>
  <c r="C62" i="18"/>
  <c r="C213" i="18"/>
  <c r="C233" i="18"/>
  <c r="C19" i="18"/>
  <c r="C123" i="18"/>
  <c r="C136" i="18"/>
  <c r="C176" i="18"/>
  <c r="C199" i="18"/>
  <c r="C22" i="18"/>
  <c r="C89" i="18"/>
  <c r="C146" i="18"/>
  <c r="C15" i="18"/>
  <c r="C32" i="18"/>
  <c r="C132" i="18"/>
  <c r="C54" i="18"/>
  <c r="C119" i="18"/>
  <c r="C67" i="18"/>
  <c r="C110" i="18"/>
  <c r="C139" i="18"/>
  <c r="C147" i="18"/>
  <c r="C51" i="18"/>
  <c r="C35" i="18"/>
  <c r="C144" i="18"/>
  <c r="C47" i="18"/>
  <c r="C203" i="18"/>
  <c r="C173" i="18"/>
  <c r="C191" i="18"/>
  <c r="C224" i="18"/>
  <c r="C194" i="18"/>
  <c r="C95" i="18"/>
  <c r="C57" i="18"/>
  <c r="C14" i="18"/>
  <c r="C71" i="18"/>
  <c r="C178" i="18"/>
  <c r="C179" i="18"/>
  <c r="C61" i="18"/>
  <c r="C84" i="18"/>
  <c r="C91" i="18"/>
  <c r="C168" i="18"/>
  <c r="C50" i="18"/>
  <c r="C129" i="18"/>
  <c r="C202" i="18"/>
  <c r="C65" i="18"/>
  <c r="C18" i="18"/>
  <c r="C30" i="18"/>
  <c r="C207" i="18"/>
  <c r="C74" i="18"/>
  <c r="C187" i="18"/>
  <c r="C20" i="18"/>
  <c r="C171" i="18"/>
  <c r="C109" i="18"/>
  <c r="C215" i="18"/>
  <c r="C34" i="18"/>
  <c r="C163" i="18"/>
  <c r="C72" i="18"/>
  <c r="C154" i="18"/>
  <c r="C184" i="18"/>
  <c r="C209" i="18"/>
  <c r="C177" i="18"/>
  <c r="C138" i="18"/>
  <c r="C135" i="18"/>
  <c r="C43" i="18"/>
  <c r="C53" i="18"/>
  <c r="C192" i="18"/>
  <c r="C97" i="18"/>
  <c r="C204" i="18"/>
  <c r="C41" i="18"/>
  <c r="C79" i="18"/>
  <c r="C60" i="18"/>
  <c r="C217" i="18"/>
  <c r="C156" i="18"/>
  <c r="C80" i="18"/>
  <c r="C56" i="18"/>
  <c r="C94" i="18"/>
  <c r="C174" i="18"/>
  <c r="C29" i="18"/>
  <c r="O41" i="27"/>
  <c r="M41" i="27"/>
  <c r="E64" i="18"/>
  <c r="E24" i="18"/>
  <c r="E239" i="18"/>
  <c r="E76" i="18"/>
  <c r="E237" i="18"/>
  <c r="E245" i="18"/>
  <c r="E229" i="18"/>
  <c r="E243" i="18"/>
  <c r="E167" i="18"/>
  <c r="E82" i="18"/>
  <c r="E223" i="18"/>
  <c r="E28" i="18"/>
  <c r="E164" i="18"/>
  <c r="E35" i="18"/>
  <c r="E45" i="18"/>
  <c r="E54" i="18"/>
  <c r="E233" i="18"/>
  <c r="E216" i="18"/>
  <c r="E111" i="18"/>
  <c r="E193" i="18"/>
  <c r="E84" i="18"/>
  <c r="E79" i="18"/>
  <c r="E211" i="18"/>
  <c r="E185" i="18"/>
  <c r="E224" i="18"/>
  <c r="E69" i="18"/>
  <c r="E204" i="18"/>
  <c r="E14" i="18"/>
  <c r="E44" i="18"/>
  <c r="E144" i="18"/>
  <c r="E218" i="18"/>
  <c r="E95" i="18"/>
  <c r="E155" i="18"/>
  <c r="E48" i="18"/>
  <c r="E32" i="18"/>
  <c r="E60" i="18"/>
  <c r="E173" i="18"/>
  <c r="E192" i="18"/>
  <c r="E94" i="18"/>
  <c r="E108" i="18"/>
  <c r="E212" i="18"/>
  <c r="E81" i="18"/>
  <c r="E231" i="18"/>
  <c r="E100" i="18"/>
  <c r="E215" i="18"/>
  <c r="E80" i="18"/>
  <c r="E118" i="18"/>
  <c r="E129" i="18"/>
  <c r="E180" i="18"/>
  <c r="E73" i="18"/>
  <c r="E156" i="18"/>
  <c r="E162" i="18"/>
  <c r="E77" i="18"/>
  <c r="E206" i="18"/>
  <c r="E200" i="18"/>
  <c r="E184" i="18"/>
  <c r="E39" i="18"/>
  <c r="E208" i="18"/>
  <c r="E42" i="18"/>
  <c r="E122" i="18"/>
  <c r="E197" i="18"/>
  <c r="E57" i="18"/>
  <c r="E15" i="18"/>
  <c r="E89" i="18"/>
  <c r="E36" i="18"/>
  <c r="E56" i="18"/>
  <c r="E199" i="18"/>
  <c r="E68" i="18"/>
  <c r="E148" i="18"/>
  <c r="E70" i="18"/>
  <c r="E98" i="18"/>
  <c r="E187" i="18"/>
  <c r="E120" i="18"/>
  <c r="E189" i="18"/>
  <c r="E65" i="18"/>
  <c r="E178" i="18"/>
  <c r="E55" i="18"/>
  <c r="E91" i="18"/>
  <c r="E27" i="18"/>
  <c r="E31" i="18"/>
  <c r="E130" i="18"/>
  <c r="E78" i="18"/>
  <c r="E207" i="18"/>
  <c r="E191" i="18"/>
  <c r="E163" i="18"/>
  <c r="E145" i="18"/>
  <c r="E19" i="18"/>
  <c r="E71" i="18"/>
  <c r="E40" i="18"/>
  <c r="E117" i="18"/>
  <c r="E169" i="18"/>
  <c r="E201" i="18"/>
  <c r="E33" i="18"/>
  <c r="E221" i="18"/>
  <c r="E18" i="18"/>
  <c r="E37" i="18"/>
  <c r="E183" i="18"/>
  <c r="E50" i="18"/>
  <c r="E66" i="18"/>
  <c r="E110" i="18"/>
  <c r="E232" i="18"/>
  <c r="E124" i="18"/>
  <c r="E166" i="18"/>
  <c r="E160" i="18"/>
  <c r="E113" i="18"/>
  <c r="E132" i="18"/>
  <c r="E131" i="18"/>
  <c r="E88" i="18"/>
  <c r="E43" i="18"/>
  <c r="E182" i="18"/>
  <c r="E107" i="18"/>
  <c r="E20" i="18"/>
  <c r="E217" i="18"/>
  <c r="E139" i="18"/>
  <c r="E46" i="18"/>
  <c r="E196" i="18"/>
  <c r="E126" i="18"/>
  <c r="E140" i="18"/>
  <c r="E51" i="18"/>
  <c r="E29" i="18"/>
  <c r="E86" i="18"/>
  <c r="E195" i="18"/>
  <c r="E59" i="18"/>
  <c r="E128" i="18"/>
  <c r="E214" i="18"/>
  <c r="E41" i="18"/>
  <c r="E112" i="18"/>
  <c r="E23" i="18"/>
  <c r="E49" i="18"/>
  <c r="E170" i="18"/>
  <c r="E202" i="18"/>
  <c r="E147" i="18"/>
  <c r="E181" i="18"/>
  <c r="E141" i="18"/>
  <c r="E205" i="18"/>
  <c r="E175" i="18"/>
  <c r="E127" i="18"/>
  <c r="E125" i="18"/>
  <c r="E210" i="18"/>
  <c r="E90" i="18"/>
  <c r="E21" i="18"/>
  <c r="E74" i="18"/>
  <c r="E13" i="18"/>
  <c r="E213" i="18"/>
  <c r="E30" i="18"/>
  <c r="E209" i="18"/>
  <c r="E47" i="18"/>
  <c r="E119" i="18"/>
  <c r="E92" i="18"/>
  <c r="E25" i="18"/>
  <c r="E58" i="18"/>
  <c r="E96" i="18"/>
  <c r="E22" i="18"/>
  <c r="E135" i="18"/>
  <c r="E198" i="18"/>
  <c r="E188" i="18"/>
  <c r="E174" i="18"/>
  <c r="E99" i="18"/>
  <c r="E146" i="18"/>
  <c r="E171" i="18"/>
  <c r="E153" i="18"/>
  <c r="E103" i="18"/>
  <c r="E62" i="18"/>
  <c r="E227" i="18"/>
  <c r="E17" i="18"/>
  <c r="E116" i="18"/>
  <c r="E72" i="18"/>
  <c r="E134" i="18"/>
  <c r="E53" i="18"/>
  <c r="E133" i="18"/>
  <c r="E16" i="18"/>
  <c r="E93" i="18"/>
  <c r="E104" i="18"/>
  <c r="E219" i="18"/>
  <c r="E172" i="18"/>
  <c r="E52" i="18"/>
  <c r="E157" i="18"/>
  <c r="E186" i="18"/>
  <c r="E154" i="18"/>
  <c r="E203" i="18"/>
  <c r="E179" i="18"/>
  <c r="E61" i="18"/>
  <c r="E150" i="18"/>
  <c r="E38" i="18"/>
  <c r="E34" i="18"/>
  <c r="E136" i="18"/>
  <c r="E159" i="18"/>
  <c r="E194" i="18"/>
  <c r="E26" i="18"/>
  <c r="E67" i="18"/>
  <c r="J9" i="18" l="1"/>
  <c r="G34" i="16" l="1"/>
  <c r="G35" i="16"/>
  <c r="K33" i="16"/>
  <c r="K32" i="16" l="1"/>
  <c r="I34" i="16"/>
  <c r="I35" i="16"/>
  <c r="R23" i="29" l="1"/>
  <c r="T23" i="29"/>
  <c r="R23" i="30"/>
  <c r="T23" i="30"/>
  <c r="I24" i="16" l="1"/>
  <c r="K21" i="16"/>
  <c r="I23" i="16"/>
  <c r="K22" i="16"/>
  <c r="K16" i="16"/>
  <c r="I10" i="16"/>
  <c r="G18" i="16"/>
  <c r="G17" i="16"/>
  <c r="G9" i="16"/>
  <c r="I17" i="16"/>
  <c r="K15" i="16"/>
  <c r="I18" i="16"/>
  <c r="I9" i="16"/>
  <c r="G30" i="16"/>
  <c r="G29" i="16"/>
  <c r="G10" i="16"/>
  <c r="G24" i="16"/>
  <c r="G23" i="16"/>
  <c r="K28" i="16"/>
  <c r="I30" i="16"/>
  <c r="I29" i="16"/>
  <c r="K27" i="16"/>
  <c r="K10" i="16" l="1"/>
  <c r="G11" i="16"/>
  <c r="G12" i="16"/>
  <c r="I12" i="16"/>
  <c r="K9" i="16"/>
  <c r="I11" i="16"/>
  <c r="O19" i="25" l="1"/>
  <c r="AE15" i="24"/>
  <c r="AE15" i="25"/>
  <c r="O15" i="24"/>
  <c r="O19" i="24"/>
  <c r="O15" i="25"/>
  <c r="E10" i="28"/>
  <c r="E24" i="28"/>
  <c r="Q15" i="25"/>
  <c r="C24" i="24"/>
  <c r="C24" i="25"/>
  <c r="C23" i="24"/>
  <c r="C23" i="25"/>
  <c r="C22" i="25"/>
  <c r="C22" i="24"/>
  <c r="C21" i="25"/>
  <c r="C21" i="24"/>
  <c r="C20" i="24"/>
  <c r="C20" i="25"/>
  <c r="AE19" i="25"/>
  <c r="AE19" i="24"/>
  <c r="E19" i="24"/>
  <c r="C19" i="24"/>
  <c r="E19" i="25"/>
  <c r="C19" i="25"/>
  <c r="C18" i="25"/>
  <c r="C18" i="24"/>
  <c r="C17" i="24"/>
  <c r="C17" i="25"/>
  <c r="E15" i="25"/>
  <c r="AI13" i="25"/>
  <c r="G19" i="24" l="1"/>
  <c r="G19" i="25"/>
  <c r="I19" i="25"/>
  <c r="AM15" i="25"/>
  <c r="AO15" i="25"/>
  <c r="AG17" i="25"/>
  <c r="AE17" i="25"/>
  <c r="AM19" i="24"/>
  <c r="AO19" i="24"/>
  <c r="AM14" i="25"/>
  <c r="AO14" i="25"/>
  <c r="AK13" i="25"/>
  <c r="AM15" i="24"/>
  <c r="AO15" i="24"/>
  <c r="E16" i="25"/>
  <c r="Q16" i="25"/>
  <c r="O16" i="25"/>
  <c r="Y17" i="25"/>
  <c r="W17" i="25"/>
  <c r="Y18" i="24"/>
  <c r="W18" i="24"/>
  <c r="E18" i="25"/>
  <c r="O18" i="25"/>
  <c r="Q18" i="25"/>
  <c r="AO20" i="24"/>
  <c r="AM20" i="24"/>
  <c r="AE20" i="25"/>
  <c r="AG20" i="25"/>
  <c r="AE14" i="24"/>
  <c r="AC13" i="24"/>
  <c r="AG14" i="24"/>
  <c r="Y16" i="25"/>
  <c r="W16" i="25"/>
  <c r="AG20" i="24"/>
  <c r="AE20" i="24"/>
  <c r="AE17" i="24"/>
  <c r="AG17" i="24"/>
  <c r="AM18" i="25"/>
  <c r="AO18" i="25"/>
  <c r="AM18" i="24"/>
  <c r="AO18" i="24"/>
  <c r="K13" i="25"/>
  <c r="C25" i="25"/>
  <c r="E14" i="24"/>
  <c r="Q14" i="24"/>
  <c r="M13" i="24"/>
  <c r="O14" i="24"/>
  <c r="Q15" i="24"/>
  <c r="Q19" i="25"/>
  <c r="Y17" i="24"/>
  <c r="W17" i="24"/>
  <c r="AE16" i="25"/>
  <c r="AG16" i="25"/>
  <c r="AG18" i="24"/>
  <c r="AE18" i="24"/>
  <c r="AA13" i="25"/>
  <c r="W16" i="24"/>
  <c r="O17" i="24"/>
  <c r="E17" i="24"/>
  <c r="Q17" i="24"/>
  <c r="AM20" i="25"/>
  <c r="AO20" i="25"/>
  <c r="AG15" i="25"/>
  <c r="AE14" i="25"/>
  <c r="AG14" i="25"/>
  <c r="AC13" i="25"/>
  <c r="AK13" i="24"/>
  <c r="AO14" i="24"/>
  <c r="AM14" i="24"/>
  <c r="AO16" i="25"/>
  <c r="AM16" i="25"/>
  <c r="AM16" i="24"/>
  <c r="AO16" i="24"/>
  <c r="AO17" i="25"/>
  <c r="AM17" i="25"/>
  <c r="Q19" i="24"/>
  <c r="E18" i="24"/>
  <c r="Q18" i="24"/>
  <c r="O18" i="24"/>
  <c r="AM19" i="25"/>
  <c r="AO19" i="25"/>
  <c r="Y19" i="24"/>
  <c r="W19" i="24"/>
  <c r="W20" i="24"/>
  <c r="Y20" i="24"/>
  <c r="E20" i="25"/>
  <c r="O20" i="25"/>
  <c r="Q20" i="25"/>
  <c r="C25" i="24"/>
  <c r="E14" i="25"/>
  <c r="Q14" i="25"/>
  <c r="M13" i="25"/>
  <c r="O14" i="25"/>
  <c r="W18" i="25"/>
  <c r="Y18" i="25"/>
  <c r="Y14" i="24"/>
  <c r="AG19" i="24"/>
  <c r="AI13" i="24"/>
  <c r="Y15" i="25"/>
  <c r="W15" i="25"/>
  <c r="AG16" i="24"/>
  <c r="Q16" i="24"/>
  <c r="O16" i="24"/>
  <c r="E16" i="24"/>
  <c r="O17" i="25"/>
  <c r="Q17" i="25"/>
  <c r="E17" i="25"/>
  <c r="AO17" i="24"/>
  <c r="AM17" i="24"/>
  <c r="AG18" i="25"/>
  <c r="AE18" i="25"/>
  <c r="Y19" i="25"/>
  <c r="W19" i="25"/>
  <c r="W20" i="25"/>
  <c r="Y20" i="25"/>
  <c r="E20" i="24"/>
  <c r="Q20" i="24"/>
  <c r="O20" i="24"/>
  <c r="Y14" i="25"/>
  <c r="G10" i="28"/>
  <c r="AG19" i="25"/>
  <c r="AG15" i="24"/>
  <c r="K13" i="24"/>
  <c r="C16" i="25"/>
  <c r="C15" i="24"/>
  <c r="K10" i="28"/>
  <c r="C15" i="25"/>
  <c r="G15" i="25" s="1"/>
  <c r="C16" i="24"/>
  <c r="G16" i="24" s="1"/>
  <c r="AA13" i="24"/>
  <c r="W14" i="24"/>
  <c r="G24" i="28"/>
  <c r="R27" i="30" l="1"/>
  <c r="T27" i="30"/>
  <c r="U13" i="25"/>
  <c r="I14" i="25"/>
  <c r="G14" i="25"/>
  <c r="W15" i="24"/>
  <c r="Y15" i="24"/>
  <c r="E15" i="24"/>
  <c r="S13" i="25"/>
  <c r="C14" i="25"/>
  <c r="C13" i="25" s="1"/>
  <c r="R25" i="30"/>
  <c r="T25" i="30"/>
  <c r="R27" i="29"/>
  <c r="T27" i="29"/>
  <c r="S13" i="24"/>
  <c r="C14" i="24"/>
  <c r="C13" i="24" s="1"/>
  <c r="I17" i="24"/>
  <c r="G17" i="24"/>
  <c r="G14" i="24"/>
  <c r="I14" i="24"/>
  <c r="G20" i="24"/>
  <c r="I20" i="24"/>
  <c r="I20" i="25"/>
  <c r="G20" i="25"/>
  <c r="W14" i="25"/>
  <c r="G17" i="25"/>
  <c r="I17" i="25"/>
  <c r="AE16" i="24"/>
  <c r="I18" i="24"/>
  <c r="G18" i="24"/>
  <c r="I18" i="25"/>
  <c r="G18" i="25"/>
  <c r="R25" i="29"/>
  <c r="T25" i="29"/>
  <c r="Y16" i="24"/>
  <c r="I16" i="25"/>
  <c r="G16" i="25"/>
  <c r="I15" i="25"/>
  <c r="I19" i="24"/>
  <c r="K24" i="28"/>
  <c r="T26" i="30" l="1"/>
  <c r="U13" i="24"/>
  <c r="E13" i="25"/>
  <c r="R26" i="29"/>
  <c r="T26" i="29"/>
  <c r="E13" i="24"/>
  <c r="I15" i="24"/>
  <c r="G15" i="24"/>
  <c r="T24" i="29"/>
  <c r="R24" i="29"/>
  <c r="M10" i="28"/>
  <c r="T24" i="30"/>
  <c r="R24" i="30"/>
  <c r="I16" i="24"/>
  <c r="M24" i="28"/>
  <c r="R26" i="30" l="1"/>
</calcChain>
</file>

<file path=xl/sharedStrings.xml><?xml version="1.0" encoding="utf-8"?>
<sst xmlns="http://schemas.openxmlformats.org/spreadsheetml/2006/main" count="2909" uniqueCount="1137">
  <si>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</si>
  <si>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</si>
  <si>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</si>
  <si>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</si>
  <si>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</si>
  <si>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</si>
  <si>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</si>
  <si>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</si>
  <si>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</si>
  <si>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</si>
  <si>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</si>
  <si>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</si>
  <si>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</si>
  <si>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</si>
  <si>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</si>
  <si>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</si>
  <si>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</si>
  <si>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</si>
  <si>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</si>
  <si>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</si>
  <si>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</si>
  <si>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</si>
  <si>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</si>
  <si>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</si>
  <si>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</si>
  <si>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</si>
  <si>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</si>
  <si>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</si>
  <si>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</si>
  <si>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</si>
  <si>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</si>
  <si>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</si>
  <si>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</si>
  <si>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</si>
  <si>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</si>
  <si>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</si>
  <si>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</si>
  <si>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</si>
  <si>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</si>
  <si>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</si>
  <si>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</si>
  <si>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</si>
  <si>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</si>
  <si>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</si>
  <si>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</si>
  <si>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</si>
  <si>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</si>
  <si>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</si>
  <si>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</si>
  <si>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</si>
  <si>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</si>
  <si>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</si>
  <si>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</si>
  <si>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</si>
  <si>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</si>
  <si>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</si>
  <si>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</si>
  <si>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</si>
  <si>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</si>
  <si>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</si>
  <si>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</si>
  <si>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</si>
  <si>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</si>
  <si>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</si>
  <si>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</si>
  <si>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</si>
  <si>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</si>
  <si>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</si>
  <si>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</si>
  <si>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</si>
  <si>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</si>
  <si>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</si>
  <si>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</si>
  <si>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</si>
  <si>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</si>
  <si>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</si>
  <si>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</si>
  <si>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</si>
  <si>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</si>
  <si>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</si>
  <si>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</si>
  <si>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</si>
  <si>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</si>
  <si>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</si>
  <si>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</si>
  <si>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</si>
  <si>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</si>
  <si>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</si>
  <si>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</si>
  <si>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</si>
  <si>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</si>
  <si>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</si>
  <si>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</si>
  <si>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</si>
  <si>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</si>
  <si>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</si>
  <si>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</si>
  <si>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</si>
  <si>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</si>
  <si>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</si>
  <si>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</si>
  <si>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</si>
  <si>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</si>
  <si>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</si>
  <si>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</si>
  <si>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</si>
  <si>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</si>
  <si>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</si>
  <si>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</si>
  <si>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</si>
  <si>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</si>
  <si>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</si>
  <si>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</si>
  <si>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</si>
  <si>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</si>
  <si>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</si>
  <si>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</si>
  <si>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</si>
  <si>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</si>
  <si>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</si>
  <si>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</si>
  <si>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</si>
  <si>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</si>
  <si>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</si>
  <si>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</si>
  <si>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</si>
  <si>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</si>
  <si>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</si>
  <si>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</si>
  <si>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</si>
  <si>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</si>
  <si>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</si>
  <si>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</si>
  <si>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</si>
  <si>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</si>
  <si>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</si>
  <si>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</si>
  <si>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</si>
  <si>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</si>
  <si>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</si>
  <si>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</si>
  <si>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</si>
  <si>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</si>
  <si>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</si>
  <si>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</si>
  <si>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</si>
  <si>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</si>
  <si>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</si>
  <si>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</si>
  <si>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</si>
  <si>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</si>
  <si>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</si>
  <si>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</si>
  <si>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</si>
  <si>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</si>
  <si>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</si>
  <si>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</si>
  <si>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</si>
  <si>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</si>
  <si>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</si>
  <si>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</si>
  <si>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</si>
  <si>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</si>
  <si>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</si>
  <si>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</si>
  <si>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</si>
  <si>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</si>
  <si>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</si>
  <si>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</si>
  <si>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</si>
  <si>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</si>
  <si>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</si>
  <si>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</si>
  <si>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</si>
  <si>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</si>
  <si>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</si>
  <si>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</si>
  <si>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</si>
  <si>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</si>
  <si>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</si>
  <si>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</si>
  <si>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</si>
  <si>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</si>
  <si>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</si>
  <si>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</si>
  <si>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</si>
  <si>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</si>
  <si>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</si>
  <si>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</si>
  <si>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</si>
  <si>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</si>
  <si>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</si>
  <si>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</si>
  <si>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</si>
  <si>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</si>
  <si>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</si>
  <si>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</si>
  <si>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</si>
  <si>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</si>
  <si>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</si>
  <si>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</si>
  <si>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</si>
  <si>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</si>
  <si>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</si>
  <si>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</si>
  <si>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</si>
  <si>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</si>
  <si>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</si>
  <si>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</si>
  <si>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</si>
  <si>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</si>
  <si>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</si>
  <si>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</si>
  <si>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</si>
  <si>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</si>
  <si>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</si>
  <si>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</si>
  <si>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</si>
  <si>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</si>
  <si>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</si>
  <si>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</si>
  <si>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</si>
  <si>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</si>
  <si>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</si>
  <si>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</si>
  <si>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</si>
  <si>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</si>
  <si>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</si>
  <si>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</si>
  <si>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</si>
  <si>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</si>
  <si>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</si>
  <si>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</si>
  <si>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</si>
  <si>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</si>
  <si>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</si>
  <si>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</si>
  <si>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</si>
  <si>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</si>
  <si>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</si>
  <si>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</si>
  <si>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</si>
  <si>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</si>
  <si>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</si>
  <si>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</si>
  <si>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</si>
  <si>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</si>
  <si>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</si>
  <si>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</si>
  <si>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</si>
  <si>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</si>
  <si>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</si>
  <si>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</si>
  <si>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</si>
  <si>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</si>
  <si>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</si>
  <si>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</si>
  <si>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</si>
  <si>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</si>
  <si>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</si>
  <si>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</si>
  <si>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</si>
  <si>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</si>
  <si>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</si>
  <si>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</si>
  <si>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</si>
  <si>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</si>
  <si>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</si>
  <si>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</si>
  <si>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</si>
  <si>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</si>
  <si>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</si>
  <si>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</si>
  <si>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</si>
  <si>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</si>
  <si>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</si>
  <si>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</si>
  <si>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</si>
  <si>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</si>
  <si>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</si>
  <si>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</si>
  <si>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</si>
  <si>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</si>
  <si>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</si>
  <si>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</si>
  <si>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</si>
  <si>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</si>
  <si>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</si>
  <si>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</si>
  <si>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</si>
  <si>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</si>
  <si>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</si>
  <si>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</si>
  <si>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</si>
  <si>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</si>
  <si>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</si>
  <si>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</si>
  <si>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</si>
  <si>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</si>
  <si>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</si>
  <si>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</si>
  <si>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</si>
  <si>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</si>
  <si>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</si>
  <si>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</si>
  <si>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</si>
  <si>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</si>
  <si>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</si>
  <si>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</si>
  <si>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</si>
  <si>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</si>
  <si>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</si>
  <si>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</si>
  <si>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</si>
  <si>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</si>
  <si>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</si>
  <si>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</si>
  <si>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</si>
  <si>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</si>
  <si>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</si>
  <si>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</si>
  <si>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</si>
  <si>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</si>
  <si>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</si>
  <si>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</si>
  <si>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</si>
  <si>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</si>
  <si>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</si>
  <si>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</si>
  <si>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</si>
  <si>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</si>
  <si>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</si>
  <si>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</si>
  <si>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</si>
  <si>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</si>
  <si>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</si>
  <si>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</si>
  <si>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</si>
  <si>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</si>
  <si>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</si>
  <si>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</si>
  <si>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</si>
  <si>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</si>
  <si>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</si>
  <si>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</si>
  <si>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</si>
  <si>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</si>
  <si>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</si>
  <si>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</si>
  <si>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</si>
  <si>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</si>
  <si>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</si>
  <si>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</si>
  <si>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</si>
  <si>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</si>
  <si>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</si>
  <si>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</si>
  <si>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</si>
  <si>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</si>
  <si>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</si>
  <si>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</si>
  <si>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</si>
  <si>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</si>
  <si>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</si>
  <si>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</si>
  <si>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</si>
  <si>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</si>
  <si>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</si>
  <si>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</si>
  <si>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</si>
  <si>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</si>
  <si>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</si>
  <si>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</si>
  <si>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</si>
  <si>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</si>
  <si>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</si>
  <si>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</si>
  <si>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</si>
  <si>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</si>
  <si>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</si>
  <si>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</si>
  <si>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</si>
  <si>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</si>
  <si>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</si>
  <si>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</si>
  <si>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</si>
  <si>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</si>
  <si>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</si>
  <si>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</si>
  <si>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</si>
  <si>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</si>
  <si>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</si>
  <si>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</si>
  <si>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</si>
  <si>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</si>
  <si>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</si>
  <si>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</si>
  <si>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</si>
  <si>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</si>
  <si>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</si>
  <si>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</si>
  <si>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</si>
  <si>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</si>
  <si>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</si>
  <si>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</si>
  <si>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</si>
  <si>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</si>
  <si>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</si>
  <si>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</si>
  <si>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</si>
  <si>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</si>
  <si>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</si>
  <si>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</si>
  <si>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</si>
  <si>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</si>
  <si>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</si>
  <si>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</si>
  <si>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</si>
  <si>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</si>
  <si>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</si>
  <si>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</si>
  <si>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</si>
  <si>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</si>
  <si>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</si>
  <si>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</si>
  <si>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</si>
  <si>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</si>
  <si>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</si>
  <si>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</si>
  <si>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</si>
  <si>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</si>
  <si>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</si>
  <si>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</si>
  <si>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</si>
  <si>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</si>
  <si>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</si>
  <si>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</si>
  <si>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</si>
  <si>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</si>
  <si>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</si>
  <si>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</si>
  <si>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</si>
  <si>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</si>
  <si>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</si>
  <si>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</si>
  <si>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</si>
  <si>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</si>
  <si>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</si>
  <si>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</si>
  <si>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</si>
  <si>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</si>
  <si>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</si>
  <si>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</si>
  <si>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</si>
  <si>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</si>
  <si>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</si>
  <si>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</si>
  <si>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</si>
  <si>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</si>
  <si>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</si>
  <si>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</si>
  <si>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</si>
  <si>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</si>
  <si>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</si>
  <si>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</si>
  <si>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</si>
  <si>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</si>
  <si>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</si>
  <si>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</si>
  <si>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</si>
  <si>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</si>
  <si>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</si>
  <si>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</si>
  <si>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</si>
  <si>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</si>
  <si>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</si>
  <si>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</si>
  <si>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</si>
  <si>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</si>
  <si>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</si>
  <si>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</si>
  <si>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</si>
  <si>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</si>
  <si>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</si>
  <si>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</si>
  <si>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</si>
  <si>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</si>
  <si>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</si>
  <si>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</si>
  <si>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</si>
  <si>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</si>
  <si>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</si>
  <si>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</si>
  <si>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</si>
  <si>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</si>
  <si>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</si>
  <si>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</si>
  <si>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</si>
  <si>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</si>
  <si>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</si>
  <si>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</si>
  <si>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</si>
  <si>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</si>
  <si>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</si>
  <si>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</si>
  <si>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</si>
  <si>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</si>
  <si>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</si>
  <si>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</si>
  <si>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</si>
  <si>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</si>
  <si>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</si>
  <si>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</si>
  <si>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</si>
  <si>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</si>
  <si>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</si>
  <si>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</si>
  <si>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</si>
  <si>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</si>
  <si>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</si>
  <si>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</si>
  <si>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</si>
  <si>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</si>
  <si>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</si>
  <si>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</si>
  <si>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</si>
  <si>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</si>
  <si>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</si>
  <si>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</si>
  <si>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</si>
  <si>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</si>
  <si>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</si>
  <si>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</si>
  <si>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</si>
  <si>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</si>
  <si>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</si>
  <si>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</si>
  <si>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</si>
  <si>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</si>
  <si>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</si>
  <si>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</si>
  <si>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</si>
  <si>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</si>
  <si>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</si>
  <si>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</si>
  <si>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</si>
  <si>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</si>
  <si>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</si>
  <si>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</si>
  <si>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</si>
  <si>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</si>
  <si>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</si>
  <si>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</si>
  <si>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</si>
  <si>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</si>
  <si>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</si>
  <si>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</si>
  <si>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</si>
  <si>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</si>
  <si>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</si>
  <si>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</si>
  <si>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</si>
  <si>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</si>
  <si>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</si>
  <si>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</si>
  <si>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</si>
  <si>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</si>
  <si>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</si>
  <si>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</si>
  <si>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</si>
  <si>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</si>
  <si>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</si>
  <si>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</si>
  <si>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</si>
  <si>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</si>
  <si>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</si>
  <si>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</si>
  <si>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</si>
  <si>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</si>
  <si>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</si>
  <si>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</si>
  <si>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</si>
  <si>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</si>
  <si>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</si>
  <si>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</si>
  <si>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</si>
  <si>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</si>
  <si>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</si>
  <si>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</si>
  <si>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</si>
  <si>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</si>
  <si>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</si>
  <si>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</si>
  <si>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</si>
  <si>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</si>
  <si>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</si>
  <si>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</si>
  <si>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</si>
  <si>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</si>
  <si>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</si>
  <si>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</si>
  <si>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</si>
  <si>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</si>
  <si>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</si>
  <si>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</si>
  <si>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</si>
  <si>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</si>
  <si>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</si>
  <si>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</si>
  <si>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</si>
  <si>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</si>
  <si>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</si>
  <si>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</si>
  <si>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</si>
  <si>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</si>
  <si>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</si>
  <si>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</si>
  <si>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</si>
  <si>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</si>
  <si>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</si>
  <si>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</si>
  <si>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</si>
  <si>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</si>
  <si>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</si>
  <si>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</si>
  <si>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</si>
  <si>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</si>
  <si>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</si>
  <si>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</si>
  <si>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</si>
  <si>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</si>
  <si>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</si>
  <si>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</si>
  <si>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</si>
  <si>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</si>
  <si>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</si>
  <si>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</si>
  <si>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</si>
  <si>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</si>
  <si>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</si>
  <si>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</si>
  <si>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</si>
  <si>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</si>
  <si>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</si>
  <si>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</si>
  <si>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</si>
  <si>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</si>
  <si>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</si>
  <si>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</si>
  <si>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</si>
  <si>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</si>
  <si>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</si>
  <si>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</si>
  <si>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</si>
  <si>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</si>
  <si>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</si>
  <si>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</si>
  <si>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</si>
  <si>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</si>
  <si>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</si>
  <si>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</si>
  <si>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</si>
  <si>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</si>
  <si>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</si>
  <si>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</si>
  <si>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</si>
  <si>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</si>
  <si>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</si>
  <si>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</si>
  <si>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</si>
  <si>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</si>
  <si>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</si>
  <si>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</si>
  <si>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</si>
  <si>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</si>
  <si>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</si>
  <si>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</si>
  <si>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</si>
  <si>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</si>
  <si>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</si>
  <si>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</si>
  <si>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</si>
  <si>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</si>
  <si>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</si>
  <si>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</si>
  <si>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</si>
  <si>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</si>
  <si>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</si>
  <si>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</si>
  <si>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</si>
  <si>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</si>
  <si>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</si>
  <si>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</si>
  <si>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</si>
  <si>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</si>
  <si>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</si>
  <si>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</si>
  <si>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</si>
  <si>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</si>
  <si>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</si>
  <si>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</si>
  <si>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</si>
  <si>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</si>
  <si>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</si>
  <si>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</si>
  <si>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</si>
  <si>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</si>
  <si>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r>
      <rPr>
        <b/>
        <sz val="10"/>
        <color rgb="FF234371"/>
        <rFont val="Calibri"/>
        <family val="2"/>
        <scheme val="minor"/>
      </rPr>
      <t>PRINCIPAIS PAÍSES FORNECEDORES EM 2023:</t>
    </r>
    <r>
      <rPr>
        <sz val="10"/>
        <color rgb="FF234371"/>
        <rFont val="Calibri"/>
        <family val="2"/>
        <scheme val="minor"/>
      </rPr>
      <t xml:space="preserve">
MAIN PARTNER COUNTRIES IN 2023:</t>
    </r>
  </si>
  <si>
    <r>
      <rPr>
        <b/>
        <sz val="10"/>
        <rFont val="Calibri"/>
        <family val="2"/>
        <scheme val="minor"/>
      </rPr>
      <t>PRINCIPAIS PAÍSES CLIENTES EM 2023:</t>
    </r>
    <r>
      <rPr>
        <sz val="10"/>
        <rFont val="Calibri"/>
        <family val="2"/>
        <scheme val="minor"/>
      </rPr>
      <t xml:space="preserve">
MAIN PARTNER COUNTRIES IN 2023:</t>
    </r>
  </si>
  <si>
    <t>MAI 2023 a JUL 2023
MAY 2023 to JUL 2023</t>
  </si>
  <si>
    <t>MAI 2024 a JUL 2024
MAY 2024 to JUL 2024</t>
  </si>
  <si>
    <t>JUL 2024
JUL 2024</t>
  </si>
  <si>
    <t>JUL 2023
JUL 2023</t>
  </si>
  <si>
    <t>Período: JANEIRO A JULHO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</si>
  <si>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</si>
  <si>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</si>
  <si>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</si>
  <si>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</si>
  <si>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</si>
  <si>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</si>
  <si>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</si>
  <si>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CONGO</t>
  </si>
  <si>
    <t xml:space="preserve">      ARGELIA</t>
  </si>
  <si>
    <t xml:space="preserve">      GABAO</t>
  </si>
  <si>
    <t xml:space="preserve">      GUINE EQUATORIAL</t>
  </si>
  <si>
    <t>Ə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</si>
  <si>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</si>
  <si>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</si>
  <si>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</si>
  <si>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</si>
  <si>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</si>
  <si>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</si>
  <si>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</si>
  <si>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</si>
  <si>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ANGOLA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</si>
  <si>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</si>
  <si>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</si>
  <si>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</si>
  <si>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</si>
  <si>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</si>
  <si>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</si>
  <si>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</si>
  <si>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</si>
  <si>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</si>
  <si>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</si>
  <si>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</si>
  <si>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</si>
  <si>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</si>
  <si>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</si>
  <si>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</si>
  <si>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</si>
  <si>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</si>
  <si>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</si>
  <si>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</si>
  <si>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</si>
  <si>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</si>
  <si>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</si>
  <si>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</si>
  <si>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</si>
  <si>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</si>
  <si>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</si>
  <si>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</si>
  <si>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</si>
  <si>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</si>
  <si>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</si>
  <si>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</si>
  <si>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</si>
  <si>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</si>
  <si>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</si>
  <si>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</si>
  <si>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>x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</si>
  <si>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</si>
  <si>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</si>
  <si>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</si>
  <si>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</si>
  <si>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</si>
  <si>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</si>
  <si>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</si>
  <si>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</si>
  <si>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</si>
  <si>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</si>
  <si>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</si>
  <si>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</si>
  <si>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</si>
  <si>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</si>
  <si>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</si>
  <si>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</si>
  <si>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</si>
  <si>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</si>
  <si>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</si>
  <si>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</si>
  <si>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</si>
  <si>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</si>
  <si>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</si>
  <si>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</si>
  <si>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</si>
  <si>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</si>
  <si>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</si>
  <si>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</si>
  <si>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</si>
  <si>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</si>
  <si>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</si>
  <si>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</si>
  <si>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</si>
  <si>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</si>
  <si>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</si>
  <si>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</si>
  <si>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</si>
  <si>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</si>
  <si>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</si>
  <si>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</si>
  <si>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</si>
  <si>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</si>
  <si>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</si>
  <si>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</si>
  <si>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</si>
  <si>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</si>
  <si>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</si>
  <si>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</si>
  <si>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</si>
  <si>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</si>
  <si>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</si>
  <si>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</si>
  <si>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</si>
  <si>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</si>
  <si>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</si>
  <si>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</si>
  <si>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</si>
  <si>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</si>
  <si>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</si>
  <si>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</si>
  <si>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</si>
  <si>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</si>
  <si>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</si>
  <si>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</si>
  <si>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</si>
  <si>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</si>
  <si>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</si>
  <si>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</si>
  <si>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</si>
  <si>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</si>
  <si>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</si>
  <si>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</si>
  <si>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</si>
  <si>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</si>
  <si>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</si>
  <si>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</si>
  <si>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</si>
  <si>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</si>
  <si>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</si>
  <si>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</si>
  <si>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</si>
  <si>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</si>
  <si>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</si>
  <si>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</si>
  <si>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</si>
  <si>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</si>
  <si>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</si>
  <si>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</si>
  <si>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</si>
  <si>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</si>
  <si>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</si>
  <si>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</si>
  <si>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</si>
  <si>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</si>
  <si>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</si>
  <si>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</si>
  <si>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</si>
  <si>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</si>
  <si>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</si>
  <si>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</si>
  <si>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</si>
  <si>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</si>
  <si>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</si>
  <si>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</si>
  <si>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</si>
  <si>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</si>
  <si>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</si>
  <si>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</si>
  <si>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</si>
  <si>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</si>
  <si>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</si>
  <si>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</si>
  <si>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</si>
  <si>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</si>
  <si>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</si>
  <si>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</si>
  <si>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</si>
  <si>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</si>
  <si>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</si>
  <si>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</si>
  <si>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</si>
  <si>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</si>
  <si>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</si>
  <si>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</si>
  <si>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</si>
  <si>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</si>
  <si>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</si>
  <si>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</si>
  <si>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</si>
  <si>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</si>
  <si>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</si>
  <si>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</si>
  <si>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</si>
  <si>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</si>
  <si>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</si>
  <si>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</si>
  <si>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</si>
  <si>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</si>
  <si>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</si>
  <si>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</si>
  <si>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</si>
  <si>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</si>
  <si>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</si>
  <si>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</si>
  <si>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</si>
  <si>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</si>
  <si>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</si>
  <si>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</si>
  <si>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</si>
  <si>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</si>
  <si>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</si>
  <si>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</si>
  <si>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</si>
  <si>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</si>
  <si>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</si>
  <si>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</si>
  <si>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</si>
  <si>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JULY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</si>
  <si>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</si>
  <si>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</si>
  <si>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</si>
  <si>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</si>
  <si>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</si>
  <si>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</si>
  <si>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</si>
  <si>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</si>
  <si>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</si>
  <si>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</si>
  <si>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</si>
  <si>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</si>
  <si>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</si>
  <si>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</si>
  <si>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</si>
  <si>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</si>
  <si>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</si>
  <si>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ANGOLA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</si>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</sst>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27" fillId="0" borderId="2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2" fillId="0" borderId="0" xfId="0" applyFont="1" applyAlignment="1">
      <alignment horizontal="left" vertical="top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10" fillId="7" borderId="0" xfId="0" applyFont="1" applyFill="1" applyAlignment="1">
      <alignment horizontal="left" vertical="center" wrapText="1"/>
    </xf>
    <xf numFmtId="0" fontId="20" fillId="0" borderId="0" xfId="0" applyFont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3"/>
      <c r="B1" s="213"/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  <c r="O1" s="213"/>
      <c r="P1" s="213"/>
      <c r="Q1" s="213"/>
      <c r="R1" s="213"/>
      <c r="S1" s="213"/>
      <c r="T1" s="213"/>
    </row>
    <row r="2" spans="1:24" ht="29.25" customHeight="1" x14ac:dyDescent="0.2">
      <c r="A2" s="214" t="s">
        <v>667</v>
      </c>
      <c r="B2" s="215"/>
      <c r="C2" s="215"/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12" t="s">
        <v>707</v>
      </c>
      <c r="B11" s="212"/>
      <c r="C11" s="212"/>
      <c r="D11" s="212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3177.2077279999999</v>
      </c>
      <c r="G12" s="62"/>
      <c r="H12" s="62">
        <v>3023.6302460000002</v>
      </c>
      <c r="I12" s="62"/>
      <c r="J12" s="104">
        <f t="shared" ref="J12:J21" si="0">F12-H12</f>
        <v>153.57748199999969</v>
      </c>
      <c r="K12" s="62"/>
      <c r="L12" s="105">
        <f t="shared" ref="L12:L21" si="1">F12/H12*100-100</f>
        <v>5.0792414913552761</v>
      </c>
      <c r="M12" s="98"/>
      <c r="N12" s="62">
        <v>9076.8872950000004</v>
      </c>
      <c r="O12" s="62"/>
      <c r="P12" s="62">
        <v>9233.7675789999994</v>
      </c>
      <c r="Q12" s="62"/>
      <c r="R12" s="104">
        <f>N12-P12</f>
        <v>-156.88028399999894</v>
      </c>
      <c r="S12" s="62"/>
      <c r="T12" s="105">
        <f t="shared" ref="T12:T21" si="2">N12/P12*100-100</f>
        <v>-1.6989845440423039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1065.1864869999999</v>
      </c>
      <c r="G13" s="62"/>
      <c r="H13" s="62">
        <v>945.22425399999997</v>
      </c>
      <c r="I13" s="62"/>
      <c r="J13" s="104">
        <f t="shared" si="0"/>
        <v>119.96223299999997</v>
      </c>
      <c r="K13" s="62"/>
      <c r="L13" s="105">
        <f t="shared" si="1"/>
        <v>12.691404446335767</v>
      </c>
      <c r="M13" s="98"/>
      <c r="N13" s="62">
        <v>3052.927788</v>
      </c>
      <c r="O13" s="62"/>
      <c r="P13" s="62">
        <v>3073.47858</v>
      </c>
      <c r="Q13" s="62"/>
      <c r="R13" s="104">
        <f>N13-P13</f>
        <v>-20.550792000000001</v>
      </c>
      <c r="S13" s="62"/>
      <c r="T13" s="105">
        <f t="shared" si="2"/>
        <v>-0.66864926711153316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636.580197</v>
      </c>
      <c r="G14" s="62"/>
      <c r="H14" s="62">
        <v>607.70007099999998</v>
      </c>
      <c r="I14" s="62"/>
      <c r="J14" s="104">
        <f t="shared" si="0"/>
        <v>28.880126000000018</v>
      </c>
      <c r="K14" s="62"/>
      <c r="L14" s="105">
        <f t="shared" si="1"/>
        <v>4.7523650857036017</v>
      </c>
      <c r="M14" s="98"/>
      <c r="N14" s="62">
        <v>1938.7510220000001</v>
      </c>
      <c r="O14" s="62"/>
      <c r="P14" s="62">
        <v>1849.609357</v>
      </c>
      <c r="Q14" s="62"/>
      <c r="R14" s="104">
        <f t="shared" ref="R14:R21" si="3">N14-P14</f>
        <v>89.141665000000103</v>
      </c>
      <c r="S14" s="62"/>
      <c r="T14" s="105">
        <f t="shared" si="2"/>
        <v>4.819486053238009</v>
      </c>
      <c r="V14" s="43"/>
      <c r="W14" s="43"/>
    </row>
    <row r="15" spans="1:24" ht="12.75" customHeight="1" x14ac:dyDescent="0.2">
      <c r="B15" s="62" t="s">
        <v>369</v>
      </c>
      <c r="C15" s="62" t="s">
        <v>620</v>
      </c>
      <c r="D15" s="106"/>
      <c r="F15" s="62">
        <v>457.85799600000001</v>
      </c>
      <c r="G15" s="62"/>
      <c r="H15" s="62">
        <v>467.38195899999999</v>
      </c>
      <c r="I15" s="62"/>
      <c r="J15" s="104">
        <f t="shared" si="0"/>
        <v>-9.5239629999999806</v>
      </c>
      <c r="K15" s="62"/>
      <c r="L15" s="105">
        <f t="shared" si="1"/>
        <v>-2.0377258506890712</v>
      </c>
      <c r="M15" s="98"/>
      <c r="N15" s="62">
        <v>1446.3637209999999</v>
      </c>
      <c r="O15" s="62"/>
      <c r="P15" s="62">
        <v>1495.1463220000001</v>
      </c>
      <c r="Q15" s="62"/>
      <c r="R15" s="104">
        <f t="shared" si="3"/>
        <v>-48.782601000000113</v>
      </c>
      <c r="S15" s="62"/>
      <c r="T15" s="105">
        <f t="shared" si="2"/>
        <v>-3.2627308967824291</v>
      </c>
      <c r="V15" s="43"/>
      <c r="W15" s="43"/>
    </row>
    <row r="16" spans="1:24" ht="12.75" customHeight="1" x14ac:dyDescent="0.2">
      <c r="B16" s="62" t="s">
        <v>370</v>
      </c>
      <c r="C16" s="62" t="s">
        <v>621</v>
      </c>
      <c r="D16" s="106"/>
      <c r="F16" s="62">
        <v>506.10095200000001</v>
      </c>
      <c r="G16" s="62"/>
      <c r="H16" s="62">
        <v>522.82190700000001</v>
      </c>
      <c r="I16" s="62"/>
      <c r="J16" s="104">
        <f t="shared" si="0"/>
        <v>-16.720955000000004</v>
      </c>
      <c r="K16" s="62"/>
      <c r="L16" s="105">
        <f t="shared" si="1"/>
        <v>-3.1982123886021441</v>
      </c>
      <c r="M16" s="98"/>
      <c r="N16" s="62">
        <v>1365.0684000000001</v>
      </c>
      <c r="O16" s="62"/>
      <c r="P16" s="62">
        <v>1476.0554990000001</v>
      </c>
      <c r="Q16" s="62"/>
      <c r="R16" s="104">
        <f t="shared" si="3"/>
        <v>-110.98709899999994</v>
      </c>
      <c r="S16" s="62"/>
      <c r="T16" s="105">
        <f t="shared" si="2"/>
        <v>-7.5191684238967724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463.24116500000002</v>
      </c>
      <c r="G17" s="62"/>
      <c r="H17" s="62">
        <v>452.41076199999998</v>
      </c>
      <c r="I17" s="62"/>
      <c r="J17" s="104">
        <f t="shared" si="0"/>
        <v>10.830403000000047</v>
      </c>
      <c r="K17" s="62"/>
      <c r="L17" s="105">
        <f t="shared" si="1"/>
        <v>2.3939313362311339</v>
      </c>
      <c r="M17" s="98"/>
      <c r="N17" s="62">
        <v>1392.382658</v>
      </c>
      <c r="O17" s="62"/>
      <c r="P17" s="62">
        <v>1389.4192539999999</v>
      </c>
      <c r="Q17" s="62"/>
      <c r="R17" s="104">
        <f t="shared" si="3"/>
        <v>2.9634040000000823</v>
      </c>
      <c r="S17" s="62"/>
      <c r="T17" s="105">
        <f t="shared" si="2"/>
        <v>0.21328364289388446</v>
      </c>
      <c r="V17" s="43"/>
      <c r="W17" s="43"/>
    </row>
    <row r="18" spans="1:23" ht="12.75" customHeight="1" x14ac:dyDescent="0.2">
      <c r="B18" s="62" t="s">
        <v>700</v>
      </c>
      <c r="C18" s="62" t="s">
        <v>701</v>
      </c>
      <c r="D18" s="106"/>
      <c r="F18" s="62">
        <v>490.90739500000001</v>
      </c>
      <c r="G18" s="62"/>
      <c r="H18" s="62">
        <v>245.10974999999999</v>
      </c>
      <c r="I18" s="62"/>
      <c r="J18" s="104">
        <f t="shared" si="0"/>
        <v>245.79764500000002</v>
      </c>
      <c r="K18" s="62"/>
      <c r="L18" s="105">
        <f t="shared" si="1"/>
        <v>100.28064775065047</v>
      </c>
      <c r="M18" s="98"/>
      <c r="N18" s="62">
        <v>1062.7447139999999</v>
      </c>
      <c r="O18" s="62"/>
      <c r="P18" s="62">
        <v>945.37031500000001</v>
      </c>
      <c r="Q18" s="62"/>
      <c r="R18" s="104">
        <f t="shared" si="3"/>
        <v>117.37439899999993</v>
      </c>
      <c r="S18" s="62"/>
      <c r="T18" s="105">
        <f t="shared" si="2"/>
        <v>12.415706008285227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297.05560200000002</v>
      </c>
      <c r="G19" s="62"/>
      <c r="H19" s="62">
        <v>265.55157700000001</v>
      </c>
      <c r="I19" s="62"/>
      <c r="J19" s="104">
        <f t="shared" si="0"/>
        <v>31.504025000000013</v>
      </c>
      <c r="K19" s="62"/>
      <c r="L19" s="105">
        <f t="shared" si="1"/>
        <v>11.863618117394964</v>
      </c>
      <c r="M19" s="98"/>
      <c r="N19" s="62">
        <v>837.47876600000006</v>
      </c>
      <c r="O19" s="62"/>
      <c r="P19" s="62">
        <v>845.10400899999991</v>
      </c>
      <c r="Q19" s="62"/>
      <c r="R19" s="104">
        <f t="shared" si="3"/>
        <v>-7.6252429999998412</v>
      </c>
      <c r="S19" s="62"/>
      <c r="T19" s="105">
        <f t="shared" si="2"/>
        <v>-0.90228456128407686</v>
      </c>
      <c r="V19" s="43"/>
      <c r="W19" s="43"/>
    </row>
    <row r="20" spans="1:23" ht="12.75" customHeight="1" x14ac:dyDescent="0.2">
      <c r="B20" s="62" t="s">
        <v>373</v>
      </c>
      <c r="C20" s="62" t="s">
        <v>624</v>
      </c>
      <c r="D20" s="106"/>
      <c r="F20" s="62">
        <v>295.13107500000001</v>
      </c>
      <c r="G20" s="62"/>
      <c r="H20" s="62">
        <v>152.67683</v>
      </c>
      <c r="I20" s="62"/>
      <c r="J20" s="104">
        <f t="shared" si="0"/>
        <v>142.45424500000001</v>
      </c>
      <c r="K20" s="62"/>
      <c r="L20" s="105">
        <f t="shared" si="1"/>
        <v>93.304429362333508</v>
      </c>
      <c r="M20" s="98"/>
      <c r="N20" s="62">
        <v>705.17710399999999</v>
      </c>
      <c r="O20" s="62"/>
      <c r="P20" s="62">
        <v>641.40490799999998</v>
      </c>
      <c r="Q20" s="62"/>
      <c r="R20" s="104">
        <f t="shared" si="3"/>
        <v>63.772196000000008</v>
      </c>
      <c r="S20" s="62"/>
      <c r="T20" s="105">
        <f t="shared" si="2"/>
        <v>9.942579984124464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140.14007699999999</v>
      </c>
      <c r="G21" s="62"/>
      <c r="H21" s="62">
        <v>161.894249</v>
      </c>
      <c r="I21" s="62"/>
      <c r="J21" s="104">
        <f t="shared" si="0"/>
        <v>-21.754172000000011</v>
      </c>
      <c r="K21" s="62"/>
      <c r="L21" s="105">
        <f t="shared" si="1"/>
        <v>-13.437272870637926</v>
      </c>
      <c r="M21" s="98"/>
      <c r="N21" s="62">
        <v>445.98120499999993</v>
      </c>
      <c r="O21" s="62"/>
      <c r="P21" s="62">
        <v>524.1733220000001</v>
      </c>
      <c r="Q21" s="62"/>
      <c r="R21" s="104">
        <f t="shared" si="3"/>
        <v>-78.192117000000167</v>
      </c>
      <c r="S21" s="62"/>
      <c r="T21" s="105">
        <f t="shared" si="2"/>
        <v>-14.917225604243967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6601.0247010000194</v>
      </c>
      <c r="G23" s="100"/>
      <c r="H23" s="100">
        <v>5973.9887680000011</v>
      </c>
      <c r="I23" s="100"/>
      <c r="J23" s="101">
        <f>F23-H23</f>
        <v>627.0359330000183</v>
      </c>
      <c r="K23" s="108"/>
      <c r="L23" s="102">
        <f>F23/H23*100-100</f>
        <v>10.496101639138828</v>
      </c>
      <c r="M23" s="103"/>
      <c r="N23" s="100">
        <v>18811.803287000017</v>
      </c>
      <c r="O23" s="100"/>
      <c r="P23" s="100">
        <v>18600.859185000019</v>
      </c>
      <c r="Q23" s="100"/>
      <c r="R23" s="101">
        <f>N23-P23</f>
        <v>210.94410199999766</v>
      </c>
      <c r="S23" s="108"/>
      <c r="T23" s="102">
        <f>N23/P23*100-100</f>
        <v>1.1340556901269707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7018.5102260000031</v>
      </c>
      <c r="G24" s="109"/>
      <c r="H24" s="109">
        <v>6428.5320030000012</v>
      </c>
      <c r="I24" s="109"/>
      <c r="J24" s="110">
        <f>F24-H24</f>
        <v>589.97822300000189</v>
      </c>
      <c r="K24" s="110"/>
      <c r="L24" s="111">
        <f>F24/H24*100-100</f>
        <v>9.1774953087995499</v>
      </c>
      <c r="M24" s="112"/>
      <c r="N24" s="109">
        <v>20137.710303000003</v>
      </c>
      <c r="O24" s="109"/>
      <c r="P24" s="109">
        <v>20027.536559</v>
      </c>
      <c r="Q24" s="109"/>
      <c r="R24" s="110">
        <f>N24-P24</f>
        <v>110.17374400000335</v>
      </c>
      <c r="S24" s="110"/>
      <c r="T24" s="111">
        <f>N24/P24*100-100</f>
        <v>0.55011131137089819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7129.8015460000024</v>
      </c>
      <c r="G25" s="100"/>
      <c r="H25" s="100">
        <v>6518.8801630000007</v>
      </c>
      <c r="I25" s="100"/>
      <c r="J25" s="101">
        <f>F25-H25</f>
        <v>610.9213830000017</v>
      </c>
      <c r="K25" s="108"/>
      <c r="L25" s="102">
        <f>F25/H25*100-100</f>
        <v>9.3715694678279533</v>
      </c>
      <c r="M25" s="103"/>
      <c r="N25" s="100">
        <v>20449.473738000004</v>
      </c>
      <c r="O25" s="100"/>
      <c r="P25" s="100">
        <v>20302.454406000001</v>
      </c>
      <c r="Q25" s="100"/>
      <c r="R25" s="101">
        <f>N25-P25</f>
        <v>147.01933200000349</v>
      </c>
      <c r="S25" s="108"/>
      <c r="T25" s="102">
        <f>N25/P25*100-100</f>
        <v>0.72414560850610599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2977.7544590000016</v>
      </c>
      <c r="G26" s="109"/>
      <c r="H26" s="109">
        <v>2229.5983129999991</v>
      </c>
      <c r="I26" s="62"/>
      <c r="J26" s="110">
        <f>F26-H26</f>
        <v>748.15614600000254</v>
      </c>
      <c r="K26" s="78"/>
      <c r="L26" s="111">
        <f>F26/H26*100-100</f>
        <v>33.555647294751196</v>
      </c>
      <c r="M26" s="114"/>
      <c r="N26" s="109">
        <v>7505.0891260000008</v>
      </c>
      <c r="O26" s="109"/>
      <c r="P26" s="109">
        <v>7136.6026289999973</v>
      </c>
      <c r="Q26" s="62"/>
      <c r="R26" s="110">
        <f>N26-P26</f>
        <v>368.48649700000351</v>
      </c>
      <c r="S26" s="110"/>
      <c r="T26" s="111">
        <f>N26/P26*100-100</f>
        <v>5.1633321365356437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2866.4631390000013</v>
      </c>
      <c r="G27" s="100"/>
      <c r="H27" s="100">
        <v>2139.250152999999</v>
      </c>
      <c r="I27" s="100"/>
      <c r="J27" s="101">
        <f>F27-H27</f>
        <v>727.21298600000227</v>
      </c>
      <c r="K27" s="108"/>
      <c r="L27" s="102">
        <f>F27/H27*100-100</f>
        <v>33.993826527495514</v>
      </c>
      <c r="M27" s="103"/>
      <c r="N27" s="100">
        <v>7193.3256910000009</v>
      </c>
      <c r="O27" s="100"/>
      <c r="P27" s="100">
        <v>6861.6847819999975</v>
      </c>
      <c r="Q27" s="100"/>
      <c r="R27" s="101">
        <f>N27-P27</f>
        <v>331.64090900000338</v>
      </c>
      <c r="S27" s="108"/>
      <c r="T27" s="102">
        <f>N27/P27*100-100</f>
        <v>4.8332285661093692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6:D26"/>
    <mergeCell ref="A27:D27"/>
    <mergeCell ref="A11:D11"/>
    <mergeCell ref="A23:D23"/>
    <mergeCell ref="A24:D24"/>
    <mergeCell ref="A25:D2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677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672.81165499999997</v>
      </c>
      <c r="D6" s="88">
        <v>37.045057</v>
      </c>
      <c r="E6" s="88">
        <v>154.17911899999999</v>
      </c>
      <c r="F6" s="88">
        <v>10.540494000000001</v>
      </c>
      <c r="G6" s="88">
        <v>3.4517039999999999</v>
      </c>
      <c r="H6" s="88">
        <v>4.6426270000000001</v>
      </c>
      <c r="I6" s="88">
        <v>49.234248999999998</v>
      </c>
      <c r="J6" s="88">
        <v>44.503390000000003</v>
      </c>
      <c r="K6" s="88">
        <v>5.0686770000000001</v>
      </c>
      <c r="L6" s="88">
        <v>1664.045934</v>
      </c>
      <c r="M6" s="88">
        <v>2.838187</v>
      </c>
      <c r="N6" s="88">
        <v>22.84413</v>
      </c>
      <c r="O6" s="88">
        <v>875.61033099999997</v>
      </c>
      <c r="P6" s="88">
        <v>16.358889000000001</v>
      </c>
      <c r="Q6" s="88">
        <v>36.807037000000001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697.16598499999998</v>
      </c>
      <c r="D7" s="88">
        <v>36.515771999999998</v>
      </c>
      <c r="E7" s="88">
        <v>212.603207</v>
      </c>
      <c r="F7" s="88">
        <v>11.954421999999999</v>
      </c>
      <c r="G7" s="88">
        <v>3.9412660000000002</v>
      </c>
      <c r="H7" s="88">
        <v>6.8794659999999999</v>
      </c>
      <c r="I7" s="88">
        <v>36.476514999999999</v>
      </c>
      <c r="J7" s="88">
        <v>50.580461</v>
      </c>
      <c r="K7" s="88">
        <v>8.930358</v>
      </c>
      <c r="L7" s="88">
        <v>1639.8558009999999</v>
      </c>
      <c r="M7" s="88">
        <v>6.1995750000000003</v>
      </c>
      <c r="N7" s="88">
        <v>34.129078</v>
      </c>
      <c r="O7" s="88">
        <v>856.87324899999999</v>
      </c>
      <c r="P7" s="88">
        <v>27.261164999999998</v>
      </c>
      <c r="Q7" s="88">
        <v>36.405248999999998</v>
      </c>
      <c r="R7" s="83"/>
      <c r="S7" s="84" t="s">
        <v>539</v>
      </c>
    </row>
    <row r="8" spans="1:21" x14ac:dyDescent="0.15">
      <c r="B8" s="84" t="s">
        <v>340</v>
      </c>
      <c r="C8" s="88">
        <v>874.21623399999999</v>
      </c>
      <c r="D8" s="88">
        <v>45.898871999999997</v>
      </c>
      <c r="E8" s="88">
        <v>179.33103500000001</v>
      </c>
      <c r="F8" s="88">
        <v>12.813867</v>
      </c>
      <c r="G8" s="88">
        <v>4.5573230000000002</v>
      </c>
      <c r="H8" s="88">
        <v>9.7059960000000007</v>
      </c>
      <c r="I8" s="88">
        <v>47.453310999999999</v>
      </c>
      <c r="J8" s="88">
        <v>58.566051999999999</v>
      </c>
      <c r="K8" s="88">
        <v>8.5156310000000008</v>
      </c>
      <c r="L8" s="88">
        <v>1886.1102069999999</v>
      </c>
      <c r="M8" s="88">
        <v>7.9125009999999998</v>
      </c>
      <c r="N8" s="88">
        <v>72.785884999999993</v>
      </c>
      <c r="O8" s="88">
        <v>1038.2828569999999</v>
      </c>
      <c r="P8" s="88">
        <v>26.906661</v>
      </c>
      <c r="Q8" s="88">
        <v>32.910277000000001</v>
      </c>
      <c r="R8" s="83"/>
      <c r="S8" s="84" t="s">
        <v>540</v>
      </c>
    </row>
    <row r="9" spans="1:21" x14ac:dyDescent="0.15">
      <c r="B9" s="84" t="s">
        <v>341</v>
      </c>
      <c r="C9" s="88">
        <v>663.851539</v>
      </c>
      <c r="D9" s="88">
        <v>34.197501000000003</v>
      </c>
      <c r="E9" s="88">
        <v>178.05709400000001</v>
      </c>
      <c r="F9" s="88">
        <v>10.194599</v>
      </c>
      <c r="G9" s="88">
        <v>2.7427130000000002</v>
      </c>
      <c r="H9" s="88">
        <v>5.1929809999999996</v>
      </c>
      <c r="I9" s="88">
        <v>29.129584000000001</v>
      </c>
      <c r="J9" s="88">
        <v>47.154052</v>
      </c>
      <c r="K9" s="88">
        <v>6.2609589999999997</v>
      </c>
      <c r="L9" s="88">
        <v>1494.136747</v>
      </c>
      <c r="M9" s="88">
        <v>8.9221889999999995</v>
      </c>
      <c r="N9" s="88">
        <v>15.949040999999999</v>
      </c>
      <c r="O9" s="88">
        <v>836.25149399999998</v>
      </c>
      <c r="P9" s="88">
        <v>17.394639999999999</v>
      </c>
      <c r="Q9" s="88">
        <v>31.209285999999999</v>
      </c>
      <c r="R9" s="83"/>
      <c r="S9" s="84" t="s">
        <v>541</v>
      </c>
    </row>
    <row r="10" spans="1:21" x14ac:dyDescent="0.15">
      <c r="B10" s="84" t="s">
        <v>342</v>
      </c>
      <c r="C10" s="88">
        <v>727.65713900000003</v>
      </c>
      <c r="D10" s="88">
        <v>37.915745999999999</v>
      </c>
      <c r="E10" s="88">
        <v>167.06002899999999</v>
      </c>
      <c r="F10" s="88">
        <v>15.055132</v>
      </c>
      <c r="G10" s="88">
        <v>3.9293239999999998</v>
      </c>
      <c r="H10" s="88">
        <v>6.5620459999999996</v>
      </c>
      <c r="I10" s="88">
        <v>40.680784000000003</v>
      </c>
      <c r="J10" s="88">
        <v>52.500438000000003</v>
      </c>
      <c r="K10" s="88">
        <v>6.5904910000000001</v>
      </c>
      <c r="L10" s="88">
        <v>1849.4569670000001</v>
      </c>
      <c r="M10" s="88">
        <v>6.4678589999999998</v>
      </c>
      <c r="N10" s="88">
        <v>20.573333999999999</v>
      </c>
      <c r="O10" s="88">
        <v>920.43156699999997</v>
      </c>
      <c r="P10" s="88">
        <v>21.601841</v>
      </c>
      <c r="Q10" s="88">
        <v>37.616146999999998</v>
      </c>
      <c r="R10" s="83"/>
      <c r="S10" s="84" t="s">
        <v>542</v>
      </c>
    </row>
    <row r="11" spans="1:21" x14ac:dyDescent="0.15">
      <c r="B11" s="84" t="s">
        <v>343</v>
      </c>
      <c r="C11" s="88">
        <v>746.15877499999999</v>
      </c>
      <c r="D11" s="88">
        <v>40.255859999999998</v>
      </c>
      <c r="E11" s="88">
        <v>194.790032</v>
      </c>
      <c r="F11" s="88">
        <v>10.954541000000001</v>
      </c>
      <c r="G11" s="88">
        <v>4.1554149999999996</v>
      </c>
      <c r="H11" s="88">
        <v>6.0434190000000001</v>
      </c>
      <c r="I11" s="88">
        <v>58.382755000000003</v>
      </c>
      <c r="J11" s="88">
        <v>53.048161</v>
      </c>
      <c r="K11" s="88">
        <v>7.4484250000000003</v>
      </c>
      <c r="L11" s="88">
        <v>1759.8546919999999</v>
      </c>
      <c r="M11" s="88">
        <v>5.4418579999999999</v>
      </c>
      <c r="N11" s="88">
        <v>34.504280000000001</v>
      </c>
      <c r="O11" s="88">
        <v>980.34778200000005</v>
      </c>
      <c r="P11" s="88">
        <v>22.366029000000001</v>
      </c>
      <c r="Q11" s="88">
        <v>36.731037999999998</v>
      </c>
      <c r="R11" s="83"/>
      <c r="S11" s="84" t="s">
        <v>543</v>
      </c>
    </row>
    <row r="12" spans="1:21" x14ac:dyDescent="0.15">
      <c r="B12" s="84" t="s">
        <v>344</v>
      </c>
      <c r="C12" s="88">
        <v>714.39903800000002</v>
      </c>
      <c r="D12" s="88">
        <v>37.895538999999999</v>
      </c>
      <c r="E12" s="88">
        <v>120.680443</v>
      </c>
      <c r="F12" s="88">
        <v>19.879791999999998</v>
      </c>
      <c r="G12" s="88">
        <v>4.9135590000000002</v>
      </c>
      <c r="H12" s="88">
        <v>3.9489420000000002</v>
      </c>
      <c r="I12" s="88">
        <v>40.016646000000001</v>
      </c>
      <c r="J12" s="88">
        <v>32.689404000000003</v>
      </c>
      <c r="K12" s="88">
        <v>5.5198609999999997</v>
      </c>
      <c r="L12" s="88">
        <v>1646.9003230000001</v>
      </c>
      <c r="M12" s="88">
        <v>6.0008049999999997</v>
      </c>
      <c r="N12" s="88">
        <v>34.836060000000003</v>
      </c>
      <c r="O12" s="88">
        <v>866.30753300000003</v>
      </c>
      <c r="P12" s="88">
        <v>20.643205999999999</v>
      </c>
      <c r="Q12" s="88">
        <v>37.428592999999999</v>
      </c>
      <c r="R12" s="83"/>
      <c r="S12" s="84" t="s">
        <v>544</v>
      </c>
    </row>
    <row r="13" spans="1:21" x14ac:dyDescent="0.15">
      <c r="B13" s="84" t="s">
        <v>345</v>
      </c>
      <c r="C13" s="88">
        <v>561.517245</v>
      </c>
      <c r="D13" s="88">
        <v>27.199172000000001</v>
      </c>
      <c r="E13" s="88">
        <v>139.12565499999999</v>
      </c>
      <c r="F13" s="88">
        <v>8.2581989999999994</v>
      </c>
      <c r="G13" s="88">
        <v>2.9293840000000002</v>
      </c>
      <c r="H13" s="88">
        <v>3.3082370000000001</v>
      </c>
      <c r="I13" s="88">
        <v>28.703935000000001</v>
      </c>
      <c r="J13" s="88">
        <v>40.809556000000001</v>
      </c>
      <c r="K13" s="88">
        <v>4.5411010000000003</v>
      </c>
      <c r="L13" s="88">
        <v>1328.8467029999999</v>
      </c>
      <c r="M13" s="88">
        <v>2.754937</v>
      </c>
      <c r="N13" s="88">
        <v>23.021117</v>
      </c>
      <c r="O13" s="88">
        <v>589.04311600000005</v>
      </c>
      <c r="P13" s="88">
        <v>13.419305</v>
      </c>
      <c r="Q13" s="88">
        <v>22.890571000000001</v>
      </c>
      <c r="R13" s="83"/>
      <c r="S13" s="84" t="s">
        <v>545</v>
      </c>
    </row>
    <row r="14" spans="1:21" x14ac:dyDescent="0.15">
      <c r="B14" s="84" t="s">
        <v>346</v>
      </c>
      <c r="C14" s="88">
        <v>656.685339</v>
      </c>
      <c r="D14" s="88">
        <v>33.492477000000001</v>
      </c>
      <c r="E14" s="88">
        <v>144.156745</v>
      </c>
      <c r="F14" s="88">
        <v>10.817368999999999</v>
      </c>
      <c r="G14" s="88">
        <v>3.363022</v>
      </c>
      <c r="H14" s="88">
        <v>4.2742519999999997</v>
      </c>
      <c r="I14" s="88">
        <v>32.542023999999998</v>
      </c>
      <c r="J14" s="88">
        <v>43.062708000000001</v>
      </c>
      <c r="K14" s="88">
        <v>6.158493</v>
      </c>
      <c r="L14" s="88">
        <v>1630.5058409999999</v>
      </c>
      <c r="M14" s="88">
        <v>5.0404669999999996</v>
      </c>
      <c r="N14" s="88">
        <v>24.980277999999998</v>
      </c>
      <c r="O14" s="88">
        <v>777.52893500000005</v>
      </c>
      <c r="P14" s="88">
        <v>17.359351</v>
      </c>
      <c r="Q14" s="88">
        <v>34.920116</v>
      </c>
      <c r="R14" s="83"/>
      <c r="S14" s="84" t="s">
        <v>546</v>
      </c>
    </row>
    <row r="15" spans="1:21" x14ac:dyDescent="0.15">
      <c r="B15" s="84" t="s">
        <v>347</v>
      </c>
      <c r="C15" s="88">
        <v>705.21205599999996</v>
      </c>
      <c r="D15" s="88">
        <v>31.326546</v>
      </c>
      <c r="E15" s="88">
        <v>139.91883200000001</v>
      </c>
      <c r="F15" s="88">
        <v>10.746335</v>
      </c>
      <c r="G15" s="88">
        <v>4.4987339999999998</v>
      </c>
      <c r="H15" s="88">
        <v>5.539447</v>
      </c>
      <c r="I15" s="88">
        <v>33.075198999999998</v>
      </c>
      <c r="J15" s="88">
        <v>46.762270000000001</v>
      </c>
      <c r="K15" s="88">
        <v>6.8227779999999996</v>
      </c>
      <c r="L15" s="88">
        <v>1666.6925639999999</v>
      </c>
      <c r="M15" s="88">
        <v>6.6462680000000001</v>
      </c>
      <c r="N15" s="88">
        <v>27.307554</v>
      </c>
      <c r="O15" s="88">
        <v>850.58231799999999</v>
      </c>
      <c r="P15" s="88">
        <v>17.204986999999999</v>
      </c>
      <c r="Q15" s="88">
        <v>35.140543000000001</v>
      </c>
      <c r="R15" s="83"/>
      <c r="S15" s="84" t="s">
        <v>547</v>
      </c>
    </row>
    <row r="16" spans="1:21" x14ac:dyDescent="0.15">
      <c r="B16" s="84" t="s">
        <v>348</v>
      </c>
      <c r="C16" s="88">
        <v>755.05329099999994</v>
      </c>
      <c r="D16" s="88">
        <v>36.578474999999997</v>
      </c>
      <c r="E16" s="88">
        <v>170.17705000000001</v>
      </c>
      <c r="F16" s="88">
        <v>9.7408000000000001</v>
      </c>
      <c r="G16" s="88">
        <v>7.187468</v>
      </c>
      <c r="H16" s="88">
        <v>6.6821080000000004</v>
      </c>
      <c r="I16" s="88">
        <v>38.792465999999997</v>
      </c>
      <c r="J16" s="88">
        <v>45.974575999999999</v>
      </c>
      <c r="K16" s="88">
        <v>8.7678980000000006</v>
      </c>
      <c r="L16" s="88">
        <v>1860.512164</v>
      </c>
      <c r="M16" s="88">
        <v>10.009081</v>
      </c>
      <c r="N16" s="88">
        <v>52.319915000000002</v>
      </c>
      <c r="O16" s="88">
        <v>883.61071700000002</v>
      </c>
      <c r="P16" s="88">
        <v>23.215047999999999</v>
      </c>
      <c r="Q16" s="88">
        <v>41.307931000000004</v>
      </c>
      <c r="R16" s="83"/>
      <c r="S16" s="84" t="s">
        <v>548</v>
      </c>
    </row>
    <row r="17" spans="1:19" x14ac:dyDescent="0.15">
      <c r="B17" s="84" t="s">
        <v>349</v>
      </c>
      <c r="C17" s="88">
        <v>504.93932799999999</v>
      </c>
      <c r="D17" s="88">
        <v>21.93149</v>
      </c>
      <c r="E17" s="88">
        <v>145.90886900000001</v>
      </c>
      <c r="F17" s="88">
        <v>10.051918000000001</v>
      </c>
      <c r="G17" s="88">
        <v>4.682569</v>
      </c>
      <c r="H17" s="88">
        <v>5.3950659999999999</v>
      </c>
      <c r="I17" s="88">
        <v>35.168816</v>
      </c>
      <c r="J17" s="88">
        <v>27.340174000000001</v>
      </c>
      <c r="K17" s="88">
        <v>6.2681930000000001</v>
      </c>
      <c r="L17" s="88">
        <v>1484.2406370000001</v>
      </c>
      <c r="M17" s="88">
        <v>6.2379629999999997</v>
      </c>
      <c r="N17" s="88">
        <v>41.099935000000002</v>
      </c>
      <c r="O17" s="88">
        <v>645.46912999999995</v>
      </c>
      <c r="P17" s="88">
        <v>20.575226000000001</v>
      </c>
      <c r="Q17" s="88">
        <v>21.102588000000001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732.35513600000002</v>
      </c>
      <c r="D19" s="88">
        <v>38.959730999999998</v>
      </c>
      <c r="E19" s="88">
        <v>193.47358299999999</v>
      </c>
      <c r="F19" s="88">
        <v>15.884022999999999</v>
      </c>
      <c r="G19" s="88">
        <v>3.9681479999999998</v>
      </c>
      <c r="H19" s="88">
        <v>5.4601930000000003</v>
      </c>
      <c r="I19" s="88">
        <v>40.443992999999999</v>
      </c>
      <c r="J19" s="88">
        <v>35.510066999999999</v>
      </c>
      <c r="K19" s="88">
        <v>6.8542560000000003</v>
      </c>
      <c r="L19" s="88">
        <v>1694.559941</v>
      </c>
      <c r="M19" s="88">
        <v>6.7414880000000004</v>
      </c>
      <c r="N19" s="88">
        <v>17.632176999999999</v>
      </c>
      <c r="O19" s="88">
        <v>870.43924300000003</v>
      </c>
      <c r="P19" s="88">
        <v>21.431239999999999</v>
      </c>
      <c r="Q19" s="88">
        <v>36.443666999999998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749.462941</v>
      </c>
      <c r="D20" s="88">
        <v>37.557402000000003</v>
      </c>
      <c r="E20" s="88">
        <v>206.28860900000001</v>
      </c>
      <c r="F20" s="88">
        <v>10.309863999999999</v>
      </c>
      <c r="G20" s="88">
        <v>4.0431910000000002</v>
      </c>
      <c r="H20" s="88">
        <v>6.4179870000000001</v>
      </c>
      <c r="I20" s="88">
        <v>40.264802000000003</v>
      </c>
      <c r="J20" s="88">
        <v>37.612473000000001</v>
      </c>
      <c r="K20" s="88">
        <v>9.0553270000000001</v>
      </c>
      <c r="L20" s="88">
        <v>1709.7356609999999</v>
      </c>
      <c r="M20" s="88">
        <v>4.340802</v>
      </c>
      <c r="N20" s="88">
        <v>84.786942999999994</v>
      </c>
      <c r="O20" s="88">
        <v>800.85424</v>
      </c>
      <c r="P20" s="88">
        <v>21.247146000000001</v>
      </c>
      <c r="Q20" s="88">
        <v>39.314653999999997</v>
      </c>
      <c r="R20" s="83"/>
      <c r="S20" s="84" t="s">
        <v>539</v>
      </c>
    </row>
    <row r="21" spans="1:19" x14ac:dyDescent="0.15">
      <c r="B21" s="84" t="s">
        <v>340</v>
      </c>
      <c r="C21" s="88">
        <v>772.229916</v>
      </c>
      <c r="D21" s="88">
        <v>36.019224000000001</v>
      </c>
      <c r="E21" s="88">
        <v>195.53415699999999</v>
      </c>
      <c r="F21" s="88">
        <v>10.439541999999999</v>
      </c>
      <c r="G21" s="88">
        <v>4.6674699999999998</v>
      </c>
      <c r="H21" s="88">
        <v>8.4074570000000008</v>
      </c>
      <c r="I21" s="88">
        <v>43.542876999999997</v>
      </c>
      <c r="J21" s="88">
        <v>40.430115000000001</v>
      </c>
      <c r="K21" s="88">
        <v>9.3074639999999995</v>
      </c>
      <c r="L21" s="88">
        <v>1617.0937289999999</v>
      </c>
      <c r="M21" s="88">
        <v>5.6192229999999999</v>
      </c>
      <c r="N21" s="88">
        <v>40.490687999999999</v>
      </c>
      <c r="O21" s="88">
        <v>856.47980399999994</v>
      </c>
      <c r="P21" s="88">
        <v>19.941742999999999</v>
      </c>
      <c r="Q21" s="88">
        <v>39.982188999999998</v>
      </c>
      <c r="R21" s="83"/>
      <c r="S21" s="84" t="s">
        <v>540</v>
      </c>
    </row>
    <row r="22" spans="1:19" x14ac:dyDescent="0.15">
      <c r="B22" s="84" t="s">
        <v>341</v>
      </c>
      <c r="C22" s="88">
        <v>805.97830899999997</v>
      </c>
      <c r="D22" s="88">
        <v>36.025649999999999</v>
      </c>
      <c r="E22" s="88">
        <v>174.338551</v>
      </c>
      <c r="F22" s="88">
        <v>11.399073</v>
      </c>
      <c r="G22" s="88">
        <v>6.4027669999999999</v>
      </c>
      <c r="H22" s="88">
        <v>8.4354080000000007</v>
      </c>
      <c r="I22" s="88">
        <v>46.381635000000003</v>
      </c>
      <c r="J22" s="88">
        <v>39.717061000000001</v>
      </c>
      <c r="K22" s="88">
        <v>8.0852219999999999</v>
      </c>
      <c r="L22" s="88">
        <v>1755.0990859999999</v>
      </c>
      <c r="M22" s="88">
        <v>6.1458089999999999</v>
      </c>
      <c r="N22" s="88">
        <v>82.853412000000006</v>
      </c>
      <c r="O22" s="88">
        <v>821.19970000000001</v>
      </c>
      <c r="P22" s="88">
        <v>40.624921999999998</v>
      </c>
      <c r="Q22" s="88">
        <v>37.412806000000003</v>
      </c>
      <c r="R22" s="83"/>
      <c r="S22" s="84" t="s">
        <v>541</v>
      </c>
    </row>
    <row r="23" spans="1:19" x14ac:dyDescent="0.15">
      <c r="B23" s="84" t="s">
        <v>342</v>
      </c>
      <c r="C23" s="88">
        <v>763.75762199999997</v>
      </c>
      <c r="D23" s="88">
        <v>37.828187999999997</v>
      </c>
      <c r="E23" s="88">
        <v>154.94340399999999</v>
      </c>
      <c r="F23" s="88">
        <v>9.0775830000000006</v>
      </c>
      <c r="G23" s="88">
        <v>4.6818220000000004</v>
      </c>
      <c r="H23" s="88">
        <v>7.03782</v>
      </c>
      <c r="I23" s="88">
        <v>62.048614999999998</v>
      </c>
      <c r="J23" s="88">
        <v>45.677964000000003</v>
      </c>
      <c r="K23" s="88">
        <v>8.1388829999999999</v>
      </c>
      <c r="L23" s="88">
        <v>1788.883607</v>
      </c>
      <c r="M23" s="88">
        <v>7.9951780000000001</v>
      </c>
      <c r="N23" s="88">
        <v>33.610522000000003</v>
      </c>
      <c r="O23" s="88">
        <v>853.88565500000004</v>
      </c>
      <c r="P23" s="88">
        <v>23.211366999999999</v>
      </c>
      <c r="Q23" s="88">
        <v>38.245502999999999</v>
      </c>
      <c r="R23" s="83"/>
      <c r="S23" s="84" t="s">
        <v>542</v>
      </c>
    </row>
    <row r="24" spans="1:19" x14ac:dyDescent="0.15">
      <c r="B24" s="84" t="s">
        <v>343</v>
      </c>
      <c r="C24" s="88">
        <v>716.04802400000005</v>
      </c>
      <c r="D24" s="88">
        <v>37.875213000000002</v>
      </c>
      <c r="E24" s="88">
        <v>184.153502</v>
      </c>
      <c r="F24" s="88">
        <v>16.473614999999999</v>
      </c>
      <c r="G24" s="88">
        <v>4.2546039999999996</v>
      </c>
      <c r="H24" s="88">
        <v>5.8475460000000004</v>
      </c>
      <c r="I24" s="88">
        <v>46.519818999999998</v>
      </c>
      <c r="J24" s="88">
        <v>41.247115000000001</v>
      </c>
      <c r="K24" s="88">
        <v>4.9470070000000002</v>
      </c>
      <c r="L24" s="88">
        <v>1748.3235340000001</v>
      </c>
      <c r="M24" s="88">
        <v>9.3619959999999995</v>
      </c>
      <c r="N24" s="88">
        <v>28.337340000000001</v>
      </c>
      <c r="O24" s="88">
        <v>865.20004200000005</v>
      </c>
      <c r="P24" s="88">
        <v>19.488824999999999</v>
      </c>
      <c r="Q24" s="88">
        <v>35.813249999999996</v>
      </c>
      <c r="R24" s="83"/>
      <c r="S24" s="84" t="s">
        <v>543</v>
      </c>
    </row>
    <row r="25" spans="1:19" x14ac:dyDescent="0.15">
      <c r="B25" s="84" t="s">
        <v>344</v>
      </c>
      <c r="C25" s="88">
        <v>1576.144123</v>
      </c>
      <c r="D25" s="88">
        <v>44.337532000000003</v>
      </c>
      <c r="E25" s="88">
        <v>164.862053</v>
      </c>
      <c r="F25" s="88">
        <v>8.3670589999999994</v>
      </c>
      <c r="G25" s="88">
        <v>2.996985</v>
      </c>
      <c r="H25" s="88">
        <v>5.4338189999999997</v>
      </c>
      <c r="I25" s="88">
        <v>44.218713000000001</v>
      </c>
      <c r="J25" s="88">
        <v>32.914695999999999</v>
      </c>
      <c r="K25" s="88">
        <v>5.5296329999999996</v>
      </c>
      <c r="L25" s="88">
        <v>1829.8433339999999</v>
      </c>
      <c r="M25" s="88">
        <v>5.6025090000000004</v>
      </c>
      <c r="N25" s="88">
        <v>28.474263000000001</v>
      </c>
      <c r="O25" s="88">
        <v>878.15033200000005</v>
      </c>
      <c r="P25" s="88">
        <v>16.708711999999998</v>
      </c>
      <c r="Q25" s="88">
        <v>34.644781999999999</v>
      </c>
      <c r="R25" s="83"/>
      <c r="S25" s="84" t="s">
        <v>544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ht="9" customHeight="1" x14ac:dyDescent="0.15">
      <c r="A37" s="87">
        <v>2023</v>
      </c>
      <c r="B37" s="84" t="s">
        <v>338</v>
      </c>
      <c r="C37" s="88">
        <v>43.920392999999997</v>
      </c>
      <c r="D37" s="88">
        <v>255.30107799999999</v>
      </c>
      <c r="E37" s="88">
        <v>5.0404939999999998</v>
      </c>
      <c r="F37" s="88">
        <v>11.635138</v>
      </c>
      <c r="G37" s="88">
        <v>9.8408979999999993</v>
      </c>
      <c r="H37" s="88">
        <v>2.104314</v>
      </c>
      <c r="I37" s="88">
        <v>270.21127300000001</v>
      </c>
      <c r="J37" s="88">
        <v>89.731848999999997</v>
      </c>
      <c r="K37" s="88">
        <v>275.19382099999945</v>
      </c>
      <c r="L37" s="88">
        <v>47.973398000000003</v>
      </c>
      <c r="M37" s="88">
        <v>55.754593999999997</v>
      </c>
      <c r="N37" s="88">
        <v>80.398095999999995</v>
      </c>
      <c r="O37" s="88">
        <v>66.663814000000002</v>
      </c>
      <c r="P37" s="89">
        <v>1842.1189789999985</v>
      </c>
      <c r="Q37" s="89">
        <v>1566.9251579999991</v>
      </c>
      <c r="R37" s="87">
        <v>2023</v>
      </c>
      <c r="S37" s="84" t="s">
        <v>538</v>
      </c>
    </row>
    <row r="38" spans="1:19" ht="9" customHeight="1" x14ac:dyDescent="0.15">
      <c r="B38" s="84" t="s">
        <v>339</v>
      </c>
      <c r="C38" s="88">
        <v>35.897447999999997</v>
      </c>
      <c r="D38" s="88">
        <v>287.62815799999998</v>
      </c>
      <c r="E38" s="88">
        <v>4.9394879999999999</v>
      </c>
      <c r="F38" s="88">
        <v>8.447336</v>
      </c>
      <c r="G38" s="88">
        <v>12.389922</v>
      </c>
      <c r="H38" s="88">
        <v>1.873586</v>
      </c>
      <c r="I38" s="88">
        <v>239.304956</v>
      </c>
      <c r="J38" s="88">
        <v>96.417377999999999</v>
      </c>
      <c r="K38" s="88">
        <v>315.25413899999978</v>
      </c>
      <c r="L38" s="88">
        <v>47.841890999999997</v>
      </c>
      <c r="M38" s="88">
        <v>50.502823999999997</v>
      </c>
      <c r="N38" s="88">
        <v>97.076922999999994</v>
      </c>
      <c r="O38" s="88">
        <v>46.547423999999999</v>
      </c>
      <c r="P38" s="89">
        <v>1811.4478459999996</v>
      </c>
      <c r="Q38" s="89">
        <v>1496.1937069999997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53.748589000000003</v>
      </c>
      <c r="D39" s="88">
        <v>352.436846</v>
      </c>
      <c r="E39" s="88">
        <v>5.147151</v>
      </c>
      <c r="F39" s="88">
        <v>9.8423350000000003</v>
      </c>
      <c r="G39" s="88">
        <v>12.036751000000001</v>
      </c>
      <c r="H39" s="88">
        <v>3.1298189999999999</v>
      </c>
      <c r="I39" s="88">
        <v>272.39425699999998</v>
      </c>
      <c r="J39" s="88">
        <v>111.322199</v>
      </c>
      <c r="K39" s="88">
        <v>372.52635099999907</v>
      </c>
      <c r="L39" s="88">
        <v>58.478977999999998</v>
      </c>
      <c r="M39" s="88">
        <v>62.084496999999999</v>
      </c>
      <c r="N39" s="88">
        <v>88.054204999999996</v>
      </c>
      <c r="O39" s="88">
        <v>52.412103999999999</v>
      </c>
      <c r="P39" s="89">
        <v>2450.6176639999971</v>
      </c>
      <c r="Q39" s="89">
        <v>2078.0913129999981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58.368592</v>
      </c>
      <c r="D40" s="88">
        <v>272.13074999999998</v>
      </c>
      <c r="E40" s="88">
        <v>2.5334089999999998</v>
      </c>
      <c r="F40" s="88">
        <v>9.4281210000000009</v>
      </c>
      <c r="G40" s="88">
        <v>11.719851</v>
      </c>
      <c r="H40" s="88">
        <v>2.2286039999999998</v>
      </c>
      <c r="I40" s="88">
        <v>231.140207</v>
      </c>
      <c r="J40" s="88">
        <v>104.91554600000001</v>
      </c>
      <c r="K40" s="88">
        <v>232.12798299999989</v>
      </c>
      <c r="L40" s="88">
        <v>47.050108999999999</v>
      </c>
      <c r="M40" s="88">
        <v>46.766201000000002</v>
      </c>
      <c r="N40" s="88">
        <v>81.324787999999998</v>
      </c>
      <c r="O40" s="88">
        <v>54.144444999999997</v>
      </c>
      <c r="P40" s="89">
        <v>1660.113163</v>
      </c>
      <c r="Q40" s="89">
        <v>1427.9851799999999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45.531779</v>
      </c>
      <c r="D41" s="88">
        <v>308.62300199999999</v>
      </c>
      <c r="E41" s="88">
        <v>4.2677459999999998</v>
      </c>
      <c r="F41" s="88">
        <v>11.641593</v>
      </c>
      <c r="G41" s="88">
        <v>12.808261</v>
      </c>
      <c r="H41" s="88">
        <v>2.755843</v>
      </c>
      <c r="I41" s="88">
        <v>237.01465300000001</v>
      </c>
      <c r="J41" s="88">
        <v>95.642623</v>
      </c>
      <c r="K41" s="88">
        <v>360.45103300000045</v>
      </c>
      <c r="L41" s="88">
        <v>57.989252</v>
      </c>
      <c r="M41" s="88">
        <v>57.026918000000002</v>
      </c>
      <c r="N41" s="88">
        <v>107.20064600000001</v>
      </c>
      <c r="O41" s="88">
        <v>55.521881999999998</v>
      </c>
      <c r="P41" s="89">
        <v>2005.4322759999998</v>
      </c>
      <c r="Q41" s="89">
        <v>1644.9812429999993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46.307357000000003</v>
      </c>
      <c r="D42" s="88">
        <v>289.68687599999998</v>
      </c>
      <c r="E42" s="88">
        <v>2.5933999999999999</v>
      </c>
      <c r="F42" s="88">
        <v>9.0036699999999996</v>
      </c>
      <c r="G42" s="88">
        <v>11.826090000000001</v>
      </c>
      <c r="H42" s="88">
        <v>2.8944329999999998</v>
      </c>
      <c r="I42" s="88">
        <v>274.62610999999998</v>
      </c>
      <c r="J42" s="88">
        <v>99.945092000000002</v>
      </c>
      <c r="K42" s="88">
        <v>326.90753500000039</v>
      </c>
      <c r="L42" s="88">
        <v>53.472020999999998</v>
      </c>
      <c r="M42" s="88">
        <v>52.402213000000003</v>
      </c>
      <c r="N42" s="88">
        <v>97.561160000000001</v>
      </c>
      <c r="O42" s="88">
        <v>52.238259999999997</v>
      </c>
      <c r="P42" s="89">
        <v>1933.3069769999995</v>
      </c>
      <c r="Q42" s="89">
        <v>1606.399441999999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50.323259999999998</v>
      </c>
      <c r="D43" s="88">
        <v>259.089877</v>
      </c>
      <c r="E43" s="88">
        <v>4.3626779999999998</v>
      </c>
      <c r="F43" s="88">
        <v>6.1613889999999998</v>
      </c>
      <c r="G43" s="88">
        <v>12.340778999999999</v>
      </c>
      <c r="H43" s="88">
        <v>2.927549</v>
      </c>
      <c r="I43" s="88">
        <v>259.31757800000003</v>
      </c>
      <c r="J43" s="88">
        <v>93.378736000000004</v>
      </c>
      <c r="K43" s="88">
        <v>291.50819999999959</v>
      </c>
      <c r="L43" s="88">
        <v>47.375025999999998</v>
      </c>
      <c r="M43" s="88">
        <v>60.975923999999999</v>
      </c>
      <c r="N43" s="88">
        <v>54.149424000000003</v>
      </c>
      <c r="O43" s="88">
        <v>49.235072000000002</v>
      </c>
      <c r="P43" s="89">
        <v>1913.7216809999993</v>
      </c>
      <c r="Q43" s="89">
        <v>1622.2134809999998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33.922753</v>
      </c>
      <c r="D44" s="88">
        <v>181.18472399999999</v>
      </c>
      <c r="E44" s="88">
        <v>5.9418899999999999</v>
      </c>
      <c r="F44" s="88">
        <v>8.6600710000000003</v>
      </c>
      <c r="G44" s="88">
        <v>7.9107950000000002</v>
      </c>
      <c r="H44" s="88">
        <v>2.0636320000000001</v>
      </c>
      <c r="I44" s="88">
        <v>187.95984300000001</v>
      </c>
      <c r="J44" s="88">
        <v>81.722764999999995</v>
      </c>
      <c r="K44" s="88">
        <v>248.42743400000037</v>
      </c>
      <c r="L44" s="88">
        <v>44.767766000000002</v>
      </c>
      <c r="M44" s="88">
        <v>46.628386999999996</v>
      </c>
      <c r="N44" s="88">
        <v>78.381997999999996</v>
      </c>
      <c r="O44" s="88">
        <v>71.202271999999994</v>
      </c>
      <c r="P44" s="89">
        <v>1769.6164069999995</v>
      </c>
      <c r="Q44" s="89">
        <v>1521.1889729999991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35.046435000000002</v>
      </c>
      <c r="D45" s="88">
        <v>256.69437099999999</v>
      </c>
      <c r="E45" s="88">
        <v>9.1383170000000007</v>
      </c>
      <c r="F45" s="88">
        <v>10.419074999999999</v>
      </c>
      <c r="G45" s="88">
        <v>10.537167</v>
      </c>
      <c r="H45" s="88">
        <v>2.573248</v>
      </c>
      <c r="I45" s="88">
        <v>179.497232</v>
      </c>
      <c r="J45" s="88">
        <v>78.577815000000001</v>
      </c>
      <c r="K45" s="88">
        <v>330.43405399999932</v>
      </c>
      <c r="L45" s="88">
        <v>51.624906000000003</v>
      </c>
      <c r="M45" s="88">
        <v>67.350425999999999</v>
      </c>
      <c r="N45" s="88">
        <v>101.05712</v>
      </c>
      <c r="O45" s="88">
        <v>58.836953000000001</v>
      </c>
      <c r="P45" s="89">
        <v>1888.5497709999997</v>
      </c>
      <c r="Q45" s="89">
        <v>1558.1157170000006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39.914482999999997</v>
      </c>
      <c r="D46" s="88">
        <v>271.69004699999999</v>
      </c>
      <c r="E46" s="88">
        <v>7.8324980000000002</v>
      </c>
      <c r="F46" s="88">
        <v>7.1262319999999999</v>
      </c>
      <c r="G46" s="88">
        <v>11.869951</v>
      </c>
      <c r="H46" s="88">
        <v>3.052257</v>
      </c>
      <c r="I46" s="88">
        <v>192.002106</v>
      </c>
      <c r="J46" s="88">
        <v>98.320687000000007</v>
      </c>
      <c r="K46" s="88">
        <v>280.44456199999991</v>
      </c>
      <c r="L46" s="88">
        <v>57.546160999999998</v>
      </c>
      <c r="M46" s="88">
        <v>63.053891</v>
      </c>
      <c r="N46" s="88">
        <v>95.972320999999994</v>
      </c>
      <c r="O46" s="88">
        <v>53.963234999999997</v>
      </c>
      <c r="P46" s="89">
        <v>1845.9176249999991</v>
      </c>
      <c r="Q46" s="89">
        <v>1565.473062999999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42.785964</v>
      </c>
      <c r="D47" s="88">
        <v>379.240951</v>
      </c>
      <c r="E47" s="88">
        <v>8.1255419999999994</v>
      </c>
      <c r="F47" s="88">
        <v>8.6129840000000009</v>
      </c>
      <c r="G47" s="88">
        <v>13.481223999999999</v>
      </c>
      <c r="H47" s="88">
        <v>27.002414999999999</v>
      </c>
      <c r="I47" s="88">
        <v>226.312027</v>
      </c>
      <c r="J47" s="88">
        <v>106.008163</v>
      </c>
      <c r="K47" s="88">
        <v>346.47496100000035</v>
      </c>
      <c r="L47" s="88">
        <v>66.257327000000004</v>
      </c>
      <c r="M47" s="88">
        <v>63.168297000000003</v>
      </c>
      <c r="N47" s="88">
        <v>89.755390000000006</v>
      </c>
      <c r="O47" s="88">
        <v>50.094833000000001</v>
      </c>
      <c r="P47" s="89">
        <v>1892.4736260000013</v>
      </c>
      <c r="Q47" s="89">
        <v>1545.998665000001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35.859504999999999</v>
      </c>
      <c r="D48" s="88">
        <v>234.340801</v>
      </c>
      <c r="E48" s="88">
        <v>7.2500330000000002</v>
      </c>
      <c r="F48" s="88">
        <v>4.6153870000000001</v>
      </c>
      <c r="G48" s="88">
        <v>12.426672999999999</v>
      </c>
      <c r="H48" s="88">
        <v>4.157794</v>
      </c>
      <c r="I48" s="88">
        <v>166.82425599999999</v>
      </c>
      <c r="J48" s="88">
        <v>64.157467999999994</v>
      </c>
      <c r="K48" s="88">
        <v>262.74904199999986</v>
      </c>
      <c r="L48" s="88">
        <v>46.143014999999998</v>
      </c>
      <c r="M48" s="88">
        <v>32.812820000000002</v>
      </c>
      <c r="N48" s="88">
        <v>79.850145999999995</v>
      </c>
      <c r="O48" s="88">
        <v>44.715145</v>
      </c>
      <c r="P48" s="89">
        <v>2082.2253910000004</v>
      </c>
      <c r="Q48" s="89">
        <v>1819.4763490000005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2024</v>
      </c>
      <c r="B50" s="84" t="s">
        <v>338</v>
      </c>
      <c r="C50" s="88">
        <v>40.663167000000001</v>
      </c>
      <c r="D50" s="88">
        <v>295.65448600000002</v>
      </c>
      <c r="E50" s="88">
        <v>3.1829399999999999</v>
      </c>
      <c r="F50" s="88">
        <v>9.2829370000000004</v>
      </c>
      <c r="G50" s="88">
        <v>9.5815490000000008</v>
      </c>
      <c r="H50" s="88">
        <v>3.788173</v>
      </c>
      <c r="I50" s="88">
        <v>190.62177299999999</v>
      </c>
      <c r="J50" s="88">
        <v>87.330279000000004</v>
      </c>
      <c r="K50" s="88">
        <v>302.30083800000006</v>
      </c>
      <c r="L50" s="88">
        <v>60.062204000000001</v>
      </c>
      <c r="M50" s="88">
        <v>45.641939000000001</v>
      </c>
      <c r="N50" s="88">
        <v>73.598881000000006</v>
      </c>
      <c r="O50" s="88">
        <v>43.221778</v>
      </c>
      <c r="P50" s="89">
        <v>1756.0538989999998</v>
      </c>
      <c r="Q50" s="89">
        <v>1453.7530609999997</v>
      </c>
      <c r="R50" s="87">
        <v>2024</v>
      </c>
      <c r="S50" s="84" t="s">
        <v>538</v>
      </c>
    </row>
    <row r="51" spans="1:19" x14ac:dyDescent="0.15">
      <c r="B51" s="84" t="s">
        <v>339</v>
      </c>
      <c r="C51" s="88">
        <v>38.602342999999998</v>
      </c>
      <c r="D51" s="88">
        <v>298.99740400000002</v>
      </c>
      <c r="E51" s="88">
        <v>6.1459780000000004</v>
      </c>
      <c r="F51" s="88">
        <v>8.2972300000000008</v>
      </c>
      <c r="G51" s="88">
        <v>11.056975</v>
      </c>
      <c r="H51" s="88">
        <v>2.6811509999999998</v>
      </c>
      <c r="I51" s="88">
        <v>199.05657299999999</v>
      </c>
      <c r="J51" s="88">
        <v>100.788141</v>
      </c>
      <c r="K51" s="88">
        <v>372.58456700000005</v>
      </c>
      <c r="L51" s="88">
        <v>58.765360000000001</v>
      </c>
      <c r="M51" s="88">
        <v>52.643759000000003</v>
      </c>
      <c r="N51" s="88">
        <v>91.217202999999998</v>
      </c>
      <c r="O51" s="88">
        <v>40.536163999999999</v>
      </c>
      <c r="P51" s="89">
        <v>1857.9049789999988</v>
      </c>
      <c r="Q51" s="89">
        <v>1485.3204119999989</v>
      </c>
      <c r="R51" s="83"/>
      <c r="S51" s="84" t="s">
        <v>539</v>
      </c>
    </row>
    <row r="52" spans="1:19" x14ac:dyDescent="0.15">
      <c r="B52" s="84" t="s">
        <v>340</v>
      </c>
      <c r="C52" s="88">
        <v>34.090722999999997</v>
      </c>
      <c r="D52" s="88">
        <v>319.22209099999998</v>
      </c>
      <c r="E52" s="88">
        <v>5.7798340000000001</v>
      </c>
      <c r="F52" s="88">
        <v>11.857085</v>
      </c>
      <c r="G52" s="88">
        <v>11.832126000000001</v>
      </c>
      <c r="H52" s="88">
        <v>3.7614010000000002</v>
      </c>
      <c r="I52" s="88">
        <v>239.55820499999999</v>
      </c>
      <c r="J52" s="88">
        <v>125.669721</v>
      </c>
      <c r="K52" s="88">
        <v>303.8752370000002</v>
      </c>
      <c r="L52" s="88">
        <v>55.609712999999999</v>
      </c>
      <c r="M52" s="88">
        <v>51.271957</v>
      </c>
      <c r="N52" s="88">
        <v>78.586721999999995</v>
      </c>
      <c r="O52" s="88">
        <v>34.254568999999996</v>
      </c>
      <c r="P52" s="89">
        <v>2116.7297900000008</v>
      </c>
      <c r="Q52" s="89">
        <v>1812.8545530000008</v>
      </c>
      <c r="R52" s="83"/>
      <c r="S52" s="84" t="s">
        <v>540</v>
      </c>
    </row>
    <row r="53" spans="1:19" x14ac:dyDescent="0.15">
      <c r="B53" s="84" t="s">
        <v>341</v>
      </c>
      <c r="C53" s="88">
        <v>36.204169</v>
      </c>
      <c r="D53" s="88">
        <v>317.30923200000001</v>
      </c>
      <c r="E53" s="88">
        <v>11.146497</v>
      </c>
      <c r="F53" s="88">
        <v>6.4129420000000001</v>
      </c>
      <c r="G53" s="88">
        <v>11.116455</v>
      </c>
      <c r="H53" s="88">
        <v>7.6214370000000002</v>
      </c>
      <c r="I53" s="88">
        <v>246.02056899999999</v>
      </c>
      <c r="J53" s="88">
        <v>100.013007</v>
      </c>
      <c r="K53" s="88">
        <v>309.15331900000024</v>
      </c>
      <c r="L53" s="88">
        <v>61.914745000000003</v>
      </c>
      <c r="M53" s="88">
        <v>49.096313000000002</v>
      </c>
      <c r="N53" s="88">
        <v>90.069716999999997</v>
      </c>
      <c r="O53" s="88">
        <v>45.182029</v>
      </c>
      <c r="P53" s="89">
        <v>1985.1436919999999</v>
      </c>
      <c r="Q53" s="89">
        <v>1675.9903729999996</v>
      </c>
      <c r="R53" s="83"/>
      <c r="S53" s="84" t="s">
        <v>541</v>
      </c>
    </row>
    <row r="54" spans="1:19" x14ac:dyDescent="0.15">
      <c r="B54" s="84" t="s">
        <v>342</v>
      </c>
      <c r="C54" s="88">
        <v>36.532232</v>
      </c>
      <c r="D54" s="88">
        <v>295.824928</v>
      </c>
      <c r="E54" s="88">
        <v>5.9019769999999996</v>
      </c>
      <c r="F54" s="88">
        <v>6.4820979999999997</v>
      </c>
      <c r="G54" s="88">
        <v>11.048640000000001</v>
      </c>
      <c r="H54" s="88">
        <v>2.8988369999999999</v>
      </c>
      <c r="I54" s="88">
        <v>276.46895699999999</v>
      </c>
      <c r="J54" s="88">
        <v>109.829227</v>
      </c>
      <c r="K54" s="88">
        <v>326.90912299999928</v>
      </c>
      <c r="L54" s="88">
        <v>62.225461000000003</v>
      </c>
      <c r="M54" s="88">
        <v>52.052728000000002</v>
      </c>
      <c r="N54" s="88">
        <v>122.246908</v>
      </c>
      <c r="O54" s="88">
        <v>52.130046999999998</v>
      </c>
      <c r="P54" s="89">
        <v>1979.7848959999985</v>
      </c>
      <c r="Q54" s="89">
        <v>1652.8757729999993</v>
      </c>
      <c r="R54" s="83"/>
      <c r="S54" s="84" t="s">
        <v>542</v>
      </c>
    </row>
    <row r="55" spans="1:19" x14ac:dyDescent="0.15">
      <c r="B55" s="84" t="s">
        <v>343</v>
      </c>
      <c r="C55" s="88">
        <v>33.651825000000002</v>
      </c>
      <c r="D55" s="88">
        <v>306.02306199999998</v>
      </c>
      <c r="E55" s="88">
        <v>8.1344290000000008</v>
      </c>
      <c r="F55" s="88">
        <v>9.1543430000000008</v>
      </c>
      <c r="G55" s="88">
        <v>11.652668</v>
      </c>
      <c r="H55" s="88">
        <v>2.2947899999999999</v>
      </c>
      <c r="I55" s="88">
        <v>259.48747200000003</v>
      </c>
      <c r="J55" s="88">
        <v>97.725029000000006</v>
      </c>
      <c r="K55" s="88">
        <v>269.56956899999972</v>
      </c>
      <c r="L55" s="88">
        <v>54.798037000000001</v>
      </c>
      <c r="M55" s="88">
        <v>45.826585999999999</v>
      </c>
      <c r="N55" s="88">
        <v>96.241827999999998</v>
      </c>
      <c r="O55" s="88">
        <v>47.069941</v>
      </c>
      <c r="P55" s="89">
        <v>1871.2412029999996</v>
      </c>
      <c r="Q55" s="89">
        <v>1601.6716339999998</v>
      </c>
      <c r="R55" s="83"/>
      <c r="S55" s="84" t="s">
        <v>543</v>
      </c>
    </row>
    <row r="56" spans="1:19" x14ac:dyDescent="0.15">
      <c r="B56" s="84" t="s">
        <v>344</v>
      </c>
      <c r="C56" s="88">
        <v>35.009512000000001</v>
      </c>
      <c r="D56" s="88">
        <v>287.79345899999998</v>
      </c>
      <c r="E56" s="88">
        <v>3.4038189999999999</v>
      </c>
      <c r="F56" s="88">
        <v>7.9434610000000001</v>
      </c>
      <c r="G56" s="88">
        <v>11.277153</v>
      </c>
      <c r="H56" s="88">
        <v>2.6254559999999998</v>
      </c>
      <c r="I56" s="88">
        <v>227.51332400000001</v>
      </c>
      <c r="J56" s="88">
        <v>108.615015</v>
      </c>
      <c r="K56" s="88">
        <v>315.31898199999983</v>
      </c>
      <c r="L56" s="88">
        <v>56.739423000000002</v>
      </c>
      <c r="M56" s="88">
        <v>53.544283999999998</v>
      </c>
      <c r="N56" s="88">
        <v>91.328345999999996</v>
      </c>
      <c r="O56" s="88">
        <v>44.239398000000001</v>
      </c>
      <c r="P56" s="89">
        <v>2303.2657829999998</v>
      </c>
      <c r="Q56" s="89">
        <v>1987.9468010000003</v>
      </c>
      <c r="R56" s="83"/>
      <c r="S56" s="84" t="s">
        <v>544</v>
      </c>
    </row>
    <row r="57" spans="1:19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19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19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19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19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19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19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9">
    <mergeCell ref="G67:I67"/>
    <mergeCell ref="A67:B67"/>
    <mergeCell ref="C67:D67"/>
    <mergeCell ref="A68:B68"/>
    <mergeCell ref="C68:D68"/>
    <mergeCell ref="A2:S2"/>
    <mergeCell ref="A3:S3"/>
    <mergeCell ref="R4:R5"/>
    <mergeCell ref="S4:S5"/>
    <mergeCell ref="A31:A32"/>
    <mergeCell ref="C4:Q4"/>
    <mergeCell ref="A4:A5"/>
    <mergeCell ref="B4:B5"/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activeCell="A2" sqref="A2:T2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6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711</v>
      </c>
      <c r="G9" s="92"/>
      <c r="H9" s="97" t="s">
        <v>712</v>
      </c>
      <c r="I9" s="92"/>
      <c r="J9" s="27" t="s">
        <v>671</v>
      </c>
      <c r="K9" s="92"/>
      <c r="L9" s="27" t="s">
        <v>295</v>
      </c>
      <c r="M9" s="91"/>
      <c r="N9" s="97" t="s">
        <v>711</v>
      </c>
      <c r="O9" s="92"/>
      <c r="P9" s="97" t="s">
        <v>712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5" t="s">
        <v>708</v>
      </c>
      <c r="B11" s="225"/>
      <c r="C11" s="225"/>
      <c r="D11" s="225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1829.8433339999999</v>
      </c>
      <c r="G12" s="62"/>
      <c r="H12" s="62">
        <v>1646.9003230000001</v>
      </c>
      <c r="I12" s="62"/>
      <c r="J12" s="104">
        <f t="shared" ref="J12:J21" si="0">F12-H12</f>
        <v>182.94301099999984</v>
      </c>
      <c r="K12" s="62"/>
      <c r="L12" s="105">
        <f t="shared" ref="L12:L21" si="1">F12/H12*100-100</f>
        <v>11.10832322060331</v>
      </c>
      <c r="M12" s="98"/>
      <c r="N12" s="62">
        <v>5367.050475</v>
      </c>
      <c r="O12" s="62"/>
      <c r="P12" s="62">
        <v>5256.2119819999998</v>
      </c>
      <c r="Q12" s="62"/>
      <c r="R12" s="104">
        <f>N12-P12</f>
        <v>110.8384930000002</v>
      </c>
      <c r="S12" s="62"/>
      <c r="T12" s="105">
        <f t="shared" ref="T12:T21" si="2">N12/P12*100-100</f>
        <v>2.1087142866301463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878.15033200000005</v>
      </c>
      <c r="G13" s="62"/>
      <c r="H13" s="62">
        <v>866.30753300000003</v>
      </c>
      <c r="I13" s="62"/>
      <c r="J13" s="104">
        <f t="shared" si="0"/>
        <v>11.842799000000014</v>
      </c>
      <c r="K13" s="62"/>
      <c r="L13" s="105">
        <f t="shared" si="1"/>
        <v>1.3670432899260021</v>
      </c>
      <c r="M13" s="98"/>
      <c r="N13" s="62">
        <v>2597.2360290000001</v>
      </c>
      <c r="P13" s="62">
        <v>2767.0868820000001</v>
      </c>
      <c r="Q13" s="62"/>
      <c r="R13" s="104">
        <f>N13-P13</f>
        <v>-169.85085299999992</v>
      </c>
      <c r="S13" s="62"/>
      <c r="T13" s="105">
        <f t="shared" si="2"/>
        <v>-6.1382551485783097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1576.144123</v>
      </c>
      <c r="G14" s="62"/>
      <c r="H14" s="62">
        <v>714.39903800000002</v>
      </c>
      <c r="I14" s="62"/>
      <c r="J14" s="104">
        <f t="shared" si="0"/>
        <v>861.74508500000002</v>
      </c>
      <c r="K14" s="62"/>
      <c r="L14" s="105">
        <f t="shared" si="1"/>
        <v>120.62517433009199</v>
      </c>
      <c r="M14" s="98"/>
      <c r="N14" s="62">
        <v>3055.9497690000003</v>
      </c>
      <c r="O14" s="62"/>
      <c r="P14" s="62">
        <v>2188.2149519999998</v>
      </c>
      <c r="Q14" s="62"/>
      <c r="R14" s="104">
        <f t="shared" ref="R14:R21" si="3">N14-P14</f>
        <v>867.73481700000048</v>
      </c>
      <c r="S14" s="62"/>
      <c r="T14" s="105">
        <f t="shared" si="2"/>
        <v>39.654916725932367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631.78098699999998</v>
      </c>
      <c r="G15" s="62"/>
      <c r="H15" s="62">
        <v>419.45539400000001</v>
      </c>
      <c r="I15" s="62"/>
      <c r="J15" s="104">
        <f t="shared" si="0"/>
        <v>212.32559299999997</v>
      </c>
      <c r="K15" s="62"/>
      <c r="L15" s="105">
        <f t="shared" si="1"/>
        <v>50.619349765710723</v>
      </c>
      <c r="M15" s="98"/>
      <c r="N15" s="62">
        <v>1619.5606359999999</v>
      </c>
      <c r="P15" s="62">
        <v>1170.084979</v>
      </c>
      <c r="Q15" s="62"/>
      <c r="R15" s="104">
        <f t="shared" si="3"/>
        <v>449.47565699999996</v>
      </c>
      <c r="S15" s="62"/>
      <c r="T15" s="105">
        <f t="shared" si="2"/>
        <v>38.413932754195287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315.31898200000001</v>
      </c>
      <c r="G16" s="62"/>
      <c r="H16" s="62">
        <v>291.50819999999999</v>
      </c>
      <c r="I16" s="62"/>
      <c r="J16" s="104">
        <f t="shared" si="0"/>
        <v>23.810782000000017</v>
      </c>
      <c r="K16" s="62"/>
      <c r="L16" s="105">
        <f t="shared" si="1"/>
        <v>8.1681345499028879</v>
      </c>
      <c r="M16" s="98"/>
      <c r="N16" s="62">
        <v>911.79767400000003</v>
      </c>
      <c r="P16" s="62">
        <v>978.86676799999987</v>
      </c>
      <c r="Q16" s="62"/>
      <c r="R16" s="104">
        <f t="shared" si="3"/>
        <v>-67.069093999999836</v>
      </c>
      <c r="S16" s="62"/>
      <c r="T16" s="105">
        <f t="shared" si="2"/>
        <v>-6.8517081376696467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287.79345899999998</v>
      </c>
      <c r="G17" s="62"/>
      <c r="H17" s="62">
        <v>259.089877</v>
      </c>
      <c r="I17" s="62"/>
      <c r="J17" s="104">
        <f t="shared" si="0"/>
        <v>28.703581999999983</v>
      </c>
      <c r="K17" s="62"/>
      <c r="L17" s="105">
        <f t="shared" si="1"/>
        <v>11.078619640550443</v>
      </c>
      <c r="M17" s="98"/>
      <c r="N17" s="62">
        <v>889.64144899999997</v>
      </c>
      <c r="P17" s="62">
        <v>857.39975500000003</v>
      </c>
      <c r="Q17" s="62"/>
      <c r="R17" s="104">
        <f t="shared" si="3"/>
        <v>32.241693999999939</v>
      </c>
      <c r="S17" s="62"/>
      <c r="T17" s="105">
        <f t="shared" si="2"/>
        <v>3.7604039203393427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227.51332400000001</v>
      </c>
      <c r="G18" s="62"/>
      <c r="H18" s="62">
        <v>259.31757800000003</v>
      </c>
      <c r="I18" s="62"/>
      <c r="J18" s="104">
        <f t="shared" si="0"/>
        <v>-31.804254000000014</v>
      </c>
      <c r="K18" s="62"/>
      <c r="L18" s="105">
        <f t="shared" si="1"/>
        <v>-12.264596270446432</v>
      </c>
      <c r="M18" s="98"/>
      <c r="N18" s="62">
        <v>763.46975300000008</v>
      </c>
      <c r="P18" s="62">
        <v>770.95834100000002</v>
      </c>
      <c r="Q18" s="62"/>
      <c r="R18" s="104">
        <f t="shared" si="3"/>
        <v>-7.4885879999999361</v>
      </c>
      <c r="S18" s="62"/>
      <c r="T18" s="105">
        <f t="shared" si="2"/>
        <v>-0.97133497385689793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164.862053</v>
      </c>
      <c r="G19" s="62"/>
      <c r="H19" s="62">
        <v>120.680443</v>
      </c>
      <c r="I19" s="62"/>
      <c r="J19" s="104">
        <f t="shared" si="0"/>
        <v>44.181610000000006</v>
      </c>
      <c r="K19" s="62"/>
      <c r="L19" s="105">
        <f t="shared" si="1"/>
        <v>36.610414166278787</v>
      </c>
      <c r="M19" s="98"/>
      <c r="N19" s="62">
        <v>503.95895899999999</v>
      </c>
      <c r="P19" s="62">
        <v>482.53050399999995</v>
      </c>
      <c r="Q19" s="62"/>
      <c r="R19" s="104">
        <f t="shared" si="3"/>
        <v>21.428455000000042</v>
      </c>
      <c r="S19" s="62"/>
      <c r="T19" s="105">
        <f t="shared" si="2"/>
        <v>4.440849816201478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88.811301</v>
      </c>
      <c r="G20" s="62"/>
      <c r="H20" s="62">
        <v>105.83259700000001</v>
      </c>
      <c r="I20" s="62"/>
      <c r="J20" s="104">
        <f t="shared" si="0"/>
        <v>-17.021296000000007</v>
      </c>
      <c r="K20" s="62"/>
      <c r="L20" s="105">
        <f t="shared" si="1"/>
        <v>-16.083226229438566</v>
      </c>
      <c r="M20" s="98"/>
      <c r="N20" s="62">
        <v>267.26111400000002</v>
      </c>
      <c r="P20" s="62">
        <v>322.08945800000004</v>
      </c>
      <c r="Q20" s="62"/>
      <c r="R20" s="104">
        <f t="shared" si="3"/>
        <v>-54.828344000000016</v>
      </c>
      <c r="S20" s="62"/>
      <c r="T20" s="105">
        <f t="shared" si="2"/>
        <v>-17.022706778562124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108.615015</v>
      </c>
      <c r="G21" s="62"/>
      <c r="H21" s="62">
        <v>93.378736000000004</v>
      </c>
      <c r="I21" s="62"/>
      <c r="J21" s="104">
        <f t="shared" si="0"/>
        <v>15.236278999999996</v>
      </c>
      <c r="K21" s="62"/>
      <c r="L21" s="105">
        <f t="shared" si="1"/>
        <v>16.316647293233856</v>
      </c>
      <c r="M21" s="98"/>
      <c r="N21" s="62">
        <v>316.16927099999998</v>
      </c>
      <c r="P21" s="62">
        <v>288.96645100000001</v>
      </c>
      <c r="Q21" s="62"/>
      <c r="R21" s="104">
        <f t="shared" si="3"/>
        <v>27.202819999999974</v>
      </c>
      <c r="S21" s="62"/>
      <c r="T21" s="105">
        <f t="shared" si="2"/>
        <v>9.4138333034376984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12" t="s">
        <v>672</v>
      </c>
      <c r="B23" s="212"/>
      <c r="C23" s="212"/>
      <c r="D23" s="212"/>
      <c r="E23" s="107"/>
      <c r="F23" s="100">
        <v>5210.8035729999847</v>
      </c>
      <c r="G23" s="100"/>
      <c r="H23" s="100">
        <v>4138.492895000003</v>
      </c>
      <c r="I23" s="100"/>
      <c r="J23" s="101">
        <f>F23-H23</f>
        <v>1072.3106779999816</v>
      </c>
      <c r="K23" s="108"/>
      <c r="L23" s="102">
        <f>F23/H23*100-100</f>
        <v>25.910656492741936</v>
      </c>
      <c r="M23" s="103"/>
      <c r="N23" s="100">
        <v>13970.296598999994</v>
      </c>
      <c r="O23" s="100"/>
      <c r="P23" s="100">
        <v>13180.995359000006</v>
      </c>
      <c r="Q23" s="100"/>
      <c r="R23" s="101">
        <f>N23-P23</f>
        <v>789.30123999998796</v>
      </c>
      <c r="S23" s="108"/>
      <c r="T23" s="102">
        <f>N23/P23*100-100</f>
        <v>5.9881762985452411</v>
      </c>
      <c r="V23" s="43"/>
      <c r="W23" s="43"/>
    </row>
    <row r="24" spans="1:23" s="8" customFormat="1" ht="30" customHeight="1" x14ac:dyDescent="0.2">
      <c r="A24" s="210" t="s">
        <v>673</v>
      </c>
      <c r="B24" s="210"/>
      <c r="C24" s="210"/>
      <c r="D24" s="210"/>
      <c r="E24" s="109"/>
      <c r="F24" s="109">
        <v>5608.2611949999991</v>
      </c>
      <c r="G24" s="109"/>
      <c r="H24" s="109">
        <v>4491.6970359999996</v>
      </c>
      <c r="I24" s="109"/>
      <c r="J24" s="110">
        <f>F24-H24</f>
        <v>1116.5641589999996</v>
      </c>
      <c r="K24" s="110"/>
      <c r="L24" s="111">
        <f>F24/H24*100-100</f>
        <v>24.858403183718195</v>
      </c>
      <c r="M24" s="112"/>
      <c r="N24" s="109">
        <v>15216.878409999998</v>
      </c>
      <c r="O24" s="109"/>
      <c r="P24" s="109">
        <v>14354.859822</v>
      </c>
      <c r="Q24" s="109"/>
      <c r="R24" s="110">
        <f>N24-P24</f>
        <v>862.01858799999718</v>
      </c>
      <c r="S24" s="110"/>
      <c r="T24" s="111">
        <f>N24/P24*100-100</f>
        <v>6.005064477737946</v>
      </c>
      <c r="V24" s="113"/>
      <c r="W24" s="113"/>
    </row>
    <row r="25" spans="1:23" ht="30" customHeight="1" x14ac:dyDescent="0.2">
      <c r="A25" s="212" t="s">
        <v>674</v>
      </c>
      <c r="B25" s="212"/>
      <c r="C25" s="212"/>
      <c r="D25" s="212"/>
      <c r="E25" s="182"/>
      <c r="F25" s="100">
        <v>5923.5801769999989</v>
      </c>
      <c r="G25" s="100"/>
      <c r="H25" s="100">
        <v>4783.2052359999998</v>
      </c>
      <c r="I25" s="100"/>
      <c r="J25" s="101">
        <f>F25-H25</f>
        <v>1140.3749409999991</v>
      </c>
      <c r="K25" s="108"/>
      <c r="L25" s="102">
        <f>F25/H25*100-100</f>
        <v>23.841229567511689</v>
      </c>
      <c r="M25" s="103"/>
      <c r="N25" s="100">
        <v>16128.676083999999</v>
      </c>
      <c r="O25" s="100"/>
      <c r="P25" s="100">
        <v>15333.726590000002</v>
      </c>
      <c r="Q25" s="100"/>
      <c r="R25" s="101">
        <f>N25-P25</f>
        <v>794.94949399999678</v>
      </c>
      <c r="S25" s="108"/>
      <c r="T25" s="102">
        <f>N25/P25*100-100</f>
        <v>5.1843202585758235</v>
      </c>
      <c r="V25" s="43"/>
      <c r="W25" s="43"/>
    </row>
    <row r="26" spans="1:23" ht="30" customHeight="1" x14ac:dyDescent="0.2">
      <c r="A26" s="210" t="s">
        <v>675</v>
      </c>
      <c r="B26" s="210"/>
      <c r="C26" s="210"/>
      <c r="D26" s="210"/>
      <c r="E26" s="109"/>
      <c r="F26" s="109">
        <v>2303.2657829999998</v>
      </c>
      <c r="G26" s="109"/>
      <c r="H26" s="109">
        <v>1913.7216809999993</v>
      </c>
      <c r="I26" s="109"/>
      <c r="J26" s="110">
        <f>F26-H26</f>
        <v>389.54410200000052</v>
      </c>
      <c r="K26" s="110"/>
      <c r="L26" s="111">
        <f>F26/H26*100-100</f>
        <v>20.355316338185986</v>
      </c>
      <c r="M26" s="114"/>
      <c r="N26" s="109">
        <v>6154.2918819999977</v>
      </c>
      <c r="O26" s="109"/>
      <c r="P26" s="109">
        <v>5852.4609339999988</v>
      </c>
      <c r="Q26" s="62"/>
      <c r="R26" s="110">
        <f>N26-P26</f>
        <v>301.8309479999989</v>
      </c>
      <c r="S26" s="110"/>
      <c r="T26" s="111">
        <f>N26/P26*100-100</f>
        <v>5.1573338362073571</v>
      </c>
      <c r="V26" s="43"/>
      <c r="W26" s="43"/>
    </row>
    <row r="27" spans="1:23" ht="30" customHeight="1" x14ac:dyDescent="0.2">
      <c r="A27" s="211" t="s">
        <v>676</v>
      </c>
      <c r="B27" s="211"/>
      <c r="C27" s="211"/>
      <c r="D27" s="211"/>
      <c r="E27" s="107"/>
      <c r="F27" s="100">
        <v>1987.9468010000003</v>
      </c>
      <c r="G27" s="100"/>
      <c r="H27" s="100">
        <v>1622.2134809999998</v>
      </c>
      <c r="I27" s="100"/>
      <c r="J27" s="101">
        <f>F27-H27</f>
        <v>365.7333200000005</v>
      </c>
      <c r="K27" s="108"/>
      <c r="L27" s="102">
        <f>F27/H27*100-100</f>
        <v>22.545326141325589</v>
      </c>
      <c r="M27" s="103"/>
      <c r="N27" s="100">
        <v>5242.4942079999992</v>
      </c>
      <c r="O27" s="100"/>
      <c r="P27" s="100">
        <v>4873.594165999998</v>
      </c>
      <c r="Q27" s="100"/>
      <c r="R27" s="101">
        <f>N27-P27</f>
        <v>368.90004200000112</v>
      </c>
      <c r="S27" s="108"/>
      <c r="T27" s="102">
        <f>N27/P27*100-100</f>
        <v>7.5693631729450317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9" t="s">
        <v>632</v>
      </c>
      <c r="B34" s="219"/>
      <c r="C34" s="219"/>
      <c r="D34" s="219"/>
      <c r="E34" s="117"/>
      <c r="F34" s="220" t="s">
        <v>633</v>
      </c>
      <c r="G34" s="220"/>
      <c r="H34" s="220"/>
      <c r="I34" s="220"/>
      <c r="J34" s="220"/>
      <c r="K34" s="220"/>
      <c r="L34" s="220"/>
      <c r="N34" s="65"/>
      <c r="P34" s="65"/>
    </row>
    <row r="35" spans="1:16" ht="30" customHeight="1" x14ac:dyDescent="0.2">
      <c r="A35" s="221" t="s">
        <v>634</v>
      </c>
      <c r="B35" s="221"/>
      <c r="C35" s="221"/>
      <c r="D35" s="221"/>
      <c r="E35" s="117"/>
      <c r="F35" s="218" t="s">
        <v>635</v>
      </c>
      <c r="G35" s="218"/>
      <c r="H35" s="218"/>
      <c r="I35" s="218"/>
      <c r="J35" s="218"/>
      <c r="K35" s="218"/>
      <c r="L35" s="218"/>
    </row>
    <row r="36" spans="1:16" ht="30" customHeight="1" x14ac:dyDescent="0.2">
      <c r="A36" s="219" t="s">
        <v>636</v>
      </c>
      <c r="B36" s="219"/>
      <c r="C36" s="219"/>
      <c r="D36" s="219"/>
      <c r="E36" s="117"/>
      <c r="F36" s="220" t="s">
        <v>635</v>
      </c>
      <c r="G36" s="220"/>
      <c r="H36" s="220"/>
      <c r="I36" s="220"/>
      <c r="J36" s="220"/>
      <c r="K36" s="220"/>
      <c r="L36" s="220"/>
    </row>
    <row r="37" spans="1:16" ht="30" customHeight="1" x14ac:dyDescent="0.2">
      <c r="A37" s="217" t="s">
        <v>637</v>
      </c>
      <c r="B37" s="217"/>
      <c r="C37" s="217"/>
      <c r="D37" s="217"/>
      <c r="E37" s="117"/>
      <c r="F37" s="218" t="s">
        <v>633</v>
      </c>
      <c r="G37" s="218"/>
      <c r="H37" s="218"/>
      <c r="I37" s="218"/>
      <c r="J37" s="218"/>
      <c r="K37" s="218"/>
      <c r="L37" s="218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37:D37"/>
    <mergeCell ref="F37:L37"/>
    <mergeCell ref="A34:D34"/>
    <mergeCell ref="F34:L34"/>
    <mergeCell ref="A35:D35"/>
    <mergeCell ref="F35:L35"/>
    <mergeCell ref="A36:D36"/>
    <mergeCell ref="F36:L36"/>
    <mergeCell ref="A1:T1"/>
    <mergeCell ref="A2:T2"/>
    <mergeCell ref="A5:D9"/>
    <mergeCell ref="F5:L5"/>
    <mergeCell ref="N5:T5"/>
    <mergeCell ref="F7:J7"/>
    <mergeCell ref="N7:R7"/>
    <mergeCell ref="A27:D27"/>
    <mergeCell ref="A11:D11"/>
    <mergeCell ref="A23:D23"/>
    <mergeCell ref="A24:D24"/>
    <mergeCell ref="A25:D25"/>
    <mergeCell ref="A26:D2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131.636222</v>
      </c>
      <c r="D6" s="123">
        <v>261.49800399999998</v>
      </c>
      <c r="E6" s="123">
        <v>80.818128999999999</v>
      </c>
      <c r="F6" s="123">
        <v>556.567677</v>
      </c>
      <c r="G6" s="123">
        <v>251.97847499999997</v>
      </c>
      <c r="H6" s="123">
        <v>2306.2006649999967</v>
      </c>
      <c r="I6" s="123">
        <v>643.79741100000001</v>
      </c>
      <c r="J6" s="123">
        <v>23.702399</v>
      </c>
      <c r="K6" s="123">
        <v>455.21449500000006</v>
      </c>
      <c r="L6" s="123">
        <v>789.12222099999963</v>
      </c>
      <c r="M6" s="123">
        <v>581.41234300000008</v>
      </c>
      <c r="N6" s="123">
        <v>466.36452699999995</v>
      </c>
      <c r="O6" s="123">
        <v>119.58862499999999</v>
      </c>
      <c r="P6" s="123">
        <v>28.726189999999995</v>
      </c>
      <c r="Q6" s="123">
        <v>557.05672900000002</v>
      </c>
      <c r="R6" s="123">
        <v>196.20342700000003</v>
      </c>
      <c r="S6" s="123">
        <v>485.55458400000043</v>
      </c>
      <c r="T6" s="123">
        <v>496.40579100000002</v>
      </c>
      <c r="U6" s="123">
        <v>0.28231700000000004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163.05365200000003</v>
      </c>
      <c r="D7" s="123">
        <v>253.75399799999997</v>
      </c>
      <c r="E7" s="123">
        <v>73.204406000000006</v>
      </c>
      <c r="F7" s="123">
        <v>571.23189100000013</v>
      </c>
      <c r="G7" s="123">
        <v>266.63630699999999</v>
      </c>
      <c r="H7" s="123">
        <v>2513.2891459999964</v>
      </c>
      <c r="I7" s="123">
        <v>556.70481400000006</v>
      </c>
      <c r="J7" s="123">
        <v>16.956973999999999</v>
      </c>
      <c r="K7" s="123">
        <v>436.194029</v>
      </c>
      <c r="L7" s="123">
        <v>799.49093600000037</v>
      </c>
      <c r="M7" s="123">
        <v>585.66250500000012</v>
      </c>
      <c r="N7" s="123">
        <v>566.46484399999997</v>
      </c>
      <c r="O7" s="123">
        <v>240.59239100000002</v>
      </c>
      <c r="P7" s="123">
        <v>33.317160000000001</v>
      </c>
      <c r="Q7" s="123">
        <v>552.04760700000008</v>
      </c>
      <c r="R7" s="123">
        <v>190.94857300000004</v>
      </c>
      <c r="S7" s="123">
        <v>443.85378099999946</v>
      </c>
      <c r="T7" s="123">
        <v>488.99425099999991</v>
      </c>
      <c r="U7" s="123">
        <v>0.50749500000000003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175.95983300000006</v>
      </c>
      <c r="D8" s="123">
        <v>337.40757699999995</v>
      </c>
      <c r="E8" s="123">
        <v>80.414344999999997</v>
      </c>
      <c r="F8" s="123">
        <v>654.68694499999992</v>
      </c>
      <c r="G8" s="123">
        <v>324.87029200000006</v>
      </c>
      <c r="H8" s="123">
        <v>2883.3197989999976</v>
      </c>
      <c r="I8" s="123">
        <v>730.12845199999992</v>
      </c>
      <c r="J8" s="123">
        <v>18.006724999999999</v>
      </c>
      <c r="K8" s="123">
        <v>447.08239700000001</v>
      </c>
      <c r="L8" s="123">
        <v>950.42461000000003</v>
      </c>
      <c r="M8" s="123">
        <v>697.5396089999997</v>
      </c>
      <c r="N8" s="123">
        <v>633.05012399999998</v>
      </c>
      <c r="O8" s="123">
        <v>140.98618500000001</v>
      </c>
      <c r="P8" s="123">
        <v>33.104604000000002</v>
      </c>
      <c r="Q8" s="123">
        <v>625.31936300000007</v>
      </c>
      <c r="R8" s="123">
        <v>209.99910600000007</v>
      </c>
      <c r="S8" s="123">
        <v>487.18690000000004</v>
      </c>
      <c r="T8" s="123">
        <v>547.90981799999997</v>
      </c>
      <c r="U8" s="123">
        <v>0.64576100000000003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142.23350499999998</v>
      </c>
      <c r="D9" s="123">
        <v>309.54376600000001</v>
      </c>
      <c r="E9" s="123">
        <v>62.428370000000001</v>
      </c>
      <c r="F9" s="123">
        <v>579.15924399999994</v>
      </c>
      <c r="G9" s="123">
        <v>262.63257599999997</v>
      </c>
      <c r="H9" s="123">
        <v>2218.9540060000008</v>
      </c>
      <c r="I9" s="123">
        <v>433.54837899999995</v>
      </c>
      <c r="J9" s="123">
        <v>11.964435999999999</v>
      </c>
      <c r="K9" s="123">
        <v>422.52642700000007</v>
      </c>
      <c r="L9" s="123">
        <v>744.40554499999996</v>
      </c>
      <c r="M9" s="123">
        <v>618.2878740000001</v>
      </c>
      <c r="N9" s="123">
        <v>546.86646299999995</v>
      </c>
      <c r="O9" s="123">
        <v>143.658501</v>
      </c>
      <c r="P9" s="123">
        <v>29.152644000000002</v>
      </c>
      <c r="Q9" s="123">
        <v>506.74800799999991</v>
      </c>
      <c r="R9" s="123">
        <v>177.20923499999995</v>
      </c>
      <c r="S9" s="123">
        <v>416.87991599999975</v>
      </c>
      <c r="T9" s="123">
        <v>477.35475400000007</v>
      </c>
      <c r="U9" s="123">
        <v>1.7237859999999998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194.529585</v>
      </c>
      <c r="D10" s="123">
        <v>346.98699000000011</v>
      </c>
      <c r="E10" s="123">
        <v>84.836088000000004</v>
      </c>
      <c r="F10" s="123">
        <v>686.27748699999984</v>
      </c>
      <c r="G10" s="123">
        <v>242.51805400000001</v>
      </c>
      <c r="H10" s="123">
        <v>2570.9088489999976</v>
      </c>
      <c r="I10" s="123">
        <v>448.58427499999999</v>
      </c>
      <c r="J10" s="123">
        <v>27.267969000000001</v>
      </c>
      <c r="K10" s="123">
        <v>534.10972100000004</v>
      </c>
      <c r="L10" s="123">
        <v>898.87007799999992</v>
      </c>
      <c r="M10" s="123">
        <v>688.67583300000013</v>
      </c>
      <c r="N10" s="123">
        <v>608.80201499999998</v>
      </c>
      <c r="O10" s="123">
        <v>164.620226</v>
      </c>
      <c r="P10" s="123">
        <v>36.962809999999998</v>
      </c>
      <c r="Q10" s="123">
        <v>593.99082599999986</v>
      </c>
      <c r="R10" s="123">
        <v>218.83070100000003</v>
      </c>
      <c r="S10" s="123">
        <v>513.61489600000004</v>
      </c>
      <c r="T10" s="123">
        <v>544.14229899999998</v>
      </c>
      <c r="U10" s="123">
        <v>0.402646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167.279269</v>
      </c>
      <c r="D11" s="123">
        <v>315.73809599999998</v>
      </c>
      <c r="E11" s="123">
        <v>73.749387999999996</v>
      </c>
      <c r="F11" s="123">
        <v>671.13470799999993</v>
      </c>
      <c r="G11" s="123">
        <v>237.55624499999996</v>
      </c>
      <c r="H11" s="123">
        <v>2385.6785159999999</v>
      </c>
      <c r="I11" s="123">
        <v>507.35530199999994</v>
      </c>
      <c r="J11" s="123">
        <v>24.061417000000002</v>
      </c>
      <c r="K11" s="123">
        <v>522.96677499999998</v>
      </c>
      <c r="L11" s="123">
        <v>891.53700899999967</v>
      </c>
      <c r="M11" s="123">
        <v>751.39438200000018</v>
      </c>
      <c r="N11" s="123">
        <v>585.66923499999996</v>
      </c>
      <c r="O11" s="123">
        <v>151.248187</v>
      </c>
      <c r="P11" s="123">
        <v>36.874184999999997</v>
      </c>
      <c r="Q11" s="123">
        <v>561.69345099999998</v>
      </c>
      <c r="R11" s="123">
        <v>202.37209500000003</v>
      </c>
      <c r="S11" s="123">
        <v>476.98234299999996</v>
      </c>
      <c r="T11" s="123">
        <v>536.29500500000017</v>
      </c>
      <c r="U11" s="123">
        <v>0.9183420000000001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138.723409</v>
      </c>
      <c r="D12" s="123">
        <v>299.935</v>
      </c>
      <c r="E12" s="123">
        <v>79.886301000000003</v>
      </c>
      <c r="F12" s="123">
        <v>681.49920499999996</v>
      </c>
      <c r="G12" s="123">
        <v>225.13888099999997</v>
      </c>
      <c r="H12" s="123">
        <v>2294.7036840000019</v>
      </c>
      <c r="I12" s="123">
        <v>382.82838699999996</v>
      </c>
      <c r="J12" s="123">
        <v>24.978109</v>
      </c>
      <c r="K12" s="123">
        <v>439.58820800000007</v>
      </c>
      <c r="L12" s="123">
        <v>819.58424000000002</v>
      </c>
      <c r="M12" s="123">
        <v>727.99572900000055</v>
      </c>
      <c r="N12" s="123">
        <v>580.13051099999996</v>
      </c>
      <c r="O12" s="123">
        <v>174.90545000000003</v>
      </c>
      <c r="P12" s="123">
        <v>34.884611</v>
      </c>
      <c r="Q12" s="123">
        <v>515.69469900000001</v>
      </c>
      <c r="R12" s="123">
        <v>202.50441700000005</v>
      </c>
      <c r="S12" s="123">
        <v>517.94095700000003</v>
      </c>
      <c r="T12" s="123">
        <v>516.10757599999999</v>
      </c>
      <c r="U12" s="123">
        <v>0.96950300000000045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169.978148</v>
      </c>
      <c r="D13" s="123">
        <v>309.20543100000003</v>
      </c>
      <c r="E13" s="123">
        <v>74.032928999999996</v>
      </c>
      <c r="F13" s="123">
        <v>666.94619200000011</v>
      </c>
      <c r="G13" s="123">
        <v>193.05625000000003</v>
      </c>
      <c r="H13" s="123">
        <v>1706.4187389999995</v>
      </c>
      <c r="I13" s="123">
        <v>558.64591300000006</v>
      </c>
      <c r="J13" s="123">
        <v>22.764274</v>
      </c>
      <c r="K13" s="123">
        <v>577.60066899999993</v>
      </c>
      <c r="L13" s="123">
        <v>694.3576850000004</v>
      </c>
      <c r="M13" s="123">
        <v>568.90381300000035</v>
      </c>
      <c r="N13" s="123">
        <v>470.01065999999997</v>
      </c>
      <c r="O13" s="123">
        <v>169.32985300000001</v>
      </c>
      <c r="P13" s="123">
        <v>26.403505000000003</v>
      </c>
      <c r="Q13" s="123">
        <v>380.84170699999999</v>
      </c>
      <c r="R13" s="123">
        <v>174.78018299999999</v>
      </c>
      <c r="S13" s="123">
        <v>494.45865199999992</v>
      </c>
      <c r="T13" s="123">
        <v>506.02570400000019</v>
      </c>
      <c r="U13" s="123">
        <v>0.77036699999999991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90.702930999999992</v>
      </c>
      <c r="D14" s="123">
        <v>322.42615999999998</v>
      </c>
      <c r="E14" s="123">
        <v>65.344286000000011</v>
      </c>
      <c r="F14" s="123">
        <v>664.84620599999994</v>
      </c>
      <c r="G14" s="123">
        <v>223.175544</v>
      </c>
      <c r="H14" s="123">
        <v>2224.204524000002</v>
      </c>
      <c r="I14" s="123">
        <v>603.61674600000003</v>
      </c>
      <c r="J14" s="123">
        <v>34.055571999999998</v>
      </c>
      <c r="K14" s="123">
        <v>510.52991999999995</v>
      </c>
      <c r="L14" s="123">
        <v>831.13266399999998</v>
      </c>
      <c r="M14" s="123">
        <v>666.58740699999976</v>
      </c>
      <c r="N14" s="123">
        <v>449.76700699999998</v>
      </c>
      <c r="O14" s="123">
        <v>144.62425999999999</v>
      </c>
      <c r="P14" s="123">
        <v>33.136701000000002</v>
      </c>
      <c r="Q14" s="123">
        <v>445.01838799999996</v>
      </c>
      <c r="R14" s="123">
        <v>209.45545599999994</v>
      </c>
      <c r="S14" s="123">
        <v>551.21069100000034</v>
      </c>
      <c r="T14" s="123">
        <v>505.99350600000008</v>
      </c>
      <c r="U14" s="123">
        <v>2.2192400000000001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103.93414200000001</v>
      </c>
      <c r="D15" s="123">
        <v>331.72881599999999</v>
      </c>
      <c r="E15" s="123">
        <v>75.176366000000002</v>
      </c>
      <c r="F15" s="123">
        <v>665.67762000000005</v>
      </c>
      <c r="G15" s="123">
        <v>221.55591200000003</v>
      </c>
      <c r="H15" s="123">
        <v>2587.1925809999989</v>
      </c>
      <c r="I15" s="123">
        <v>300.22305400000005</v>
      </c>
      <c r="J15" s="123">
        <v>36.146922000000004</v>
      </c>
      <c r="K15" s="123">
        <v>654.95322800000008</v>
      </c>
      <c r="L15" s="123">
        <v>898.07857799999988</v>
      </c>
      <c r="M15" s="123">
        <v>685.52324500000009</v>
      </c>
      <c r="N15" s="123">
        <v>547.48191599999996</v>
      </c>
      <c r="O15" s="123">
        <v>287.46313199999997</v>
      </c>
      <c r="P15" s="123">
        <v>30.468874</v>
      </c>
      <c r="Q15" s="123">
        <v>541.89889299999993</v>
      </c>
      <c r="R15" s="123">
        <v>224.73069699999999</v>
      </c>
      <c r="S15" s="123">
        <v>496.87167799999997</v>
      </c>
      <c r="T15" s="123">
        <v>569.99067999999988</v>
      </c>
      <c r="U15" s="123">
        <v>2.2037940000000003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152.03506499999997</v>
      </c>
      <c r="D16" s="123">
        <v>322.23778899999996</v>
      </c>
      <c r="E16" s="123">
        <v>87.920243000000013</v>
      </c>
      <c r="F16" s="123">
        <v>621.25212599999986</v>
      </c>
      <c r="G16" s="123">
        <v>230.528594</v>
      </c>
      <c r="H16" s="123">
        <v>2147.5380089999994</v>
      </c>
      <c r="I16" s="123">
        <v>295.99862299999995</v>
      </c>
      <c r="J16" s="123">
        <v>46.933306999999999</v>
      </c>
      <c r="K16" s="123">
        <v>481.68221400000016</v>
      </c>
      <c r="L16" s="123">
        <v>971.1309060000001</v>
      </c>
      <c r="M16" s="123">
        <v>667.44898000000001</v>
      </c>
      <c r="N16" s="123">
        <v>629.74848599999996</v>
      </c>
      <c r="O16" s="123">
        <v>328.70988</v>
      </c>
      <c r="P16" s="123">
        <v>26.011203999999999</v>
      </c>
      <c r="Q16" s="123">
        <v>585.09239700000001</v>
      </c>
      <c r="R16" s="123">
        <v>247.68431599999997</v>
      </c>
      <c r="S16" s="123">
        <v>510.53135600000002</v>
      </c>
      <c r="T16" s="123">
        <v>524.46679199999994</v>
      </c>
      <c r="U16" s="123">
        <v>3.0978070000000004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176.72413900000001</v>
      </c>
      <c r="D17" s="123">
        <v>299.62761599999999</v>
      </c>
      <c r="E17" s="123">
        <v>75.090702000000007</v>
      </c>
      <c r="F17" s="123">
        <v>619.88200899999993</v>
      </c>
      <c r="G17" s="123">
        <v>206.26517100000001</v>
      </c>
      <c r="H17" s="123">
        <v>1845.4926319999977</v>
      </c>
      <c r="I17" s="123">
        <v>448.49145600000003</v>
      </c>
      <c r="J17" s="123">
        <v>25.919483</v>
      </c>
      <c r="K17" s="123">
        <v>439.56288400000005</v>
      </c>
      <c r="L17" s="123">
        <v>946.68889599999977</v>
      </c>
      <c r="M17" s="123">
        <v>655.74423199999978</v>
      </c>
      <c r="N17" s="123">
        <v>545.06905100000006</v>
      </c>
      <c r="O17" s="123">
        <v>267.86964999999998</v>
      </c>
      <c r="P17" s="123">
        <v>21.550124</v>
      </c>
      <c r="Q17" s="123">
        <v>412.79374100000001</v>
      </c>
      <c r="R17" s="123">
        <v>204.39714500000002</v>
      </c>
      <c r="S17" s="123">
        <v>516.29170100000033</v>
      </c>
      <c r="T17" s="123">
        <v>520.493156</v>
      </c>
      <c r="U17" s="123">
        <v>1.826219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139.23157200000003</v>
      </c>
      <c r="D19" s="123">
        <v>282.367503</v>
      </c>
      <c r="E19" s="123">
        <v>61.135656999999995</v>
      </c>
      <c r="F19" s="123">
        <v>620.54263200000003</v>
      </c>
      <c r="G19" s="123">
        <v>240.25039299999992</v>
      </c>
      <c r="H19" s="123">
        <v>2125.0758799999971</v>
      </c>
      <c r="I19" s="123">
        <v>431.42864400000002</v>
      </c>
      <c r="J19" s="123">
        <v>15.622854999999999</v>
      </c>
      <c r="K19" s="123">
        <v>341.15667999999994</v>
      </c>
      <c r="L19" s="123">
        <v>800.79159500000026</v>
      </c>
      <c r="M19" s="123">
        <v>602.30158300000016</v>
      </c>
      <c r="N19" s="123">
        <v>514.09225400000003</v>
      </c>
      <c r="O19" s="123">
        <v>165.88328899999999</v>
      </c>
      <c r="P19" s="123">
        <v>22.287163</v>
      </c>
      <c r="Q19" s="123">
        <v>566.09686299999998</v>
      </c>
      <c r="R19" s="123">
        <v>193.90212800000003</v>
      </c>
      <c r="S19" s="123">
        <v>473.28968799999967</v>
      </c>
      <c r="T19" s="123">
        <v>499.39848500000005</v>
      </c>
      <c r="U19" s="123">
        <v>0.84867500000000007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147.63679000000002</v>
      </c>
      <c r="D20" s="123">
        <v>276.38547599999998</v>
      </c>
      <c r="E20" s="123">
        <v>72.188402999999994</v>
      </c>
      <c r="F20" s="123">
        <v>610.2432050000001</v>
      </c>
      <c r="G20" s="123">
        <v>217.09719799999991</v>
      </c>
      <c r="H20" s="123">
        <v>2504.2622699999979</v>
      </c>
      <c r="I20" s="123">
        <v>579.48673699999983</v>
      </c>
      <c r="J20" s="123">
        <v>19.258993</v>
      </c>
      <c r="K20" s="123">
        <v>331.917868</v>
      </c>
      <c r="L20" s="123">
        <v>789.31365000000017</v>
      </c>
      <c r="M20" s="123">
        <v>650.68043000000023</v>
      </c>
      <c r="N20" s="123">
        <v>617.74134299999992</v>
      </c>
      <c r="O20" s="123">
        <v>296.17501299999998</v>
      </c>
      <c r="P20" s="123">
        <v>25.578588</v>
      </c>
      <c r="Q20" s="123">
        <v>603.80642</v>
      </c>
      <c r="R20" s="123">
        <v>210.43986099999989</v>
      </c>
      <c r="S20" s="123">
        <v>445.17872200000011</v>
      </c>
      <c r="T20" s="123">
        <v>565.48862300000008</v>
      </c>
      <c r="U20" s="123">
        <v>0.42695899999999998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95.239904000000024</v>
      </c>
      <c r="D21" s="123">
        <v>311.07871899999998</v>
      </c>
      <c r="E21" s="123">
        <v>80.304479000000015</v>
      </c>
      <c r="F21" s="123">
        <v>632.70707599999992</v>
      </c>
      <c r="G21" s="123">
        <v>236.356472</v>
      </c>
      <c r="H21" s="123">
        <v>2105.1945849999984</v>
      </c>
      <c r="I21" s="123">
        <v>446.67606999999998</v>
      </c>
      <c r="J21" s="123">
        <v>21.928459</v>
      </c>
      <c r="K21" s="123">
        <v>310.12671500000005</v>
      </c>
      <c r="L21" s="123">
        <v>848.97213700000032</v>
      </c>
      <c r="M21" s="123">
        <v>649.27038000000016</v>
      </c>
      <c r="N21" s="123">
        <v>625.99853800000005</v>
      </c>
      <c r="O21" s="123">
        <v>336.08562499999999</v>
      </c>
      <c r="P21" s="123">
        <v>22.860621999999999</v>
      </c>
      <c r="Q21" s="123">
        <v>602.54324299999996</v>
      </c>
      <c r="R21" s="123">
        <v>202.81404799999996</v>
      </c>
      <c r="S21" s="123">
        <v>457.19383700000009</v>
      </c>
      <c r="T21" s="123">
        <v>561.911427</v>
      </c>
      <c r="U21" s="123">
        <v>0.25819300000000001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156.630518</v>
      </c>
      <c r="D22" s="123">
        <v>357.81310300000007</v>
      </c>
      <c r="E22" s="123">
        <v>64.224552000000003</v>
      </c>
      <c r="F22" s="123">
        <v>685.13460100000009</v>
      </c>
      <c r="G22" s="123">
        <v>242.41199</v>
      </c>
      <c r="H22" s="123">
        <v>2492.3587160000016</v>
      </c>
      <c r="I22" s="123">
        <v>729.12416600000006</v>
      </c>
      <c r="J22" s="123">
        <v>23.764436</v>
      </c>
      <c r="K22" s="123">
        <v>291.84167500000001</v>
      </c>
      <c r="L22" s="123">
        <v>833.07578899999965</v>
      </c>
      <c r="M22" s="123">
        <v>735.47083399999985</v>
      </c>
      <c r="N22" s="123">
        <v>572.56143900000006</v>
      </c>
      <c r="O22" s="123">
        <v>173.86452399999999</v>
      </c>
      <c r="P22" s="123">
        <v>43.690955000000002</v>
      </c>
      <c r="Q22" s="123">
        <v>590.46372500000018</v>
      </c>
      <c r="R22" s="123">
        <v>214.922191</v>
      </c>
      <c r="S22" s="123">
        <v>477.26641900000016</v>
      </c>
      <c r="T22" s="123">
        <v>569.27263400000004</v>
      </c>
      <c r="U22" s="123">
        <v>0.95278099999999988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178.07168300000001</v>
      </c>
      <c r="D23" s="123">
        <v>356.62544500000001</v>
      </c>
      <c r="E23" s="123">
        <v>81.137004000000005</v>
      </c>
      <c r="F23" s="123">
        <v>712.31651799999986</v>
      </c>
      <c r="G23" s="123">
        <v>217.14056299999999</v>
      </c>
      <c r="H23" s="123">
        <v>2387.1129249999976</v>
      </c>
      <c r="I23" s="123">
        <v>588.28247700000009</v>
      </c>
      <c r="J23" s="123">
        <v>21.337934000000001</v>
      </c>
      <c r="K23" s="123">
        <v>430.00774799999988</v>
      </c>
      <c r="L23" s="123">
        <v>850.4035379999998</v>
      </c>
      <c r="M23" s="123">
        <v>703.71724599999993</v>
      </c>
      <c r="N23" s="123">
        <v>575.10723700000005</v>
      </c>
      <c r="O23" s="123">
        <v>138.02550399999998</v>
      </c>
      <c r="P23" s="123">
        <v>31.614288999999999</v>
      </c>
      <c r="Q23" s="123">
        <v>549.52371600000004</v>
      </c>
      <c r="R23" s="123">
        <v>226.83399899999995</v>
      </c>
      <c r="S23" s="123">
        <v>492.9142520000002</v>
      </c>
      <c r="T23" s="123">
        <v>569.41581800000006</v>
      </c>
      <c r="U23" s="123">
        <v>0.75579499999999999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115.85714999999999</v>
      </c>
      <c r="D24" s="123">
        <v>321.90757199999996</v>
      </c>
      <c r="E24" s="123">
        <v>52.508754000000003</v>
      </c>
      <c r="F24" s="123">
        <v>667.688309</v>
      </c>
      <c r="G24" s="123">
        <v>235.94036700000007</v>
      </c>
      <c r="H24" s="123">
        <v>2297.7828569999974</v>
      </c>
      <c r="I24" s="123">
        <v>314.68686100000002</v>
      </c>
      <c r="J24" s="123">
        <v>24.779534000000002</v>
      </c>
      <c r="K24" s="123">
        <v>487.99759300000005</v>
      </c>
      <c r="L24" s="123">
        <v>805.05388600000015</v>
      </c>
      <c r="M24" s="123">
        <v>660.27674299999978</v>
      </c>
      <c r="N24" s="123">
        <v>549.36235399999998</v>
      </c>
      <c r="O24" s="123">
        <v>195.70864400000002</v>
      </c>
      <c r="P24" s="123">
        <v>31.477072</v>
      </c>
      <c r="Q24" s="123">
        <v>549.05393300000003</v>
      </c>
      <c r="R24" s="123">
        <v>217.94794799999994</v>
      </c>
      <c r="S24" s="123">
        <v>453.75793500000009</v>
      </c>
      <c r="T24" s="123">
        <v>553.60056699999996</v>
      </c>
      <c r="U24" s="123">
        <v>0.43366899999999997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176.88300700000002</v>
      </c>
      <c r="D25" s="123">
        <v>315.11398200000008</v>
      </c>
      <c r="E25" s="123">
        <v>81.439965000000001</v>
      </c>
      <c r="F25" s="123">
        <v>742.80274200000008</v>
      </c>
      <c r="G25" s="123">
        <v>249.09667100000001</v>
      </c>
      <c r="H25" s="123">
        <v>2767.6292700000004</v>
      </c>
      <c r="I25" s="123">
        <v>708.511844</v>
      </c>
      <c r="J25" s="123">
        <v>18.840408</v>
      </c>
      <c r="K25" s="123">
        <v>485.6785109999999</v>
      </c>
      <c r="L25" s="123">
        <v>880.37695299999996</v>
      </c>
      <c r="M25" s="123">
        <v>730.35128700000007</v>
      </c>
      <c r="N25" s="123">
        <v>577.58061799999996</v>
      </c>
      <c r="O25" s="123">
        <v>301.54465700000003</v>
      </c>
      <c r="P25" s="123">
        <v>31.089555999999998</v>
      </c>
      <c r="Q25" s="123">
        <v>512.32741299999998</v>
      </c>
      <c r="R25" s="123">
        <v>234.031588</v>
      </c>
      <c r="S25" s="123">
        <v>544.57265000000018</v>
      </c>
      <c r="T25" s="123">
        <v>637.08020399999987</v>
      </c>
      <c r="U25" s="123">
        <v>0.81228099999999992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196" t="s">
        <v>351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196"/>
      <c r="U2" s="196"/>
      <c r="V2" s="196"/>
      <c r="W2" s="19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199" t="s">
        <v>679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1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2023</v>
      </c>
      <c r="B6" s="84" t="s">
        <v>338</v>
      </c>
      <c r="C6" s="123">
        <v>52.134724999999996</v>
      </c>
      <c r="D6" s="123">
        <v>140.34233699999996</v>
      </c>
      <c r="E6" s="123">
        <v>63.794485000000009</v>
      </c>
      <c r="F6" s="123">
        <v>466.6135700000001</v>
      </c>
      <c r="G6" s="123">
        <v>176.369934</v>
      </c>
      <c r="H6" s="123">
        <v>1927.1041029999976</v>
      </c>
      <c r="I6" s="123">
        <v>64.65765300000001</v>
      </c>
      <c r="J6" s="123">
        <v>138.690338</v>
      </c>
      <c r="K6" s="123">
        <v>284.25664100000006</v>
      </c>
      <c r="L6" s="123">
        <v>586.35747099999958</v>
      </c>
      <c r="M6" s="123">
        <v>346.74588799999998</v>
      </c>
      <c r="N6" s="123">
        <v>242.342221</v>
      </c>
      <c r="O6" s="123">
        <v>104.652843</v>
      </c>
      <c r="P6" s="123">
        <v>55.052085000000005</v>
      </c>
      <c r="Q6" s="123">
        <v>609.49342399999989</v>
      </c>
      <c r="R6" s="123">
        <v>146.62810099999999</v>
      </c>
      <c r="S6" s="123">
        <v>606.47437400000024</v>
      </c>
      <c r="T6" s="123">
        <v>365.44720299999983</v>
      </c>
      <c r="U6" s="123">
        <v>3.4957499999999984</v>
      </c>
      <c r="V6" s="87">
        <v>2023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46.129327999999987</v>
      </c>
      <c r="D7" s="123">
        <v>140.20535899999999</v>
      </c>
      <c r="E7" s="123">
        <v>58.565342000000015</v>
      </c>
      <c r="F7" s="123">
        <v>445.39367999999911</v>
      </c>
      <c r="G7" s="123">
        <v>189.73407500000002</v>
      </c>
      <c r="H7" s="123">
        <v>1917.8377649999975</v>
      </c>
      <c r="I7" s="123">
        <v>19.22494</v>
      </c>
      <c r="J7" s="123">
        <v>93.568241999999998</v>
      </c>
      <c r="K7" s="123">
        <v>282.01898099999994</v>
      </c>
      <c r="L7" s="123">
        <v>558.37504600000045</v>
      </c>
      <c r="M7" s="123">
        <v>326.10081900000006</v>
      </c>
      <c r="N7" s="123">
        <v>439.92588999999998</v>
      </c>
      <c r="O7" s="123">
        <v>124.870785</v>
      </c>
      <c r="P7" s="123">
        <v>61.822623</v>
      </c>
      <c r="Q7" s="123">
        <v>604.21267499999999</v>
      </c>
      <c r="R7" s="123">
        <v>149.98537000000002</v>
      </c>
      <c r="S7" s="123">
        <v>581.95581199999992</v>
      </c>
      <c r="T7" s="123">
        <v>363.33382999999986</v>
      </c>
      <c r="U7" s="123">
        <v>2.8229310000000005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43.59333100000002</v>
      </c>
      <c r="D8" s="123">
        <v>171.58289500000001</v>
      </c>
      <c r="E8" s="123">
        <v>61.545478000000003</v>
      </c>
      <c r="F8" s="123">
        <v>500.76933800000029</v>
      </c>
      <c r="G8" s="123">
        <v>241.96623800000003</v>
      </c>
      <c r="H8" s="123">
        <v>2551.4305889999964</v>
      </c>
      <c r="I8" s="123">
        <v>20.623504000000001</v>
      </c>
      <c r="J8" s="123">
        <v>116.84929299999999</v>
      </c>
      <c r="K8" s="123">
        <v>266.12238099999996</v>
      </c>
      <c r="L8" s="123">
        <v>708.1557739999995</v>
      </c>
      <c r="M8" s="123">
        <v>410.32439699999998</v>
      </c>
      <c r="N8" s="123">
        <v>521.22090800000001</v>
      </c>
      <c r="O8" s="123">
        <v>151.88256900000002</v>
      </c>
      <c r="P8" s="123">
        <v>81.807841999999994</v>
      </c>
      <c r="Q8" s="123">
        <v>708.126397</v>
      </c>
      <c r="R8" s="123">
        <v>182.515726</v>
      </c>
      <c r="S8" s="123">
        <v>659.44984399999953</v>
      </c>
      <c r="T8" s="123">
        <v>434.74920600000019</v>
      </c>
      <c r="U8" s="123">
        <v>4.8608280000000015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41.343816000000004</v>
      </c>
      <c r="D9" s="123">
        <v>156.64616699999999</v>
      </c>
      <c r="E9" s="123">
        <v>47.255198000000014</v>
      </c>
      <c r="F9" s="123">
        <v>387.2132509999999</v>
      </c>
      <c r="G9" s="123">
        <v>151.09302600000001</v>
      </c>
      <c r="H9" s="123">
        <v>1861.5466279999976</v>
      </c>
      <c r="I9" s="123">
        <v>48.08858</v>
      </c>
      <c r="J9" s="123">
        <v>102.59357199999999</v>
      </c>
      <c r="K9" s="123">
        <v>257.0033709999999</v>
      </c>
      <c r="L9" s="123">
        <v>562.36845799999992</v>
      </c>
      <c r="M9" s="123">
        <v>336.89473300000031</v>
      </c>
      <c r="N9" s="123">
        <v>288.91314199999999</v>
      </c>
      <c r="O9" s="123">
        <v>135.219885</v>
      </c>
      <c r="P9" s="123">
        <v>69.898517999999996</v>
      </c>
      <c r="Q9" s="123">
        <v>553.60807099999988</v>
      </c>
      <c r="R9" s="123">
        <v>137.75968600000002</v>
      </c>
      <c r="S9" s="123">
        <v>476.59393000000006</v>
      </c>
      <c r="T9" s="123">
        <v>344.9461069999997</v>
      </c>
      <c r="U9" s="123">
        <v>3.5211420000000002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44.619947000000003</v>
      </c>
      <c r="D10" s="123">
        <v>193.46725200000006</v>
      </c>
      <c r="E10" s="123">
        <v>42.903242000000006</v>
      </c>
      <c r="F10" s="123">
        <v>495.74817599999983</v>
      </c>
      <c r="G10" s="123">
        <v>190.63423299999997</v>
      </c>
      <c r="H10" s="123">
        <v>1983.4234059999985</v>
      </c>
      <c r="I10" s="123">
        <v>52.364299000000003</v>
      </c>
      <c r="J10" s="123">
        <v>158.62793199999999</v>
      </c>
      <c r="K10" s="123">
        <v>237.0519359999999</v>
      </c>
      <c r="L10" s="123">
        <v>635.34572600000001</v>
      </c>
      <c r="M10" s="123">
        <v>379.64966299999986</v>
      </c>
      <c r="N10" s="123">
        <v>469.85653100000002</v>
      </c>
      <c r="O10" s="123">
        <v>140.36152200000001</v>
      </c>
      <c r="P10" s="123">
        <v>79.005328999999989</v>
      </c>
      <c r="Q10" s="123">
        <v>656.59683900000016</v>
      </c>
      <c r="R10" s="123">
        <v>171.14443599999998</v>
      </c>
      <c r="S10" s="123">
        <v>580.28132399999981</v>
      </c>
      <c r="T10" s="123">
        <v>400.76962000000003</v>
      </c>
      <c r="U10" s="123">
        <v>3.6763620000000019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54.355103</v>
      </c>
      <c r="D11" s="123">
        <v>211.25072500000002</v>
      </c>
      <c r="E11" s="123">
        <v>48.249363999999993</v>
      </c>
      <c r="F11" s="123">
        <v>494.21197800000004</v>
      </c>
      <c r="G11" s="123">
        <v>168.82446300000001</v>
      </c>
      <c r="H11" s="123">
        <v>1907.2371119999989</v>
      </c>
      <c r="I11" s="123">
        <v>36.052558999999995</v>
      </c>
      <c r="J11" s="123">
        <v>142.15890400000001</v>
      </c>
      <c r="K11" s="123">
        <v>262.30458900000008</v>
      </c>
      <c r="L11" s="123">
        <v>621.32445200000006</v>
      </c>
      <c r="M11" s="123">
        <v>430.38866799999983</v>
      </c>
      <c r="N11" s="123">
        <v>383.91105799999991</v>
      </c>
      <c r="O11" s="123">
        <v>157.08999299999999</v>
      </c>
      <c r="P11" s="123">
        <v>77.127990000000011</v>
      </c>
      <c r="Q11" s="123">
        <v>659.39909099999988</v>
      </c>
      <c r="R11" s="123">
        <v>158.01911199999995</v>
      </c>
      <c r="S11" s="123">
        <v>635.54562999999962</v>
      </c>
      <c r="T11" s="123">
        <v>432.33124400000008</v>
      </c>
      <c r="U11" s="123">
        <v>6.564686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25.172000999999998</v>
      </c>
      <c r="D12" s="123">
        <v>190.303168</v>
      </c>
      <c r="E12" s="123">
        <v>44.037784999999992</v>
      </c>
      <c r="F12" s="123">
        <v>476.02676000000031</v>
      </c>
      <c r="G12" s="123">
        <v>153.74382000000003</v>
      </c>
      <c r="H12" s="123">
        <v>1787.2272229999962</v>
      </c>
      <c r="I12" s="123">
        <v>23.906374000000003</v>
      </c>
      <c r="J12" s="123">
        <v>114.12490500000001</v>
      </c>
      <c r="K12" s="123">
        <v>204.59979800000002</v>
      </c>
      <c r="L12" s="123">
        <v>560.59617500000002</v>
      </c>
      <c r="M12" s="123">
        <v>409.30534399999993</v>
      </c>
      <c r="N12" s="123">
        <v>358.53743499999996</v>
      </c>
      <c r="O12" s="123">
        <v>155.90695599999998</v>
      </c>
      <c r="P12" s="123">
        <v>75.099429000000001</v>
      </c>
      <c r="Q12" s="123">
        <v>599.92362600000001</v>
      </c>
      <c r="R12" s="123">
        <v>160.07676900000001</v>
      </c>
      <c r="S12" s="123">
        <v>658.96690199999932</v>
      </c>
      <c r="T12" s="123">
        <v>405.03658999999971</v>
      </c>
      <c r="U12" s="123">
        <v>2.719258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28.796827000000008</v>
      </c>
      <c r="D13" s="123">
        <v>209.09619600000002</v>
      </c>
      <c r="E13" s="123">
        <v>58.237363000000002</v>
      </c>
      <c r="F13" s="123">
        <v>438.67434900000001</v>
      </c>
      <c r="G13" s="123">
        <v>129.35813200000001</v>
      </c>
      <c r="H13" s="123">
        <v>1419.562637999999</v>
      </c>
      <c r="I13" s="123">
        <v>17.307120000000001</v>
      </c>
      <c r="J13" s="123">
        <v>192.97653400000002</v>
      </c>
      <c r="K13" s="123">
        <v>275.73193100000003</v>
      </c>
      <c r="L13" s="123">
        <v>500.88982099999981</v>
      </c>
      <c r="M13" s="123">
        <v>322.56827099999998</v>
      </c>
      <c r="N13" s="123">
        <v>165.084451</v>
      </c>
      <c r="O13" s="123">
        <v>78.982981999999993</v>
      </c>
      <c r="P13" s="123">
        <v>40.976194</v>
      </c>
      <c r="Q13" s="123">
        <v>442.61640300000016</v>
      </c>
      <c r="R13" s="123">
        <v>124.38133200000001</v>
      </c>
      <c r="S13" s="123">
        <v>520.53316000000007</v>
      </c>
      <c r="T13" s="123">
        <v>346.95700900000008</v>
      </c>
      <c r="U13" s="123">
        <v>3.5359089999999993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26.114739999999998</v>
      </c>
      <c r="D14" s="123">
        <v>236.80152700000002</v>
      </c>
      <c r="E14" s="123">
        <v>33.184955000000002</v>
      </c>
      <c r="F14" s="123">
        <v>481.18449600000031</v>
      </c>
      <c r="G14" s="123">
        <v>175.23360099999999</v>
      </c>
      <c r="H14" s="123">
        <v>1857.3010799999979</v>
      </c>
      <c r="I14" s="123">
        <v>18.642030000000002</v>
      </c>
      <c r="J14" s="123">
        <v>106.17348400000002</v>
      </c>
      <c r="K14" s="123">
        <v>240.36296000000007</v>
      </c>
      <c r="L14" s="123">
        <v>631.48831799999903</v>
      </c>
      <c r="M14" s="123">
        <v>349.29449099999977</v>
      </c>
      <c r="N14" s="123">
        <v>193.12116700000001</v>
      </c>
      <c r="O14" s="123">
        <v>120.17294299999999</v>
      </c>
      <c r="P14" s="123">
        <v>57.129967000000001</v>
      </c>
      <c r="Q14" s="123">
        <v>630.72675900000002</v>
      </c>
      <c r="R14" s="123">
        <v>148.19701899999995</v>
      </c>
      <c r="S14" s="123">
        <v>524.01266199999998</v>
      </c>
      <c r="T14" s="123">
        <v>342.10169899999994</v>
      </c>
      <c r="U14" s="123">
        <v>3.5227089999999985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27.286124999999998</v>
      </c>
      <c r="D15" s="123">
        <v>230.13671400000004</v>
      </c>
      <c r="E15" s="123">
        <v>57.089240000000004</v>
      </c>
      <c r="F15" s="123">
        <v>508.01237799999922</v>
      </c>
      <c r="G15" s="123">
        <v>176.28611600000002</v>
      </c>
      <c r="H15" s="123">
        <v>1812.1251319999974</v>
      </c>
      <c r="I15" s="123">
        <v>21.174385000000001</v>
      </c>
      <c r="J15" s="123">
        <v>46.725636999999999</v>
      </c>
      <c r="K15" s="123">
        <v>266.28465999999992</v>
      </c>
      <c r="L15" s="123">
        <v>656.54405499999984</v>
      </c>
      <c r="M15" s="123">
        <v>361.0076360000001</v>
      </c>
      <c r="N15" s="123">
        <v>212.60299499999999</v>
      </c>
      <c r="O15" s="123">
        <v>155.87873500000003</v>
      </c>
      <c r="P15" s="123">
        <v>67.097239999999999</v>
      </c>
      <c r="Q15" s="123">
        <v>645.12795799999981</v>
      </c>
      <c r="R15" s="123">
        <v>161.514163</v>
      </c>
      <c r="S15" s="123">
        <v>549.79316599999993</v>
      </c>
      <c r="T15" s="123">
        <v>375.17161199999981</v>
      </c>
      <c r="U15" s="123">
        <v>5.8604350000000034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24.258485</v>
      </c>
      <c r="D16" s="123">
        <v>216.60442900000004</v>
      </c>
      <c r="E16" s="123">
        <v>43.805545000000002</v>
      </c>
      <c r="F16" s="123">
        <v>643.88891599999965</v>
      </c>
      <c r="G16" s="123">
        <v>175.863923</v>
      </c>
      <c r="H16" s="123">
        <v>1824.8430739999978</v>
      </c>
      <c r="I16" s="123">
        <v>27.866720999999998</v>
      </c>
      <c r="J16" s="123">
        <v>42.420338999999998</v>
      </c>
      <c r="K16" s="123">
        <v>312.58767799999993</v>
      </c>
      <c r="L16" s="123">
        <v>689.81164699999954</v>
      </c>
      <c r="M16" s="123">
        <v>402.51643200000001</v>
      </c>
      <c r="N16" s="123">
        <v>446.57713999999999</v>
      </c>
      <c r="O16" s="123">
        <v>168.57912899999999</v>
      </c>
      <c r="P16" s="123">
        <v>59.411276999999998</v>
      </c>
      <c r="Q16" s="123">
        <v>689.90057999999999</v>
      </c>
      <c r="R16" s="123">
        <v>177.710812</v>
      </c>
      <c r="S16" s="123">
        <v>578.47473000000059</v>
      </c>
      <c r="T16" s="123">
        <v>393.6401859999998</v>
      </c>
      <c r="U16" s="123">
        <v>4.3045699999999991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24.299492999999998</v>
      </c>
      <c r="D17" s="123">
        <v>183.05130099999997</v>
      </c>
      <c r="E17" s="123">
        <v>48.333492999999997</v>
      </c>
      <c r="F17" s="123">
        <v>542.86517900000013</v>
      </c>
      <c r="G17" s="123">
        <v>163.72877799999998</v>
      </c>
      <c r="H17" s="123">
        <v>1726.3089239999961</v>
      </c>
      <c r="I17" s="123">
        <v>23.503900000000002</v>
      </c>
      <c r="J17" s="123">
        <v>149.69279599999999</v>
      </c>
      <c r="K17" s="123">
        <v>251.20953800000012</v>
      </c>
      <c r="L17" s="123">
        <v>525.18382400000064</v>
      </c>
      <c r="M17" s="123">
        <v>315.22576800000002</v>
      </c>
      <c r="N17" s="123">
        <v>299.355233</v>
      </c>
      <c r="O17" s="123">
        <v>122.80008700000002</v>
      </c>
      <c r="P17" s="123">
        <v>46.105068000000003</v>
      </c>
      <c r="Q17" s="123">
        <v>425.67105700000013</v>
      </c>
      <c r="R17" s="123">
        <v>142.53821199999999</v>
      </c>
      <c r="S17" s="123">
        <v>457.63423800000027</v>
      </c>
      <c r="T17" s="123">
        <v>345.45293299999997</v>
      </c>
      <c r="U17" s="123">
        <v>2.8174919999999997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2024</v>
      </c>
      <c r="B19" s="84" t="s">
        <v>338</v>
      </c>
      <c r="C19" s="123">
        <v>28.021520000000002</v>
      </c>
      <c r="D19" s="123">
        <v>162.47393399999999</v>
      </c>
      <c r="E19" s="123">
        <v>48.030605999999992</v>
      </c>
      <c r="F19" s="123">
        <v>537.76191999999935</v>
      </c>
      <c r="G19" s="123">
        <v>159.46698799999996</v>
      </c>
      <c r="H19" s="123">
        <v>1730.0334460000013</v>
      </c>
      <c r="I19" s="123">
        <v>17.029453</v>
      </c>
      <c r="J19" s="123">
        <v>152.296198</v>
      </c>
      <c r="K19" s="123">
        <v>294.01054600000003</v>
      </c>
      <c r="L19" s="123">
        <v>589.25255199999992</v>
      </c>
      <c r="M19" s="123">
        <v>356.12528300000008</v>
      </c>
      <c r="N19" s="123">
        <v>342.02695000000006</v>
      </c>
      <c r="O19" s="123">
        <v>123.985135</v>
      </c>
      <c r="P19" s="123">
        <v>56.842216000000001</v>
      </c>
      <c r="Q19" s="123">
        <v>635.85373100000015</v>
      </c>
      <c r="R19" s="123">
        <v>159.38378299999994</v>
      </c>
      <c r="S19" s="123">
        <v>555.07585899999958</v>
      </c>
      <c r="T19" s="123">
        <v>387.77815499999991</v>
      </c>
      <c r="U19" s="123">
        <v>3.3820869999999985</v>
      </c>
      <c r="V19" s="87">
        <v>2024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33.037318000000006</v>
      </c>
      <c r="D20" s="123">
        <v>169.70418299999997</v>
      </c>
      <c r="E20" s="123">
        <v>44.967547999999994</v>
      </c>
      <c r="F20" s="123">
        <v>539.19948599999975</v>
      </c>
      <c r="G20" s="123">
        <v>182.47011799999996</v>
      </c>
      <c r="H20" s="123">
        <v>1793.1379209999968</v>
      </c>
      <c r="I20" s="123">
        <v>25.976141000000002</v>
      </c>
      <c r="J20" s="123">
        <v>122.98190900000002</v>
      </c>
      <c r="K20" s="123">
        <v>304.29058599999996</v>
      </c>
      <c r="L20" s="123">
        <v>590.82009399999993</v>
      </c>
      <c r="M20" s="123">
        <v>332.9892269999998</v>
      </c>
      <c r="N20" s="123">
        <v>449.929576</v>
      </c>
      <c r="O20" s="123">
        <v>120.48343099999998</v>
      </c>
      <c r="P20" s="123">
        <v>53.532713000000001</v>
      </c>
      <c r="Q20" s="123">
        <v>660.51791100000025</v>
      </c>
      <c r="R20" s="123">
        <v>162.06223900000003</v>
      </c>
      <c r="S20" s="123">
        <v>558.80322599999977</v>
      </c>
      <c r="T20" s="123">
        <v>377.69052600000009</v>
      </c>
      <c r="U20" s="123">
        <v>5.3848919999999998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40.711122000000003</v>
      </c>
      <c r="D21" s="123">
        <v>169.85605100000004</v>
      </c>
      <c r="E21" s="123">
        <v>60.547918999999993</v>
      </c>
      <c r="F21" s="123">
        <v>509.38609099999917</v>
      </c>
      <c r="G21" s="123">
        <v>176.08903900000001</v>
      </c>
      <c r="H21" s="123">
        <v>2155.0115929999943</v>
      </c>
      <c r="I21" s="123">
        <v>14.948066000000001</v>
      </c>
      <c r="J21" s="123">
        <v>110.228612</v>
      </c>
      <c r="K21" s="123">
        <v>227.91924999999995</v>
      </c>
      <c r="L21" s="123">
        <v>568.78623500000026</v>
      </c>
      <c r="M21" s="123">
        <v>386.97086399999989</v>
      </c>
      <c r="N21" s="123">
        <v>423.39005400000002</v>
      </c>
      <c r="O21" s="123">
        <v>113.88305700000001</v>
      </c>
      <c r="P21" s="123">
        <v>62.096190000000007</v>
      </c>
      <c r="Q21" s="123">
        <v>629.80731500000024</v>
      </c>
      <c r="R21" s="123">
        <v>160.80701300000001</v>
      </c>
      <c r="S21" s="123">
        <v>564.52791000000002</v>
      </c>
      <c r="T21" s="123">
        <v>409.14734600000008</v>
      </c>
      <c r="U21" s="123">
        <v>4.2768740000000003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52.889674999999997</v>
      </c>
      <c r="D22" s="123">
        <v>187.04717600000001</v>
      </c>
      <c r="E22" s="123">
        <v>56.22094899999999</v>
      </c>
      <c r="F22" s="123">
        <v>554.744103</v>
      </c>
      <c r="G22" s="123">
        <v>191.17889600000001</v>
      </c>
      <c r="H22" s="123">
        <v>1902.9973559999958</v>
      </c>
      <c r="I22" s="123">
        <v>30.599753</v>
      </c>
      <c r="J22" s="123">
        <v>223.21485000000001</v>
      </c>
      <c r="K22" s="123">
        <v>370.7687580000001</v>
      </c>
      <c r="L22" s="123">
        <v>562.36884899999984</v>
      </c>
      <c r="M22" s="123">
        <v>406.85174899999981</v>
      </c>
      <c r="N22" s="123">
        <v>403.99634400000008</v>
      </c>
      <c r="O22" s="123">
        <v>107.799509</v>
      </c>
      <c r="P22" s="123">
        <v>66.807344999999998</v>
      </c>
      <c r="Q22" s="123">
        <v>642.95513300000005</v>
      </c>
      <c r="R22" s="123">
        <v>165.90364300000005</v>
      </c>
      <c r="S22" s="123">
        <v>513.31825200000026</v>
      </c>
      <c r="T22" s="123">
        <v>404.42643499999986</v>
      </c>
      <c r="U22" s="123">
        <v>3.2233539999999996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32.727848999999999</v>
      </c>
      <c r="D23" s="123">
        <v>209.879986</v>
      </c>
      <c r="E23" s="123">
        <v>62.847363999999999</v>
      </c>
      <c r="F23" s="123">
        <v>531.01039100000025</v>
      </c>
      <c r="G23" s="123">
        <v>212.08005299999996</v>
      </c>
      <c r="H23" s="123">
        <v>1963.0073669999979</v>
      </c>
      <c r="I23" s="123">
        <v>24.241235999999997</v>
      </c>
      <c r="J23" s="123">
        <v>160.15180600000002</v>
      </c>
      <c r="K23" s="123">
        <v>304.17871800000006</v>
      </c>
      <c r="L23" s="123">
        <v>583.86422399999981</v>
      </c>
      <c r="M23" s="123">
        <v>407.34079599999995</v>
      </c>
      <c r="N23" s="123">
        <v>358.81936499999995</v>
      </c>
      <c r="O23" s="123">
        <v>114.236684</v>
      </c>
      <c r="P23" s="123">
        <v>70.882435000000001</v>
      </c>
      <c r="Q23" s="123">
        <v>644.3031729999999</v>
      </c>
      <c r="R23" s="123">
        <v>168.78089200000002</v>
      </c>
      <c r="S23" s="123">
        <v>569.85654999999997</v>
      </c>
      <c r="T23" s="123">
        <v>431.24750099999989</v>
      </c>
      <c r="U23" s="123">
        <v>2.9298099999999998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26.037824999999998</v>
      </c>
      <c r="D24" s="123">
        <v>191.97129300000003</v>
      </c>
      <c r="E24" s="123">
        <v>38.837354000000005</v>
      </c>
      <c r="F24" s="123">
        <v>499.9739350000001</v>
      </c>
      <c r="G24" s="123">
        <v>185.54444100000001</v>
      </c>
      <c r="H24" s="123">
        <v>2075.2723099999985</v>
      </c>
      <c r="I24" s="123">
        <v>59.688192000000001</v>
      </c>
      <c r="J24" s="123">
        <v>151.277737</v>
      </c>
      <c r="K24" s="123">
        <v>265.60115700000006</v>
      </c>
      <c r="L24" s="123">
        <v>549.32087299999978</v>
      </c>
      <c r="M24" s="123">
        <v>404.850821</v>
      </c>
      <c r="N24" s="123">
        <v>258.94212800000003</v>
      </c>
      <c r="O24" s="123">
        <v>122.114558</v>
      </c>
      <c r="P24" s="123">
        <v>61.061003999999997</v>
      </c>
      <c r="Q24" s="123">
        <v>592.04315900000006</v>
      </c>
      <c r="R24" s="123">
        <v>144.82916600000004</v>
      </c>
      <c r="S24" s="123">
        <v>552.85726499999964</v>
      </c>
      <c r="T24" s="123">
        <v>423.28665399999977</v>
      </c>
      <c r="U24" s="123">
        <v>3.2210279999999996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21.678961000000001</v>
      </c>
      <c r="D25" s="123">
        <v>204.60485800000001</v>
      </c>
      <c r="E25" s="123">
        <v>50.757348999999998</v>
      </c>
      <c r="F25" s="123">
        <v>600.50092899999959</v>
      </c>
      <c r="G25" s="123">
        <v>180.35758999999999</v>
      </c>
      <c r="H25" s="123">
        <v>2915.0055499999949</v>
      </c>
      <c r="I25" s="123">
        <v>52.839610999999998</v>
      </c>
      <c r="J25" s="123">
        <v>145.127948</v>
      </c>
      <c r="K25" s="123">
        <v>344.1623679999999</v>
      </c>
      <c r="L25" s="123">
        <v>631.46607399999982</v>
      </c>
      <c r="M25" s="123">
        <v>441.46312699999987</v>
      </c>
      <c r="N25" s="123">
        <v>214.67313300000001</v>
      </c>
      <c r="O25" s="123">
        <v>112.04803799999999</v>
      </c>
      <c r="P25" s="123">
        <v>90.656192999999988</v>
      </c>
      <c r="Q25" s="123">
        <v>600.9549760000001</v>
      </c>
      <c r="R25" s="123">
        <v>169.06978200000003</v>
      </c>
      <c r="S25" s="123">
        <v>668.8099159999997</v>
      </c>
      <c r="T25" s="123">
        <v>464.2555219999997</v>
      </c>
      <c r="U25" s="123">
        <v>2.559342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/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2:W2"/>
    <mergeCell ref="A3:W3"/>
    <mergeCell ref="C4:U4"/>
    <mergeCell ref="V4:V5"/>
    <mergeCell ref="W4:W5"/>
    <mergeCell ref="A70:U70"/>
    <mergeCell ref="C34:G34"/>
    <mergeCell ref="L34:P34"/>
    <mergeCell ref="A4:A5"/>
    <mergeCell ref="B4:B5"/>
    <mergeCell ref="A68:U68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19.700040000000001</v>
      </c>
      <c r="D6" s="88">
        <v>126.37338699999999</v>
      </c>
      <c r="E6" s="88">
        <v>154.07449700000001</v>
      </c>
      <c r="F6" s="88">
        <v>71.167065000000008</v>
      </c>
      <c r="G6" s="88">
        <v>8.7242329999999999</v>
      </c>
      <c r="H6" s="88">
        <v>13.992062000000001</v>
      </c>
      <c r="I6" s="88">
        <v>67.405760000000001</v>
      </c>
      <c r="J6" s="88">
        <v>64.718107000000003</v>
      </c>
      <c r="K6" s="88">
        <v>32.548228999999992</v>
      </c>
      <c r="L6" s="88">
        <v>95.907354999999995</v>
      </c>
      <c r="M6" s="88">
        <v>14.235719</v>
      </c>
      <c r="N6" s="88">
        <v>53.083917999999997</v>
      </c>
      <c r="O6" s="88">
        <v>4.1125439999999998</v>
      </c>
      <c r="P6" s="88">
        <v>0.66504099999999999</v>
      </c>
      <c r="Q6" s="88">
        <v>100.504442</v>
      </c>
      <c r="R6" s="88">
        <v>45.928550000000001</v>
      </c>
      <c r="S6" s="88">
        <v>35.663043999999999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20.598580999999999</v>
      </c>
      <c r="D7" s="88">
        <v>126.464951</v>
      </c>
      <c r="E7" s="88">
        <v>154.23145399999999</v>
      </c>
      <c r="F7" s="88">
        <v>67.376774999999995</v>
      </c>
      <c r="G7" s="88">
        <v>7.960445</v>
      </c>
      <c r="H7" s="88">
        <v>18.031897999999998</v>
      </c>
      <c r="I7" s="88">
        <v>69.773916</v>
      </c>
      <c r="J7" s="88">
        <v>64.319794000000002</v>
      </c>
      <c r="K7" s="88">
        <v>27.959519</v>
      </c>
      <c r="L7" s="88">
        <v>115.01296000000001</v>
      </c>
      <c r="M7" s="88">
        <v>13.336569000000001</v>
      </c>
      <c r="N7" s="88">
        <v>94.041857999999976</v>
      </c>
      <c r="O7" s="88">
        <v>4.8775300000000001</v>
      </c>
      <c r="P7" s="88">
        <v>0.478356</v>
      </c>
      <c r="Q7" s="88">
        <v>103.660539</v>
      </c>
      <c r="R7" s="88">
        <v>41.882463000000001</v>
      </c>
      <c r="S7" s="88">
        <v>23.666418</v>
      </c>
      <c r="U7" s="84" t="s">
        <v>539</v>
      </c>
    </row>
    <row r="8" spans="1:21" x14ac:dyDescent="0.15">
      <c r="B8" s="84" t="s">
        <v>340</v>
      </c>
      <c r="C8" s="88">
        <v>21.611445999999997</v>
      </c>
      <c r="D8" s="88">
        <v>144.505235</v>
      </c>
      <c r="E8" s="88">
        <v>185.98932300000004</v>
      </c>
      <c r="F8" s="88">
        <v>84.864358999999993</v>
      </c>
      <c r="G8" s="88">
        <v>8.4201560000000004</v>
      </c>
      <c r="H8" s="88">
        <v>21.477721000000003</v>
      </c>
      <c r="I8" s="88">
        <v>90.42689</v>
      </c>
      <c r="J8" s="88">
        <v>80.748772000000002</v>
      </c>
      <c r="K8" s="88">
        <v>37.050474999999992</v>
      </c>
      <c r="L8" s="88">
        <v>151.53559300000001</v>
      </c>
      <c r="M8" s="88">
        <v>16.786871000000001</v>
      </c>
      <c r="N8" s="88">
        <v>85.611633000000054</v>
      </c>
      <c r="O8" s="88">
        <v>5.070447999999999</v>
      </c>
      <c r="P8" s="88">
        <v>0.66456699999999991</v>
      </c>
      <c r="Q8" s="88">
        <v>110.558745</v>
      </c>
      <c r="R8" s="88">
        <v>47.149647000000002</v>
      </c>
      <c r="S8" s="88">
        <v>31.411610000000003</v>
      </c>
      <c r="U8" s="84" t="s">
        <v>540</v>
      </c>
    </row>
    <row r="9" spans="1:21" x14ac:dyDescent="0.15">
      <c r="B9" s="84" t="s">
        <v>341</v>
      </c>
      <c r="C9" s="88">
        <v>20.362862</v>
      </c>
      <c r="D9" s="88">
        <v>129.87299000000002</v>
      </c>
      <c r="E9" s="88">
        <v>195.523436</v>
      </c>
      <c r="F9" s="88">
        <v>71.341126000000003</v>
      </c>
      <c r="G9" s="88">
        <v>6.3727219999999996</v>
      </c>
      <c r="H9" s="88">
        <v>14.764859000000001</v>
      </c>
      <c r="I9" s="88">
        <v>67.320828000000006</v>
      </c>
      <c r="J9" s="88">
        <v>77.566576999999995</v>
      </c>
      <c r="K9" s="88">
        <v>28.568185</v>
      </c>
      <c r="L9" s="88">
        <v>119.54324800000002</v>
      </c>
      <c r="M9" s="88">
        <v>14.051589</v>
      </c>
      <c r="N9" s="88">
        <v>59.504268000000025</v>
      </c>
      <c r="O9" s="88">
        <v>3.4779419999999996</v>
      </c>
      <c r="P9" s="88">
        <v>0.44865400000000005</v>
      </c>
      <c r="Q9" s="88">
        <v>82.182254999999998</v>
      </c>
      <c r="R9" s="88">
        <v>39.442487999999997</v>
      </c>
      <c r="S9" s="88">
        <v>19.840208999999994</v>
      </c>
      <c r="U9" s="84" t="s">
        <v>541</v>
      </c>
    </row>
    <row r="10" spans="1:21" x14ac:dyDescent="0.15">
      <c r="B10" s="84" t="s">
        <v>342</v>
      </c>
      <c r="C10" s="88">
        <v>22.575458000000001</v>
      </c>
      <c r="D10" s="88">
        <v>155.39936700000001</v>
      </c>
      <c r="E10" s="88">
        <v>231.54153300000002</v>
      </c>
      <c r="F10" s="88">
        <v>78.998191999999989</v>
      </c>
      <c r="G10" s="88">
        <v>6.6594060000000006</v>
      </c>
      <c r="H10" s="88">
        <v>15.523791000000001</v>
      </c>
      <c r="I10" s="88">
        <v>57.545287999999999</v>
      </c>
      <c r="J10" s="88">
        <v>101.323564</v>
      </c>
      <c r="K10" s="88">
        <v>35.074513999999994</v>
      </c>
      <c r="L10" s="88">
        <v>106.86995999999999</v>
      </c>
      <c r="M10" s="88">
        <v>15.295966</v>
      </c>
      <c r="N10" s="88">
        <v>107.48284200000002</v>
      </c>
      <c r="O10" s="88">
        <v>4.8792660000000003</v>
      </c>
      <c r="P10" s="88">
        <v>0.634355</v>
      </c>
      <c r="Q10" s="88">
        <v>97.454082</v>
      </c>
      <c r="R10" s="88">
        <v>51.497563999999997</v>
      </c>
      <c r="S10" s="88">
        <v>39.022402000000014</v>
      </c>
      <c r="U10" s="84" t="s">
        <v>542</v>
      </c>
    </row>
    <row r="11" spans="1:21" x14ac:dyDescent="0.15">
      <c r="B11" s="84" t="s">
        <v>343</v>
      </c>
      <c r="C11" s="88">
        <v>21.634225000000001</v>
      </c>
      <c r="D11" s="88">
        <v>141.912419</v>
      </c>
      <c r="E11" s="88">
        <v>211.14685300000002</v>
      </c>
      <c r="F11" s="88">
        <v>79.645565000000005</v>
      </c>
      <c r="G11" s="88">
        <v>6.9697779999999998</v>
      </c>
      <c r="H11" s="88">
        <v>13.389319</v>
      </c>
      <c r="I11" s="88">
        <v>39.360976000000001</v>
      </c>
      <c r="J11" s="88">
        <v>107.11492100000001</v>
      </c>
      <c r="K11" s="88">
        <v>35.653435999999999</v>
      </c>
      <c r="L11" s="88">
        <v>99.076070999999999</v>
      </c>
      <c r="M11" s="88">
        <v>15.062881000000001</v>
      </c>
      <c r="N11" s="88">
        <v>80.969412000000005</v>
      </c>
      <c r="O11" s="88">
        <v>5.3278740000000004</v>
      </c>
      <c r="P11" s="88">
        <v>0.40434999999999999</v>
      </c>
      <c r="Q11" s="88">
        <v>89.218524000000002</v>
      </c>
      <c r="R11" s="88">
        <v>49.752934000000003</v>
      </c>
      <c r="S11" s="88">
        <v>30.441136999999998</v>
      </c>
      <c r="U11" s="84" t="s">
        <v>543</v>
      </c>
    </row>
    <row r="12" spans="1:21" x14ac:dyDescent="0.15">
      <c r="B12" s="84" t="s">
        <v>344</v>
      </c>
      <c r="C12" s="88">
        <v>22.750323999999999</v>
      </c>
      <c r="D12" s="88">
        <v>148.90393399999999</v>
      </c>
      <c r="E12" s="88">
        <v>194.99735899999999</v>
      </c>
      <c r="F12" s="88">
        <v>77.220209000000011</v>
      </c>
      <c r="G12" s="88">
        <v>7.4593569999999998</v>
      </c>
      <c r="H12" s="88">
        <v>12.613825</v>
      </c>
      <c r="I12" s="88">
        <v>38.295144000000001</v>
      </c>
      <c r="J12" s="88">
        <v>102.386438</v>
      </c>
      <c r="K12" s="88">
        <v>35.984795000000005</v>
      </c>
      <c r="L12" s="88">
        <v>92.237222999999986</v>
      </c>
      <c r="M12" s="88">
        <v>14.820487</v>
      </c>
      <c r="N12" s="88">
        <v>59.232617000000005</v>
      </c>
      <c r="O12" s="88">
        <v>3.3405079999999998</v>
      </c>
      <c r="P12" s="88">
        <v>0.56851600000000002</v>
      </c>
      <c r="Q12" s="88">
        <v>87.116242999999997</v>
      </c>
      <c r="R12" s="88">
        <v>54.196702000000002</v>
      </c>
      <c r="S12" s="88">
        <v>38.312851999999999</v>
      </c>
      <c r="U12" s="84" t="s">
        <v>544</v>
      </c>
    </row>
    <row r="13" spans="1:21" x14ac:dyDescent="0.15">
      <c r="B13" s="84" t="s">
        <v>345</v>
      </c>
      <c r="C13" s="88">
        <v>23.241999</v>
      </c>
      <c r="D13" s="88">
        <v>152.15738900000002</v>
      </c>
      <c r="E13" s="88">
        <v>166.40341100000001</v>
      </c>
      <c r="F13" s="88">
        <v>80.709034000000003</v>
      </c>
      <c r="G13" s="88">
        <v>4.5420490000000004</v>
      </c>
      <c r="H13" s="88">
        <v>11.336829999999999</v>
      </c>
      <c r="I13" s="88">
        <v>47.691707000000001</v>
      </c>
      <c r="J13" s="88">
        <v>116.38270900000001</v>
      </c>
      <c r="K13" s="88">
        <v>35.814077999999995</v>
      </c>
      <c r="L13" s="88">
        <v>127.60250500000001</v>
      </c>
      <c r="M13" s="88">
        <v>12.434293</v>
      </c>
      <c r="N13" s="88">
        <v>58.671485999999994</v>
      </c>
      <c r="O13" s="88">
        <v>5.1330620000000007</v>
      </c>
      <c r="P13" s="88">
        <v>0.62329100000000004</v>
      </c>
      <c r="Q13" s="88">
        <v>86.530186999999998</v>
      </c>
      <c r="R13" s="88">
        <v>50.852365000000006</v>
      </c>
      <c r="S13" s="88">
        <v>35.497723000000008</v>
      </c>
      <c r="U13" s="84" t="s">
        <v>545</v>
      </c>
    </row>
    <row r="14" spans="1:21" x14ac:dyDescent="0.15">
      <c r="B14" s="84" t="s">
        <v>346</v>
      </c>
      <c r="C14" s="88">
        <v>20.279196000000002</v>
      </c>
      <c r="D14" s="88">
        <v>135.76573299999998</v>
      </c>
      <c r="E14" s="88">
        <v>171.99369300000001</v>
      </c>
      <c r="F14" s="88">
        <v>68.536197000000001</v>
      </c>
      <c r="G14" s="88">
        <v>8.814976999999999</v>
      </c>
      <c r="H14" s="88">
        <v>13.680933000000001</v>
      </c>
      <c r="I14" s="88">
        <v>56.039802999999999</v>
      </c>
      <c r="J14" s="88">
        <v>125.99386400000002</v>
      </c>
      <c r="K14" s="88">
        <v>36.186973999999999</v>
      </c>
      <c r="L14" s="88">
        <v>94.851631999999995</v>
      </c>
      <c r="M14" s="88">
        <v>14.645379999999999</v>
      </c>
      <c r="N14" s="88">
        <v>31.891260000000003</v>
      </c>
      <c r="O14" s="88">
        <v>3.3836419999999996</v>
      </c>
      <c r="P14" s="88">
        <v>0.6707510000000001</v>
      </c>
      <c r="Q14" s="88">
        <v>122.72893799999999</v>
      </c>
      <c r="R14" s="88">
        <v>46.756423999999996</v>
      </c>
      <c r="S14" s="88">
        <v>28.260365999999998</v>
      </c>
      <c r="U14" s="84" t="s">
        <v>546</v>
      </c>
    </row>
    <row r="15" spans="1:21" x14ac:dyDescent="0.15">
      <c r="B15" s="84" t="s">
        <v>347</v>
      </c>
      <c r="C15" s="88">
        <v>21.012454999999999</v>
      </c>
      <c r="D15" s="88">
        <v>141.83035899999999</v>
      </c>
      <c r="E15" s="88">
        <v>193.68496400000001</v>
      </c>
      <c r="F15" s="88">
        <v>75.900329999999997</v>
      </c>
      <c r="G15" s="88">
        <v>7.9976719999999997</v>
      </c>
      <c r="H15" s="88">
        <v>17.138326000000003</v>
      </c>
      <c r="I15" s="88">
        <v>61.903102999999994</v>
      </c>
      <c r="J15" s="88">
        <v>104.98776599999999</v>
      </c>
      <c r="K15" s="88">
        <v>37.122515</v>
      </c>
      <c r="L15" s="88">
        <v>107.29216500000001</v>
      </c>
      <c r="M15" s="88">
        <v>13.078244</v>
      </c>
      <c r="N15" s="88">
        <v>27.790986</v>
      </c>
      <c r="O15" s="88">
        <v>4.1393580000000005</v>
      </c>
      <c r="P15" s="88">
        <v>0.342783</v>
      </c>
      <c r="Q15" s="88">
        <v>103.253868</v>
      </c>
      <c r="R15" s="88">
        <v>42.628501</v>
      </c>
      <c r="S15" s="88">
        <v>42.266081000000014</v>
      </c>
      <c r="U15" s="84" t="s">
        <v>547</v>
      </c>
    </row>
    <row r="16" spans="1:21" x14ac:dyDescent="0.15">
      <c r="B16" s="84" t="s">
        <v>348</v>
      </c>
      <c r="C16" s="88">
        <v>21.294301999999998</v>
      </c>
      <c r="D16" s="88">
        <v>138.084958</v>
      </c>
      <c r="E16" s="88">
        <v>200.07520000000002</v>
      </c>
      <c r="F16" s="88">
        <v>73.309518999999995</v>
      </c>
      <c r="G16" s="88">
        <v>7.442806</v>
      </c>
      <c r="H16" s="88">
        <v>15.733219999999999</v>
      </c>
      <c r="I16" s="88">
        <v>70.165802000000014</v>
      </c>
      <c r="J16" s="88">
        <v>79.615940999999992</v>
      </c>
      <c r="K16" s="88">
        <v>36.394297999999992</v>
      </c>
      <c r="L16" s="88">
        <v>108.69047499999999</v>
      </c>
      <c r="M16" s="88">
        <v>12.375641999999999</v>
      </c>
      <c r="N16" s="88">
        <v>83.760598999999985</v>
      </c>
      <c r="O16" s="88">
        <v>3.5325379999999997</v>
      </c>
      <c r="P16" s="88">
        <v>1.0697990000000002</v>
      </c>
      <c r="Q16" s="88">
        <v>102.763502</v>
      </c>
      <c r="R16" s="88">
        <v>41.645916</v>
      </c>
      <c r="S16" s="88">
        <v>50.424564000000004</v>
      </c>
      <c r="U16" s="84" t="s">
        <v>548</v>
      </c>
    </row>
    <row r="17" spans="1:21" x14ac:dyDescent="0.15">
      <c r="B17" s="84" t="s">
        <v>349</v>
      </c>
      <c r="C17" s="88">
        <v>19.877026000000001</v>
      </c>
      <c r="D17" s="88">
        <v>144.90699500000002</v>
      </c>
      <c r="E17" s="88">
        <v>162.61046499999998</v>
      </c>
      <c r="F17" s="88">
        <v>70.482321999999996</v>
      </c>
      <c r="G17" s="88">
        <v>6.9702269999999995</v>
      </c>
      <c r="H17" s="88">
        <v>18.654121</v>
      </c>
      <c r="I17" s="88">
        <v>86.511908999999989</v>
      </c>
      <c r="J17" s="88">
        <v>79.653547000000003</v>
      </c>
      <c r="K17" s="88">
        <v>32.532200000000003</v>
      </c>
      <c r="L17" s="88">
        <v>104.40861100000001</v>
      </c>
      <c r="M17" s="88">
        <v>10.969397000000001</v>
      </c>
      <c r="N17" s="88">
        <v>100.99886599999999</v>
      </c>
      <c r="O17" s="88">
        <v>3.2207509999999999</v>
      </c>
      <c r="P17" s="88">
        <v>1.548767</v>
      </c>
      <c r="Q17" s="88">
        <v>99.260160000000013</v>
      </c>
      <c r="R17" s="88">
        <v>40.193209000000003</v>
      </c>
      <c r="S17" s="88">
        <v>42.026142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21.005844999999997</v>
      </c>
      <c r="D19" s="88">
        <v>136.93623299999999</v>
      </c>
      <c r="E19" s="88">
        <v>140.789041</v>
      </c>
      <c r="F19" s="88">
        <v>67.120891999999998</v>
      </c>
      <c r="G19" s="88">
        <v>8.5479060000000011</v>
      </c>
      <c r="H19" s="88">
        <v>12.823057</v>
      </c>
      <c r="I19" s="88">
        <v>98.792098999999993</v>
      </c>
      <c r="J19" s="88">
        <v>62.879697999999991</v>
      </c>
      <c r="K19" s="88">
        <v>36.022684999999996</v>
      </c>
      <c r="L19" s="88">
        <v>72.154702</v>
      </c>
      <c r="M19" s="88">
        <v>11.833753</v>
      </c>
      <c r="N19" s="88">
        <v>82.141658000000007</v>
      </c>
      <c r="O19" s="88">
        <v>1.9412119999999999</v>
      </c>
      <c r="P19" s="88">
        <v>0.63313000000000008</v>
      </c>
      <c r="Q19" s="88">
        <v>118.42651699999999</v>
      </c>
      <c r="R19" s="88">
        <v>51.515540000000001</v>
      </c>
      <c r="S19" s="88">
        <v>24.598907000000004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18.0321</v>
      </c>
      <c r="D20" s="88">
        <v>129.17618899999999</v>
      </c>
      <c r="E20" s="88">
        <v>155.476765</v>
      </c>
      <c r="F20" s="88">
        <v>71.089314000000002</v>
      </c>
      <c r="G20" s="88">
        <v>5.2385150000000005</v>
      </c>
      <c r="H20" s="88">
        <v>17.042947000000002</v>
      </c>
      <c r="I20" s="88">
        <v>68.395469000000006</v>
      </c>
      <c r="J20" s="88">
        <v>74.743310000000008</v>
      </c>
      <c r="K20" s="88">
        <v>30.177983999999995</v>
      </c>
      <c r="L20" s="88">
        <v>78.051220000000001</v>
      </c>
      <c r="M20" s="88">
        <v>11.010512</v>
      </c>
      <c r="N20" s="88">
        <v>90.520015000000001</v>
      </c>
      <c r="O20" s="88">
        <v>2.8789100000000003</v>
      </c>
      <c r="P20" s="88">
        <v>0.39920900000000004</v>
      </c>
      <c r="Q20" s="88">
        <v>119.820561</v>
      </c>
      <c r="R20" s="88">
        <v>40.525112</v>
      </c>
      <c r="S20" s="88">
        <v>25.344512999999999</v>
      </c>
      <c r="U20" s="84" t="s">
        <v>539</v>
      </c>
    </row>
    <row r="21" spans="1:21" x14ac:dyDescent="0.15">
      <c r="B21" s="84" t="s">
        <v>340</v>
      </c>
      <c r="C21" s="88">
        <v>20.342994000000001</v>
      </c>
      <c r="D21" s="88">
        <v>137.021725</v>
      </c>
      <c r="E21" s="88">
        <v>183.66029799999998</v>
      </c>
      <c r="F21" s="88">
        <v>72.100044000000011</v>
      </c>
      <c r="G21" s="88">
        <v>6.9696099999999994</v>
      </c>
      <c r="H21" s="88">
        <v>18.272510999999998</v>
      </c>
      <c r="I21" s="88">
        <v>72.619797000000005</v>
      </c>
      <c r="J21" s="88">
        <v>80.543280999999993</v>
      </c>
      <c r="K21" s="88">
        <v>38.908349000000001</v>
      </c>
      <c r="L21" s="88">
        <v>84.022143999999997</v>
      </c>
      <c r="M21" s="88">
        <v>12.533709999999999</v>
      </c>
      <c r="N21" s="88">
        <v>42.195402000000001</v>
      </c>
      <c r="O21" s="88">
        <v>4.3781249999999998</v>
      </c>
      <c r="P21" s="88">
        <v>0.53947299999999987</v>
      </c>
      <c r="Q21" s="88">
        <v>103.70773699999999</v>
      </c>
      <c r="R21" s="88">
        <v>42.620654000000002</v>
      </c>
      <c r="S21" s="88">
        <v>44.018273000000008</v>
      </c>
      <c r="U21" s="84" t="s">
        <v>540</v>
      </c>
    </row>
    <row r="22" spans="1:21" x14ac:dyDescent="0.15">
      <c r="B22" s="84" t="s">
        <v>341</v>
      </c>
      <c r="C22" s="88">
        <v>20.137915</v>
      </c>
      <c r="D22" s="88">
        <v>149.882339</v>
      </c>
      <c r="E22" s="88">
        <v>227.01184999999998</v>
      </c>
      <c r="F22" s="88">
        <v>76.169868999999991</v>
      </c>
      <c r="G22" s="88">
        <v>6.5673050000000002</v>
      </c>
      <c r="H22" s="88">
        <v>15.415823</v>
      </c>
      <c r="I22" s="88">
        <v>72.692537000000002</v>
      </c>
      <c r="J22" s="88">
        <v>91.053440000000009</v>
      </c>
      <c r="K22" s="88">
        <v>40.577046999999993</v>
      </c>
      <c r="L22" s="88">
        <v>98.311608000000007</v>
      </c>
      <c r="M22" s="88">
        <v>14.298363</v>
      </c>
      <c r="N22" s="88">
        <v>83.194102999999984</v>
      </c>
      <c r="O22" s="88">
        <v>4.6991120000000004</v>
      </c>
      <c r="P22" s="88">
        <v>1.4424969999999999</v>
      </c>
      <c r="Q22" s="88">
        <v>117.116885</v>
      </c>
      <c r="R22" s="88">
        <v>42.913202999999996</v>
      </c>
      <c r="S22" s="88">
        <v>25.914410999999998</v>
      </c>
      <c r="U22" s="84" t="s">
        <v>541</v>
      </c>
    </row>
    <row r="23" spans="1:21" x14ac:dyDescent="0.15">
      <c r="B23" s="84" t="s">
        <v>342</v>
      </c>
      <c r="C23" s="88">
        <v>22.108795000000001</v>
      </c>
      <c r="D23" s="88">
        <v>150.13429500000001</v>
      </c>
      <c r="E23" s="88">
        <v>227.78504100000001</v>
      </c>
      <c r="F23" s="88">
        <v>80.452742000000001</v>
      </c>
      <c r="G23" s="88">
        <v>7.4408860000000008</v>
      </c>
      <c r="H23" s="88">
        <v>15.976335000000001</v>
      </c>
      <c r="I23" s="88">
        <v>60.400972000000003</v>
      </c>
      <c r="J23" s="88">
        <v>108.828159</v>
      </c>
      <c r="K23" s="88">
        <v>41.055545999999993</v>
      </c>
      <c r="L23" s="88">
        <v>94.258871999999997</v>
      </c>
      <c r="M23" s="88">
        <v>14.831640999999999</v>
      </c>
      <c r="N23" s="88">
        <v>83.155622999999991</v>
      </c>
      <c r="O23" s="88">
        <v>4.5108329999999999</v>
      </c>
      <c r="P23" s="88">
        <v>1.068235</v>
      </c>
      <c r="Q23" s="88">
        <v>110.942128</v>
      </c>
      <c r="R23" s="88">
        <v>50.870953</v>
      </c>
      <c r="S23" s="88">
        <v>38.80437400000001</v>
      </c>
      <c r="U23" s="84" t="s">
        <v>542</v>
      </c>
    </row>
    <row r="24" spans="1:21" x14ac:dyDescent="0.15">
      <c r="B24" s="84" t="s">
        <v>343</v>
      </c>
      <c r="C24" s="88">
        <v>19.994067000000001</v>
      </c>
      <c r="D24" s="88">
        <v>141.513891</v>
      </c>
      <c r="E24" s="88">
        <v>196.18811799999995</v>
      </c>
      <c r="F24" s="88">
        <v>76.625197999999997</v>
      </c>
      <c r="G24" s="88">
        <v>8.0937730000000006</v>
      </c>
      <c r="H24" s="88">
        <v>14.904097</v>
      </c>
      <c r="I24" s="88">
        <v>50.504078999999997</v>
      </c>
      <c r="J24" s="88">
        <v>104.059774</v>
      </c>
      <c r="K24" s="88">
        <v>39.956198999999998</v>
      </c>
      <c r="L24" s="88">
        <v>92.694198</v>
      </c>
      <c r="M24" s="88">
        <v>11.799474999999999</v>
      </c>
      <c r="N24" s="88">
        <v>44.032173</v>
      </c>
      <c r="O24" s="88">
        <v>2.996337</v>
      </c>
      <c r="P24" s="88">
        <v>0.49743199999999999</v>
      </c>
      <c r="Q24" s="88">
        <v>99.452651000000003</v>
      </c>
      <c r="R24" s="88">
        <v>49.843502999999998</v>
      </c>
      <c r="S24" s="88">
        <v>19.042370999999999</v>
      </c>
      <c r="U24" s="84" t="s">
        <v>543</v>
      </c>
    </row>
    <row r="25" spans="1:21" x14ac:dyDescent="0.15">
      <c r="B25" s="84" t="s">
        <v>344</v>
      </c>
      <c r="C25" s="88">
        <v>24.460992999999998</v>
      </c>
      <c r="D25" s="88">
        <v>163.23711599999999</v>
      </c>
      <c r="E25" s="88">
        <v>204.60544499999995</v>
      </c>
      <c r="F25" s="88">
        <v>87.380068000000009</v>
      </c>
      <c r="G25" s="88">
        <v>6.2288660000000009</v>
      </c>
      <c r="H25" s="88">
        <v>14.647169999999999</v>
      </c>
      <c r="I25" s="88">
        <v>48.991469000000002</v>
      </c>
      <c r="J25" s="88">
        <v>104.89240099999999</v>
      </c>
      <c r="K25" s="88">
        <v>38.958090999999996</v>
      </c>
      <c r="L25" s="88">
        <v>115.808314</v>
      </c>
      <c r="M25" s="88">
        <v>12.479899</v>
      </c>
      <c r="N25" s="88">
        <v>83.704444999999993</v>
      </c>
      <c r="O25" s="88">
        <v>5.3428019999999998</v>
      </c>
      <c r="P25" s="88">
        <v>0.68317399999999995</v>
      </c>
      <c r="Q25" s="88">
        <v>101.11282800000001</v>
      </c>
      <c r="R25" s="88">
        <v>54.970312</v>
      </c>
      <c r="S25" s="88">
        <v>36.628445000000006</v>
      </c>
      <c r="U25" s="84" t="s">
        <v>544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680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23.86083</v>
      </c>
      <c r="D37" s="88">
        <v>70.265062999999998</v>
      </c>
      <c r="E37" s="88">
        <v>46.045628000000001</v>
      </c>
      <c r="F37" s="88">
        <v>41.870485000000002</v>
      </c>
      <c r="G37" s="88">
        <v>48.121051000000001</v>
      </c>
      <c r="H37" s="88">
        <v>51.555276999999997</v>
      </c>
      <c r="I37" s="88">
        <v>22.858501</v>
      </c>
      <c r="J37" s="88">
        <v>23.864972000000002</v>
      </c>
      <c r="K37" s="88">
        <v>2.1593110000000002</v>
      </c>
      <c r="L37" s="88">
        <v>1129.6053260000001</v>
      </c>
      <c r="M37" s="88">
        <v>71.806896000000009</v>
      </c>
      <c r="N37" s="88">
        <v>184.20366599999994</v>
      </c>
      <c r="O37" s="88">
        <v>310.75566199999997</v>
      </c>
      <c r="P37" s="88">
        <v>22.768968999999998</v>
      </c>
      <c r="Q37" s="88">
        <v>66.098639000000006</v>
      </c>
      <c r="R37" s="88">
        <v>70.843913000000001</v>
      </c>
      <c r="S37" s="88">
        <v>46.363169999999997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27.229098999999998</v>
      </c>
      <c r="D38" s="88">
        <v>70.131305999999995</v>
      </c>
      <c r="E38" s="88">
        <v>42.811774999999997</v>
      </c>
      <c r="F38" s="88">
        <v>51.043602999999997</v>
      </c>
      <c r="G38" s="88">
        <v>51.931449000000001</v>
      </c>
      <c r="H38" s="88">
        <v>43.151715000000003</v>
      </c>
      <c r="I38" s="88">
        <v>28.439968</v>
      </c>
      <c r="J38" s="88">
        <v>22.602074999999999</v>
      </c>
      <c r="K38" s="88">
        <v>2.5076519999999998</v>
      </c>
      <c r="L38" s="88">
        <v>1015.4187550000001</v>
      </c>
      <c r="M38" s="88">
        <v>49.495760000000004</v>
      </c>
      <c r="N38" s="88">
        <v>436.19888300000002</v>
      </c>
      <c r="O38" s="88">
        <v>289.23610500000001</v>
      </c>
      <c r="P38" s="88">
        <v>38.579830999999999</v>
      </c>
      <c r="Q38" s="88">
        <v>64.689205999999999</v>
      </c>
      <c r="R38" s="88">
        <v>71.797263000000001</v>
      </c>
      <c r="S38" s="88">
        <v>47.719198999999996</v>
      </c>
      <c r="U38" s="84" t="s">
        <v>539</v>
      </c>
    </row>
    <row r="39" spans="1:21" x14ac:dyDescent="0.15">
      <c r="B39" s="84" t="s">
        <v>340</v>
      </c>
      <c r="C39" s="88">
        <v>24.815728</v>
      </c>
      <c r="D39" s="88">
        <v>81.11739</v>
      </c>
      <c r="E39" s="88">
        <v>52.365672999999994</v>
      </c>
      <c r="F39" s="88">
        <v>61.783745000000003</v>
      </c>
      <c r="G39" s="88">
        <v>64.734096000000008</v>
      </c>
      <c r="H39" s="88">
        <v>54.491295999999998</v>
      </c>
      <c r="I39" s="88">
        <v>30.585562999999997</v>
      </c>
      <c r="J39" s="88">
        <v>29.730948999999999</v>
      </c>
      <c r="K39" s="88">
        <v>1.7355260000000001</v>
      </c>
      <c r="L39" s="88">
        <v>1206.1911970000001</v>
      </c>
      <c r="M39" s="88">
        <v>68.115738999999991</v>
      </c>
      <c r="N39" s="88">
        <v>526.70598000000007</v>
      </c>
      <c r="O39" s="88">
        <v>285.67949499999997</v>
      </c>
      <c r="P39" s="88">
        <v>39.187438</v>
      </c>
      <c r="Q39" s="88">
        <v>80.282956000000013</v>
      </c>
      <c r="R39" s="88">
        <v>91.956655999999995</v>
      </c>
      <c r="S39" s="88">
        <v>59.090215999999998</v>
      </c>
      <c r="U39" s="84" t="s">
        <v>540</v>
      </c>
    </row>
    <row r="40" spans="1:21" x14ac:dyDescent="0.15">
      <c r="B40" s="84" t="s">
        <v>341</v>
      </c>
      <c r="C40" s="88">
        <v>18.399400999999997</v>
      </c>
      <c r="D40" s="88">
        <v>71.589985999999996</v>
      </c>
      <c r="E40" s="88">
        <v>46.701728000000003</v>
      </c>
      <c r="F40" s="88">
        <v>58.940504999999995</v>
      </c>
      <c r="G40" s="88">
        <v>61.511806000000007</v>
      </c>
      <c r="H40" s="88">
        <v>47.775154000000001</v>
      </c>
      <c r="I40" s="88">
        <v>25.574120999999998</v>
      </c>
      <c r="J40" s="88">
        <v>22.820771000000001</v>
      </c>
      <c r="K40" s="88">
        <v>2.0761430000000001</v>
      </c>
      <c r="L40" s="88">
        <v>884.48006100000009</v>
      </c>
      <c r="M40" s="88">
        <v>54.964137000000008</v>
      </c>
      <c r="N40" s="88">
        <v>170.9061670000001</v>
      </c>
      <c r="O40" s="88">
        <v>265.56629600000002</v>
      </c>
      <c r="P40" s="88">
        <v>41.457329999999999</v>
      </c>
      <c r="Q40" s="88">
        <v>63.614014999999995</v>
      </c>
      <c r="R40" s="88">
        <v>76.688571999999994</v>
      </c>
      <c r="S40" s="88">
        <v>47.430976000000001</v>
      </c>
      <c r="U40" s="84" t="s">
        <v>541</v>
      </c>
    </row>
    <row r="41" spans="1:21" x14ac:dyDescent="0.15">
      <c r="B41" s="84" t="s">
        <v>342</v>
      </c>
      <c r="C41" s="88">
        <v>19.400009000000001</v>
      </c>
      <c r="D41" s="88">
        <v>82.688485</v>
      </c>
      <c r="E41" s="88">
        <v>57.505702999999997</v>
      </c>
      <c r="F41" s="88">
        <v>72.757728</v>
      </c>
      <c r="G41" s="88">
        <v>68.842725000000002</v>
      </c>
      <c r="H41" s="88">
        <v>52.920939000000004</v>
      </c>
      <c r="I41" s="88">
        <v>32.083511999999999</v>
      </c>
      <c r="J41" s="88">
        <v>26.615914</v>
      </c>
      <c r="K41" s="88">
        <v>3.0468799999999998</v>
      </c>
      <c r="L41" s="88">
        <v>1015.8608300000001</v>
      </c>
      <c r="M41" s="88">
        <v>57.234169000000009</v>
      </c>
      <c r="N41" s="88">
        <v>181.14446900000002</v>
      </c>
      <c r="O41" s="88">
        <v>296.066101</v>
      </c>
      <c r="P41" s="88">
        <v>38.601567000000003</v>
      </c>
      <c r="Q41" s="88">
        <v>70.175145999999998</v>
      </c>
      <c r="R41" s="88">
        <v>84.207992000000004</v>
      </c>
      <c r="S41" s="88">
        <v>53.039580000000001</v>
      </c>
      <c r="U41" s="84" t="s">
        <v>542</v>
      </c>
    </row>
    <row r="42" spans="1:21" x14ac:dyDescent="0.15">
      <c r="B42" s="84" t="s">
        <v>343</v>
      </c>
      <c r="C42" s="88">
        <v>18.782674999999998</v>
      </c>
      <c r="D42" s="88">
        <v>81.056729999999988</v>
      </c>
      <c r="E42" s="88">
        <v>51.668196999999999</v>
      </c>
      <c r="F42" s="88">
        <v>73.26944300000001</v>
      </c>
      <c r="G42" s="88">
        <v>73.364448999999993</v>
      </c>
      <c r="H42" s="88">
        <v>48.437384999999999</v>
      </c>
      <c r="I42" s="88">
        <v>44.154043999999999</v>
      </c>
      <c r="J42" s="88">
        <v>27.873491000000001</v>
      </c>
      <c r="K42" s="88">
        <v>1.8109500000000001</v>
      </c>
      <c r="L42" s="88">
        <v>1059.6192160000001</v>
      </c>
      <c r="M42" s="88">
        <v>49.857171000000008</v>
      </c>
      <c r="N42" s="88">
        <v>175.17118099999999</v>
      </c>
      <c r="O42" s="88">
        <v>314.25009399999999</v>
      </c>
      <c r="P42" s="88">
        <v>29.169554999999999</v>
      </c>
      <c r="Q42" s="88">
        <v>67.843673999999993</v>
      </c>
      <c r="R42" s="88">
        <v>80.523790999999989</v>
      </c>
      <c r="S42" s="88">
        <v>50.793317000000002</v>
      </c>
      <c r="U42" s="84" t="s">
        <v>543</v>
      </c>
    </row>
    <row r="43" spans="1:21" x14ac:dyDescent="0.15">
      <c r="B43" s="84" t="s">
        <v>344</v>
      </c>
      <c r="C43" s="88">
        <v>20.880006999999999</v>
      </c>
      <c r="D43" s="88">
        <v>82.490949999999998</v>
      </c>
      <c r="E43" s="88">
        <v>51.598793000000001</v>
      </c>
      <c r="F43" s="88">
        <v>73.690928</v>
      </c>
      <c r="G43" s="88">
        <v>79.645083999999997</v>
      </c>
      <c r="H43" s="88">
        <v>59.531200000000005</v>
      </c>
      <c r="I43" s="88">
        <v>33.571092</v>
      </c>
      <c r="J43" s="88">
        <v>27.202686999999997</v>
      </c>
      <c r="K43" s="88">
        <v>1.8265580000000001</v>
      </c>
      <c r="L43" s="88">
        <v>858.14814699999977</v>
      </c>
      <c r="M43" s="88">
        <v>50.719165999999987</v>
      </c>
      <c r="N43" s="88">
        <v>143.96518899999998</v>
      </c>
      <c r="O43" s="88">
        <v>261.07401500000003</v>
      </c>
      <c r="P43" s="88">
        <v>25.803357999999999</v>
      </c>
      <c r="Q43" s="88">
        <v>68.364745999999997</v>
      </c>
      <c r="R43" s="88">
        <v>82.461466999999999</v>
      </c>
      <c r="S43" s="88">
        <v>50.788508</v>
      </c>
      <c r="U43" s="84" t="s">
        <v>544</v>
      </c>
    </row>
    <row r="44" spans="1:21" x14ac:dyDescent="0.15">
      <c r="B44" s="84" t="s">
        <v>345</v>
      </c>
      <c r="C44" s="88">
        <v>22.751571999999999</v>
      </c>
      <c r="D44" s="88">
        <v>79.982054999999988</v>
      </c>
      <c r="E44" s="88">
        <v>52.338152000000008</v>
      </c>
      <c r="F44" s="88">
        <v>68.857326999999998</v>
      </c>
      <c r="G44" s="88">
        <v>75.752758</v>
      </c>
      <c r="H44" s="88">
        <v>54.388891999999998</v>
      </c>
      <c r="I44" s="88">
        <v>26.902806999999999</v>
      </c>
      <c r="J44" s="88">
        <v>20.350424</v>
      </c>
      <c r="K44" s="88">
        <v>1.4309050000000001</v>
      </c>
      <c r="L44" s="88">
        <v>1169.316603</v>
      </c>
      <c r="M44" s="88">
        <v>48.563915000000001</v>
      </c>
      <c r="N44" s="88">
        <v>121.250153</v>
      </c>
      <c r="O44" s="88">
        <v>300.22526300000004</v>
      </c>
      <c r="P44" s="88">
        <v>17.192419000000001</v>
      </c>
      <c r="Q44" s="88">
        <v>50.385199</v>
      </c>
      <c r="R44" s="88">
        <v>78.727513999999999</v>
      </c>
      <c r="S44" s="88">
        <v>47.867303</v>
      </c>
      <c r="U44" s="84" t="s">
        <v>545</v>
      </c>
    </row>
    <row r="45" spans="1:21" x14ac:dyDescent="0.15">
      <c r="B45" s="84" t="s">
        <v>346</v>
      </c>
      <c r="C45" s="88">
        <v>41.743352000000002</v>
      </c>
      <c r="D45" s="88">
        <v>80.683897000000002</v>
      </c>
      <c r="E45" s="88">
        <v>51.007052999999999</v>
      </c>
      <c r="F45" s="88">
        <v>60.353873</v>
      </c>
      <c r="G45" s="88">
        <v>58.446828999999994</v>
      </c>
      <c r="H45" s="88">
        <v>59.368986</v>
      </c>
      <c r="I45" s="88">
        <v>25.397607999999998</v>
      </c>
      <c r="J45" s="88">
        <v>24.331222</v>
      </c>
      <c r="K45" s="88">
        <v>1.7464899999999999</v>
      </c>
      <c r="L45" s="88">
        <v>1173.9377860000002</v>
      </c>
      <c r="M45" s="88">
        <v>45.764435000000006</v>
      </c>
      <c r="N45" s="88">
        <v>131.744677</v>
      </c>
      <c r="O45" s="88">
        <v>287.82802900000002</v>
      </c>
      <c r="P45" s="88">
        <v>23.782019999999999</v>
      </c>
      <c r="Q45" s="88">
        <v>62.944310999999999</v>
      </c>
      <c r="R45" s="88">
        <v>84.135743000000005</v>
      </c>
      <c r="S45" s="88">
        <v>51.747453999999998</v>
      </c>
      <c r="U45" s="84" t="s">
        <v>546</v>
      </c>
    </row>
    <row r="46" spans="1:21" x14ac:dyDescent="0.15">
      <c r="B46" s="84" t="s">
        <v>347</v>
      </c>
      <c r="C46" s="88">
        <v>40.948809000000004</v>
      </c>
      <c r="D46" s="88">
        <v>86.186050999999992</v>
      </c>
      <c r="E46" s="88">
        <v>51.026994999999999</v>
      </c>
      <c r="F46" s="88">
        <v>53.889429999999997</v>
      </c>
      <c r="G46" s="88">
        <v>61.422163000000005</v>
      </c>
      <c r="H46" s="88">
        <v>66.727914999999996</v>
      </c>
      <c r="I46" s="88">
        <v>28.032779999999999</v>
      </c>
      <c r="J46" s="88">
        <v>22.510158000000001</v>
      </c>
      <c r="K46" s="88">
        <v>1.5058150000000001</v>
      </c>
      <c r="L46" s="88">
        <v>1012.8309790000001</v>
      </c>
      <c r="M46" s="88">
        <v>48.764903000000004</v>
      </c>
      <c r="N46" s="88">
        <v>483.49277599999999</v>
      </c>
      <c r="O46" s="88">
        <v>329.12872099999998</v>
      </c>
      <c r="P46" s="88">
        <v>29.464282000000001</v>
      </c>
      <c r="Q46" s="88">
        <v>63.169150999999999</v>
      </c>
      <c r="R46" s="88">
        <v>92.346525999999997</v>
      </c>
      <c r="S46" s="88">
        <v>57.242996000000005</v>
      </c>
      <c r="U46" s="84" t="s">
        <v>547</v>
      </c>
    </row>
    <row r="47" spans="1:21" x14ac:dyDescent="0.15">
      <c r="B47" s="84" t="s">
        <v>348</v>
      </c>
      <c r="C47" s="88">
        <v>39.659033999999998</v>
      </c>
      <c r="D47" s="88">
        <v>84.214641999999998</v>
      </c>
      <c r="E47" s="88">
        <v>48.537356000000003</v>
      </c>
      <c r="F47" s="88">
        <v>48.756166999999998</v>
      </c>
      <c r="G47" s="88">
        <v>54.681482000000003</v>
      </c>
      <c r="H47" s="88">
        <v>57.827984000000001</v>
      </c>
      <c r="I47" s="88">
        <v>16.737680000000001</v>
      </c>
      <c r="J47" s="88">
        <v>25.579098999999999</v>
      </c>
      <c r="K47" s="88">
        <v>1.2122090000000001</v>
      </c>
      <c r="L47" s="88">
        <v>844.02002799999991</v>
      </c>
      <c r="M47" s="88">
        <v>49.98966200000001</v>
      </c>
      <c r="N47" s="88">
        <v>126.41046</v>
      </c>
      <c r="O47" s="88">
        <v>289.44275300000004</v>
      </c>
      <c r="P47" s="88">
        <v>27.346235</v>
      </c>
      <c r="Q47" s="88">
        <v>66.089577999999989</v>
      </c>
      <c r="R47" s="88">
        <v>90.949872999999997</v>
      </c>
      <c r="S47" s="88">
        <v>52.014964999999997</v>
      </c>
      <c r="U47" s="84" t="s">
        <v>548</v>
      </c>
    </row>
    <row r="48" spans="1:21" x14ac:dyDescent="0.15">
      <c r="B48" s="84" t="s">
        <v>349</v>
      </c>
      <c r="C48" s="88">
        <v>26.821050999999997</v>
      </c>
      <c r="D48" s="88">
        <v>83.807918000000001</v>
      </c>
      <c r="E48" s="88">
        <v>51.303087999999995</v>
      </c>
      <c r="F48" s="88">
        <v>44.853267000000002</v>
      </c>
      <c r="G48" s="88">
        <v>51.563199999999995</v>
      </c>
      <c r="H48" s="88">
        <v>47.118980999999998</v>
      </c>
      <c r="I48" s="88">
        <v>34.462856000000002</v>
      </c>
      <c r="J48" s="88">
        <v>20.075876999999998</v>
      </c>
      <c r="K48" s="88">
        <v>1.6746049999999999</v>
      </c>
      <c r="L48" s="88">
        <v>922.51381300000003</v>
      </c>
      <c r="M48" s="88">
        <v>55.378698999999997</v>
      </c>
      <c r="N48" s="88">
        <v>137.92717900000002</v>
      </c>
      <c r="O48" s="88">
        <v>282.85193099999998</v>
      </c>
      <c r="P48" s="88">
        <v>23.514806999999998</v>
      </c>
      <c r="Q48" s="88">
        <v>49.415796</v>
      </c>
      <c r="R48" s="88">
        <v>88.359178999999997</v>
      </c>
      <c r="S48" s="88">
        <v>47.955919999999999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31.844704999999998</v>
      </c>
      <c r="D50" s="88">
        <v>73.913770999999997</v>
      </c>
      <c r="E50" s="88">
        <v>53.945116999999996</v>
      </c>
      <c r="F50" s="88">
        <v>48.652965000000002</v>
      </c>
      <c r="G50" s="88">
        <v>43.654977000000002</v>
      </c>
      <c r="H50" s="88">
        <v>55.398609999999998</v>
      </c>
      <c r="I50" s="88">
        <v>26.771681999999998</v>
      </c>
      <c r="J50" s="88">
        <v>25.220369999999999</v>
      </c>
      <c r="K50" s="88">
        <v>1.95966</v>
      </c>
      <c r="L50" s="88">
        <v>812.22203500000046</v>
      </c>
      <c r="M50" s="88">
        <v>45.658265000000007</v>
      </c>
      <c r="N50" s="88">
        <v>163.29267400000001</v>
      </c>
      <c r="O50" s="88">
        <v>274.69122399999998</v>
      </c>
      <c r="P50" s="88">
        <v>21.366348000000002</v>
      </c>
      <c r="Q50" s="88">
        <v>69.094948000000002</v>
      </c>
      <c r="R50" s="88">
        <v>77.639940999999993</v>
      </c>
      <c r="S50" s="88">
        <v>49.333810999999997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30.345621000000001</v>
      </c>
      <c r="D51" s="88">
        <v>81.037668000000011</v>
      </c>
      <c r="E51" s="88">
        <v>45.483337000000006</v>
      </c>
      <c r="F51" s="88">
        <v>55.649535</v>
      </c>
      <c r="G51" s="88">
        <v>49.038642000000003</v>
      </c>
      <c r="H51" s="88">
        <v>54.744585000000001</v>
      </c>
      <c r="I51" s="88">
        <v>33.423766999999998</v>
      </c>
      <c r="J51" s="88">
        <v>20.696075</v>
      </c>
      <c r="K51" s="88">
        <v>2.0454869999999996</v>
      </c>
      <c r="L51" s="88">
        <v>950.15303599999993</v>
      </c>
      <c r="M51" s="88">
        <v>54.795290000000001</v>
      </c>
      <c r="N51" s="88">
        <v>528.85836099999995</v>
      </c>
      <c r="O51" s="88">
        <v>331.57654500000001</v>
      </c>
      <c r="P51" s="88">
        <v>27.247706000000001</v>
      </c>
      <c r="Q51" s="88">
        <v>69.384625</v>
      </c>
      <c r="R51" s="88">
        <v>86.093163000000004</v>
      </c>
      <c r="S51" s="88">
        <v>48.796160999999998</v>
      </c>
      <c r="U51" s="84" t="s">
        <v>539</v>
      </c>
    </row>
    <row r="52" spans="1:21" x14ac:dyDescent="0.15">
      <c r="B52" s="84" t="s">
        <v>340</v>
      </c>
      <c r="C52" s="88">
        <v>25.546742999999999</v>
      </c>
      <c r="D52" s="88">
        <v>83.062642000000011</v>
      </c>
      <c r="E52" s="88">
        <v>55.233081000000006</v>
      </c>
      <c r="F52" s="88">
        <v>57.740642000000001</v>
      </c>
      <c r="G52" s="88">
        <v>52.165252000000002</v>
      </c>
      <c r="H52" s="88">
        <v>48.980242000000004</v>
      </c>
      <c r="I52" s="88">
        <v>24.224425</v>
      </c>
      <c r="J52" s="88">
        <v>20.596847999999998</v>
      </c>
      <c r="K52" s="88">
        <v>2.3514850000000003</v>
      </c>
      <c r="L52" s="88">
        <v>784.35297900000012</v>
      </c>
      <c r="M52" s="88">
        <v>43.848116999999995</v>
      </c>
      <c r="N52" s="88">
        <v>149.79444399999997</v>
      </c>
      <c r="O52" s="88">
        <v>321.61660699999999</v>
      </c>
      <c r="P52" s="88">
        <v>32.208202999999997</v>
      </c>
      <c r="Q52" s="88">
        <v>67.738468999999995</v>
      </c>
      <c r="R52" s="88">
        <v>93.643748999999985</v>
      </c>
      <c r="S52" s="88">
        <v>51.193415999999999</v>
      </c>
      <c r="U52" s="84" t="s">
        <v>540</v>
      </c>
    </row>
    <row r="53" spans="1:21" x14ac:dyDescent="0.15">
      <c r="B53" s="84" t="s">
        <v>341</v>
      </c>
      <c r="C53" s="88">
        <v>22.486771999999998</v>
      </c>
      <c r="D53" s="88">
        <v>86.151106999999996</v>
      </c>
      <c r="E53" s="88">
        <v>53.664836000000001</v>
      </c>
      <c r="F53" s="88">
        <v>67.625736000000003</v>
      </c>
      <c r="G53" s="88">
        <v>52.821204000000002</v>
      </c>
      <c r="H53" s="88">
        <v>52.824897999999997</v>
      </c>
      <c r="I53" s="88">
        <v>31.360621000000002</v>
      </c>
      <c r="J53" s="88">
        <v>23.353607</v>
      </c>
      <c r="K53" s="88">
        <v>2.229311</v>
      </c>
      <c r="L53" s="88">
        <v>1059.1758810000001</v>
      </c>
      <c r="M53" s="88">
        <v>52.594330999999997</v>
      </c>
      <c r="N53" s="88">
        <v>212.80368400000012</v>
      </c>
      <c r="O53" s="88">
        <v>330.45621799999998</v>
      </c>
      <c r="P53" s="88">
        <v>30.934833999999999</v>
      </c>
      <c r="Q53" s="88">
        <v>68.268174000000002</v>
      </c>
      <c r="R53" s="88">
        <v>91.118144999999998</v>
      </c>
      <c r="S53" s="88">
        <v>55.261004</v>
      </c>
      <c r="U53" s="84" t="s">
        <v>541</v>
      </c>
    </row>
    <row r="54" spans="1:21" x14ac:dyDescent="0.15">
      <c r="B54" s="84" t="s">
        <v>342</v>
      </c>
      <c r="C54" s="88">
        <v>24.139599</v>
      </c>
      <c r="D54" s="88">
        <v>91.176014999999992</v>
      </c>
      <c r="E54" s="88">
        <v>60.134687999999997</v>
      </c>
      <c r="F54" s="88">
        <v>72.568601999999998</v>
      </c>
      <c r="G54" s="88">
        <v>63.204664999999999</v>
      </c>
      <c r="H54" s="88">
        <v>50.501232999999999</v>
      </c>
      <c r="I54" s="88">
        <v>49.712597000000002</v>
      </c>
      <c r="J54" s="88">
        <v>23.592401999999996</v>
      </c>
      <c r="K54" s="88">
        <v>3.726248</v>
      </c>
      <c r="L54" s="88">
        <v>1055.6424469999997</v>
      </c>
      <c r="M54" s="88">
        <v>59.891580000000005</v>
      </c>
      <c r="N54" s="88">
        <v>179.68071299999997</v>
      </c>
      <c r="O54" s="88">
        <v>293.38769600000001</v>
      </c>
      <c r="P54" s="88">
        <v>33.448012999999996</v>
      </c>
      <c r="Q54" s="88">
        <v>68.867711</v>
      </c>
      <c r="R54" s="88">
        <v>89.855488999999992</v>
      </c>
      <c r="S54" s="88">
        <v>51.477464000000005</v>
      </c>
      <c r="U54" s="84" t="s">
        <v>542</v>
      </c>
    </row>
    <row r="55" spans="1:21" x14ac:dyDescent="0.15">
      <c r="B55" s="84" t="s">
        <v>343</v>
      </c>
      <c r="C55" s="88">
        <v>23.028179999999999</v>
      </c>
      <c r="D55" s="88">
        <v>83.394261</v>
      </c>
      <c r="E55" s="88">
        <v>52.662025999999997</v>
      </c>
      <c r="F55" s="88">
        <v>74.877785000000003</v>
      </c>
      <c r="G55" s="88">
        <v>64.856421999999995</v>
      </c>
      <c r="H55" s="88">
        <v>46.467461</v>
      </c>
      <c r="I55" s="88">
        <v>38.181547999999999</v>
      </c>
      <c r="J55" s="88">
        <v>24.847369999999998</v>
      </c>
      <c r="K55" s="88">
        <v>1.8637280000000001</v>
      </c>
      <c r="L55" s="88">
        <v>847.64144699999986</v>
      </c>
      <c r="M55" s="88">
        <v>51.183419000000015</v>
      </c>
      <c r="N55" s="88">
        <v>265.66326899999996</v>
      </c>
      <c r="O55" s="88">
        <v>315.869327</v>
      </c>
      <c r="P55" s="88">
        <v>23.903288</v>
      </c>
      <c r="Q55" s="88">
        <v>65.768115000000009</v>
      </c>
      <c r="R55" s="88">
        <v>88.042817999999997</v>
      </c>
      <c r="S55" s="88">
        <v>51.992182999999997</v>
      </c>
      <c r="U55" s="84" t="s">
        <v>543</v>
      </c>
    </row>
    <row r="56" spans="1:21" x14ac:dyDescent="0.15">
      <c r="B56" s="84" t="s">
        <v>344</v>
      </c>
      <c r="C56" s="88">
        <v>25.376138000000001</v>
      </c>
      <c r="D56" s="88">
        <v>93.242139999999992</v>
      </c>
      <c r="E56" s="88">
        <v>54.679780999999998</v>
      </c>
      <c r="F56" s="88">
        <v>81.291326000000012</v>
      </c>
      <c r="G56" s="88">
        <v>73.634687999999997</v>
      </c>
      <c r="H56" s="88">
        <v>56.901146999999995</v>
      </c>
      <c r="I56" s="88">
        <v>46.654095999999996</v>
      </c>
      <c r="J56" s="88">
        <v>24.248124000000001</v>
      </c>
      <c r="K56" s="88">
        <v>3.1751670000000001</v>
      </c>
      <c r="L56" s="88">
        <v>1235.0035869999997</v>
      </c>
      <c r="M56" s="88">
        <v>63.606797</v>
      </c>
      <c r="N56" s="88">
        <v>421.17347500000005</v>
      </c>
      <c r="O56" s="88">
        <v>357.125606</v>
      </c>
      <c r="P56" s="88">
        <v>23.267226999999998</v>
      </c>
      <c r="Q56" s="88">
        <v>72.691277999999997</v>
      </c>
      <c r="R56" s="88">
        <v>94.287129999999991</v>
      </c>
      <c r="S56" s="88">
        <v>56.158577000000001</v>
      </c>
      <c r="U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680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12.731256</v>
      </c>
      <c r="D68" s="88">
        <v>2.1861769999999998</v>
      </c>
      <c r="E68" s="88">
        <v>3.7659770000000004</v>
      </c>
      <c r="F68" s="88">
        <v>187.98058499999999</v>
      </c>
      <c r="G68" s="88">
        <v>389.27769899999993</v>
      </c>
      <c r="H68" s="88">
        <v>103.39090099999997</v>
      </c>
      <c r="I68" s="88">
        <v>27.931181000000002</v>
      </c>
      <c r="J68" s="88">
        <v>43.499014999999986</v>
      </c>
      <c r="K68" s="88">
        <v>1.8090809999999999</v>
      </c>
      <c r="L68" s="88">
        <v>112.26796399999999</v>
      </c>
      <c r="M68" s="88">
        <v>17.346544000000002</v>
      </c>
      <c r="N68" s="88">
        <v>1.4516740000000001</v>
      </c>
      <c r="O68" s="88">
        <v>10.390598999999998</v>
      </c>
      <c r="P68" s="88">
        <v>121.31829400000001</v>
      </c>
      <c r="Q68" s="88">
        <v>13.615554999999999</v>
      </c>
      <c r="R68" s="88">
        <v>0.70514399999999999</v>
      </c>
      <c r="S68" s="88">
        <v>8.9047900000000002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11.595361</v>
      </c>
      <c r="D69" s="88">
        <v>3.0791879999999998</v>
      </c>
      <c r="E69" s="88">
        <v>2.7652039999999998</v>
      </c>
      <c r="F69" s="88">
        <v>179.40634400000002</v>
      </c>
      <c r="G69" s="88">
        <v>403.08446599999996</v>
      </c>
      <c r="H69" s="88">
        <v>99.710653000000022</v>
      </c>
      <c r="I69" s="88">
        <v>29.498068999999997</v>
      </c>
      <c r="J69" s="88">
        <v>39.326458000000002</v>
      </c>
      <c r="K69" s="88">
        <v>1.0178609999999999</v>
      </c>
      <c r="L69" s="88">
        <v>103.98852900000004</v>
      </c>
      <c r="M69" s="88">
        <v>20.289172000000001</v>
      </c>
      <c r="N69" s="88">
        <v>0.97862499999999997</v>
      </c>
      <c r="O69" s="88">
        <v>12.181595999999999</v>
      </c>
      <c r="P69" s="88">
        <v>113.112191</v>
      </c>
      <c r="Q69" s="88">
        <v>12.800666999999999</v>
      </c>
      <c r="R69" s="88">
        <v>0.600302</v>
      </c>
      <c r="S69" s="88">
        <v>11.116890999999999</v>
      </c>
      <c r="U69" s="84" t="s">
        <v>539</v>
      </c>
    </row>
    <row r="70" spans="1:21" x14ac:dyDescent="0.15">
      <c r="B70" s="84" t="s">
        <v>340</v>
      </c>
      <c r="C70" s="88">
        <v>15.213949</v>
      </c>
      <c r="D70" s="88">
        <v>1.869828</v>
      </c>
      <c r="E70" s="88">
        <v>3.3881049999999999</v>
      </c>
      <c r="F70" s="88">
        <v>201.061207</v>
      </c>
      <c r="G70" s="88">
        <v>445.98957899999999</v>
      </c>
      <c r="H70" s="88">
        <v>107.853961</v>
      </c>
      <c r="I70" s="88">
        <v>32.308161000000005</v>
      </c>
      <c r="J70" s="88">
        <v>40.277422000000001</v>
      </c>
      <c r="K70" s="88">
        <v>1.8733650000000002</v>
      </c>
      <c r="L70" s="88">
        <v>129.90294900000006</v>
      </c>
      <c r="M70" s="88">
        <v>24.639907999999998</v>
      </c>
      <c r="N70" s="88">
        <v>1.292367</v>
      </c>
      <c r="O70" s="88">
        <v>8.2513129999999997</v>
      </c>
      <c r="P70" s="88">
        <v>120.58047900000001</v>
      </c>
      <c r="Q70" s="88">
        <v>16.471439999999998</v>
      </c>
      <c r="R70" s="88">
        <v>0.67846200000000001</v>
      </c>
      <c r="S70" s="88">
        <v>14.552193999999998</v>
      </c>
      <c r="U70" s="84" t="s">
        <v>540</v>
      </c>
    </row>
    <row r="71" spans="1:21" x14ac:dyDescent="0.15">
      <c r="B71" s="84" t="s">
        <v>341</v>
      </c>
      <c r="C71" s="88">
        <v>11.335826000000001</v>
      </c>
      <c r="D71" s="88">
        <v>1.2128559999999999</v>
      </c>
      <c r="E71" s="88">
        <v>2.9175910000000003</v>
      </c>
      <c r="F71" s="88">
        <v>173.01719199999999</v>
      </c>
      <c r="G71" s="88">
        <v>385.00040899999993</v>
      </c>
      <c r="H71" s="88">
        <v>92.377154000000019</v>
      </c>
      <c r="I71" s="88">
        <v>30.344174000000002</v>
      </c>
      <c r="J71" s="88">
        <v>34.569895000000002</v>
      </c>
      <c r="K71" s="88">
        <v>2.0417610000000002</v>
      </c>
      <c r="L71" s="88">
        <v>121.13684400000002</v>
      </c>
      <c r="M71" s="88">
        <v>17.980463</v>
      </c>
      <c r="N71" s="88">
        <v>1.3839920000000001</v>
      </c>
      <c r="O71" s="88">
        <v>11.732858999999999</v>
      </c>
      <c r="P71" s="88">
        <v>105.166214</v>
      </c>
      <c r="Q71" s="88">
        <v>13.916807</v>
      </c>
      <c r="R71" s="88">
        <v>0.50094700000000003</v>
      </c>
      <c r="S71" s="88">
        <v>11.591106</v>
      </c>
      <c r="U71" s="84" t="s">
        <v>541</v>
      </c>
    </row>
    <row r="72" spans="1:21" x14ac:dyDescent="0.15">
      <c r="B72" s="84" t="s">
        <v>342</v>
      </c>
      <c r="C72" s="88">
        <v>14.314657</v>
      </c>
      <c r="D72" s="88">
        <v>1.2532350000000001</v>
      </c>
      <c r="E72" s="88">
        <v>3.3233920000000001</v>
      </c>
      <c r="F72" s="88">
        <v>191.09995600000002</v>
      </c>
      <c r="G72" s="88">
        <v>447.38294700000006</v>
      </c>
      <c r="H72" s="88">
        <v>103.59997200000001</v>
      </c>
      <c r="I72" s="88">
        <v>35.668098000000001</v>
      </c>
      <c r="J72" s="88">
        <v>44.253641999999978</v>
      </c>
      <c r="K72" s="88">
        <v>2.1384639999999999</v>
      </c>
      <c r="L72" s="88">
        <v>112.10969100000003</v>
      </c>
      <c r="M72" s="88">
        <v>22.821565</v>
      </c>
      <c r="N72" s="88">
        <v>1.6575000000000002</v>
      </c>
      <c r="O72" s="88">
        <v>10.279541999999999</v>
      </c>
      <c r="P72" s="88">
        <v>120.43269599999999</v>
      </c>
      <c r="Q72" s="88">
        <v>16.129178</v>
      </c>
      <c r="R72" s="88">
        <v>0.58705499999999999</v>
      </c>
      <c r="S72" s="88">
        <v>18.336024999999999</v>
      </c>
      <c r="U72" s="84" t="s">
        <v>542</v>
      </c>
    </row>
    <row r="73" spans="1:21" x14ac:dyDescent="0.15">
      <c r="B73" s="84" t="s">
        <v>343</v>
      </c>
      <c r="C73" s="88">
        <v>14.736761000000001</v>
      </c>
      <c r="D73" s="88">
        <v>1.4635850000000001</v>
      </c>
      <c r="E73" s="88">
        <v>3.5818449999999999</v>
      </c>
      <c r="F73" s="88">
        <v>183.29538700000001</v>
      </c>
      <c r="G73" s="88">
        <v>410.10970200000003</v>
      </c>
      <c r="H73" s="88">
        <v>100.47984100000001</v>
      </c>
      <c r="I73" s="88">
        <v>29.975730000000002</v>
      </c>
      <c r="J73" s="88">
        <v>45.721711999999982</v>
      </c>
      <c r="K73" s="88">
        <v>0.61071699999999995</v>
      </c>
      <c r="L73" s="88">
        <v>116.45642700000003</v>
      </c>
      <c r="M73" s="88">
        <v>21.397666000000001</v>
      </c>
      <c r="N73" s="88">
        <v>1.4009460000000002</v>
      </c>
      <c r="O73" s="88">
        <v>10.148612999999999</v>
      </c>
      <c r="P73" s="88">
        <v>118.946371</v>
      </c>
      <c r="Q73" s="88">
        <v>15.800232000000001</v>
      </c>
      <c r="R73" s="88">
        <v>0.43867299999999998</v>
      </c>
      <c r="S73" s="88">
        <v>15.076711</v>
      </c>
      <c r="U73" s="84" t="s">
        <v>543</v>
      </c>
    </row>
    <row r="74" spans="1:21" x14ac:dyDescent="0.15">
      <c r="B74" s="84" t="s">
        <v>344</v>
      </c>
      <c r="C74" s="88">
        <v>16.756937000000001</v>
      </c>
      <c r="D74" s="88">
        <v>2.1046070000000001</v>
      </c>
      <c r="E74" s="88">
        <v>2.707246</v>
      </c>
      <c r="F74" s="88">
        <v>152.24566899999999</v>
      </c>
      <c r="G74" s="88">
        <v>415.17139200000003</v>
      </c>
      <c r="H74" s="88">
        <v>101.59858200000001</v>
      </c>
      <c r="I74" s="88">
        <v>25.797375999999996</v>
      </c>
      <c r="J74" s="88">
        <v>49.585689999999992</v>
      </c>
      <c r="K74" s="88">
        <v>3.2317679999999998</v>
      </c>
      <c r="L74" s="88">
        <v>88.725029000000006</v>
      </c>
      <c r="M74" s="88">
        <v>38.150745000000001</v>
      </c>
      <c r="N74" s="88">
        <v>1.2339370000000001</v>
      </c>
      <c r="O74" s="88">
        <v>10.994257999999999</v>
      </c>
      <c r="P74" s="88">
        <v>114.687479</v>
      </c>
      <c r="Q74" s="88">
        <v>15.437901999999998</v>
      </c>
      <c r="R74" s="88">
        <v>0.65664100000000003</v>
      </c>
      <c r="S74" s="88">
        <v>14.904479</v>
      </c>
      <c r="U74" s="84" t="s">
        <v>544</v>
      </c>
    </row>
    <row r="75" spans="1:21" x14ac:dyDescent="0.15">
      <c r="B75" s="84" t="s">
        <v>345</v>
      </c>
      <c r="C75" s="88">
        <v>12.994269000000001</v>
      </c>
      <c r="D75" s="88">
        <v>1.7793019999999999</v>
      </c>
      <c r="E75" s="88">
        <v>2.5843539999999998</v>
      </c>
      <c r="F75" s="88">
        <v>116.51543700000001</v>
      </c>
      <c r="G75" s="88">
        <v>316.25298899999996</v>
      </c>
      <c r="H75" s="88">
        <v>83.250442999999962</v>
      </c>
      <c r="I75" s="88">
        <v>11.190191</v>
      </c>
      <c r="J75" s="88">
        <v>47.149878999999999</v>
      </c>
      <c r="K75" s="88">
        <v>0.20299300000000001</v>
      </c>
      <c r="L75" s="88">
        <v>68.34505200000001</v>
      </c>
      <c r="M75" s="88">
        <v>25.155737999999999</v>
      </c>
      <c r="N75" s="88">
        <v>1.1346400000000001</v>
      </c>
      <c r="O75" s="88">
        <v>5.7728190000000001</v>
      </c>
      <c r="P75" s="88">
        <v>97.808076999999997</v>
      </c>
      <c r="Q75" s="88">
        <v>17.457059999999998</v>
      </c>
      <c r="R75" s="88">
        <v>0.350659</v>
      </c>
      <c r="S75" s="88">
        <v>7.037177999999999</v>
      </c>
      <c r="U75" s="84" t="s">
        <v>545</v>
      </c>
    </row>
    <row r="76" spans="1:21" x14ac:dyDescent="0.15">
      <c r="B76" s="84" t="s">
        <v>346</v>
      </c>
      <c r="C76" s="88">
        <v>16.033383000000001</v>
      </c>
      <c r="D76" s="88">
        <v>1.3263039999999999</v>
      </c>
      <c r="E76" s="88">
        <v>2.5958239999999999</v>
      </c>
      <c r="F76" s="88">
        <v>157.25608700000001</v>
      </c>
      <c r="G76" s="88">
        <v>376.82542099999995</v>
      </c>
      <c r="H76" s="88">
        <v>96.23402999999999</v>
      </c>
      <c r="I76" s="88">
        <v>28.710208000000002</v>
      </c>
      <c r="J76" s="88">
        <v>45.790421000000002</v>
      </c>
      <c r="K76" s="88">
        <v>1.2598929999999999</v>
      </c>
      <c r="L76" s="88">
        <v>91.817575000000005</v>
      </c>
      <c r="M76" s="88">
        <v>27.810127000000001</v>
      </c>
      <c r="N76" s="88">
        <v>1.8032929999999998</v>
      </c>
      <c r="O76" s="88">
        <v>5.4063220000000003</v>
      </c>
      <c r="P76" s="88">
        <v>115.12315099999998</v>
      </c>
      <c r="Q76" s="88">
        <v>17.099045</v>
      </c>
      <c r="R76" s="88">
        <v>0.67851300000000003</v>
      </c>
      <c r="S76" s="88">
        <v>13.358194999999998</v>
      </c>
      <c r="U76" s="84" t="s">
        <v>546</v>
      </c>
    </row>
    <row r="77" spans="1:21" x14ac:dyDescent="0.15">
      <c r="B77" s="84" t="s">
        <v>347</v>
      </c>
      <c r="C77" s="88">
        <v>14.917045999999999</v>
      </c>
      <c r="D77" s="88">
        <v>2.0408999999999997</v>
      </c>
      <c r="E77" s="88">
        <v>2.6109829999999996</v>
      </c>
      <c r="F77" s="88">
        <v>146.43958499999999</v>
      </c>
      <c r="G77" s="88">
        <v>405.67529999999999</v>
      </c>
      <c r="H77" s="88">
        <v>101.22871099999999</v>
      </c>
      <c r="I77" s="88">
        <v>30.967441000000001</v>
      </c>
      <c r="J77" s="88">
        <v>43.515745999999986</v>
      </c>
      <c r="K77" s="88">
        <v>2.5530470000000003</v>
      </c>
      <c r="L77" s="88">
        <v>80.615380000000002</v>
      </c>
      <c r="M77" s="88">
        <v>31.326419999999999</v>
      </c>
      <c r="N77" s="88">
        <v>0.8072410000000001</v>
      </c>
      <c r="O77" s="88">
        <v>2.9397189999999997</v>
      </c>
      <c r="P77" s="88">
        <v>108.20713599999999</v>
      </c>
      <c r="Q77" s="88">
        <v>18.273126999999999</v>
      </c>
      <c r="R77" s="88">
        <v>0.55230599999999996</v>
      </c>
      <c r="S77" s="88">
        <v>8.8096950000000014</v>
      </c>
      <c r="U77" s="84" t="s">
        <v>547</v>
      </c>
    </row>
    <row r="78" spans="1:21" x14ac:dyDescent="0.15">
      <c r="B78" s="84" t="s">
        <v>348</v>
      </c>
      <c r="C78" s="88">
        <v>16.954031000000001</v>
      </c>
      <c r="D78" s="88">
        <v>2.5004879999999998</v>
      </c>
      <c r="E78" s="88">
        <v>2.7322060000000001</v>
      </c>
      <c r="F78" s="88">
        <v>151.47745599999999</v>
      </c>
      <c r="G78" s="88">
        <v>379.908704</v>
      </c>
      <c r="H78" s="88">
        <v>108.39777799999997</v>
      </c>
      <c r="I78" s="88">
        <v>24.177299999999999</v>
      </c>
      <c r="J78" s="88">
        <v>47.773916</v>
      </c>
      <c r="K78" s="88">
        <v>2.8706789999999991</v>
      </c>
      <c r="L78" s="88">
        <v>83.318365999999997</v>
      </c>
      <c r="M78" s="88">
        <v>17.799222999999998</v>
      </c>
      <c r="N78" s="88">
        <v>0.81231100000000001</v>
      </c>
      <c r="O78" s="88">
        <v>6.4000539999999999</v>
      </c>
      <c r="P78" s="88">
        <v>107.56193200000001</v>
      </c>
      <c r="Q78" s="88">
        <v>16.89893</v>
      </c>
      <c r="R78" s="88">
        <v>0.50558199999999998</v>
      </c>
      <c r="S78" s="88">
        <v>9.3698989999999984</v>
      </c>
      <c r="U78" s="84" t="s">
        <v>548</v>
      </c>
    </row>
    <row r="79" spans="1:21" x14ac:dyDescent="0.15">
      <c r="B79" s="84" t="s">
        <v>349</v>
      </c>
      <c r="C79" s="88">
        <v>12.762117</v>
      </c>
      <c r="D79" s="88">
        <v>2.8506149999999999</v>
      </c>
      <c r="E79" s="88">
        <v>2.8292000000000002</v>
      </c>
      <c r="F79" s="88">
        <v>117.8472</v>
      </c>
      <c r="G79" s="88">
        <v>332.98672200000004</v>
      </c>
      <c r="H79" s="88">
        <v>77.966852000000017</v>
      </c>
      <c r="I79" s="88">
        <v>16.639735999999999</v>
      </c>
      <c r="J79" s="88">
        <v>50.308812000000003</v>
      </c>
      <c r="K79" s="88">
        <v>1.4140969999999999</v>
      </c>
      <c r="L79" s="88">
        <v>76.828649000000013</v>
      </c>
      <c r="M79" s="88">
        <v>15.306408000000001</v>
      </c>
      <c r="N79" s="88">
        <v>0.88049899999999992</v>
      </c>
      <c r="O79" s="88">
        <v>7.3673420000000007</v>
      </c>
      <c r="P79" s="88">
        <v>102.741907</v>
      </c>
      <c r="Q79" s="88">
        <v>20.335581999999999</v>
      </c>
      <c r="R79" s="88">
        <v>0.366068</v>
      </c>
      <c r="S79" s="88">
        <v>5.2921930000000001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13.04102</v>
      </c>
      <c r="D81" s="88">
        <v>2.6684619999999999</v>
      </c>
      <c r="E81" s="88">
        <v>2.168085</v>
      </c>
      <c r="F81" s="88">
        <v>149.32754800000001</v>
      </c>
      <c r="G81" s="88">
        <v>368.60983199999998</v>
      </c>
      <c r="H81" s="88">
        <v>94.80397499999998</v>
      </c>
      <c r="I81" s="88">
        <v>21.362825000000001</v>
      </c>
      <c r="J81" s="88">
        <v>50.889264000000011</v>
      </c>
      <c r="K81" s="88">
        <v>1.0733769999999998</v>
      </c>
      <c r="L81" s="88">
        <v>102.79910799999999</v>
      </c>
      <c r="M81" s="88">
        <v>16.646632</v>
      </c>
      <c r="N81" s="88">
        <v>1.062138</v>
      </c>
      <c r="O81" s="88">
        <v>3.7532129999999997</v>
      </c>
      <c r="P81" s="88">
        <v>106.426027</v>
      </c>
      <c r="Q81" s="88">
        <v>15.237127999999998</v>
      </c>
      <c r="R81" s="88">
        <v>0.58923300000000012</v>
      </c>
      <c r="S81" s="88">
        <v>8.2616019999999999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13.873437000000001</v>
      </c>
      <c r="D82" s="88">
        <v>2.9255499999999999</v>
      </c>
      <c r="E82" s="88">
        <v>1.8041129999999999</v>
      </c>
      <c r="F82" s="88">
        <v>156.46092899999999</v>
      </c>
      <c r="G82" s="88">
        <v>374.67110200000008</v>
      </c>
      <c r="H82" s="88">
        <v>96.847794999999991</v>
      </c>
      <c r="I82" s="88">
        <v>23.538865000000001</v>
      </c>
      <c r="J82" s="88">
        <v>46.238741000000005</v>
      </c>
      <c r="K82" s="88">
        <v>1.1471499999999999</v>
      </c>
      <c r="L82" s="88">
        <v>106.73327999999998</v>
      </c>
      <c r="M82" s="88">
        <v>14.568059</v>
      </c>
      <c r="N82" s="88">
        <v>0.99003099999999999</v>
      </c>
      <c r="O82" s="88">
        <v>10.970499</v>
      </c>
      <c r="P82" s="88">
        <v>113.11266700000002</v>
      </c>
      <c r="Q82" s="88">
        <v>15.466115</v>
      </c>
      <c r="R82" s="88">
        <v>0.91945200000000005</v>
      </c>
      <c r="S82" s="88">
        <v>7.9683040000000007</v>
      </c>
      <c r="U82" s="84" t="s">
        <v>539</v>
      </c>
    </row>
    <row r="83" spans="1:21" x14ac:dyDescent="0.15">
      <c r="B83" s="84" t="s">
        <v>340</v>
      </c>
      <c r="C83" s="88">
        <v>13.641819</v>
      </c>
      <c r="D83" s="88">
        <v>2.0289389999999998</v>
      </c>
      <c r="E83" s="88">
        <v>2.2622439999999999</v>
      </c>
      <c r="F83" s="88">
        <v>155.42612700000001</v>
      </c>
      <c r="G83" s="88">
        <v>379.17720999999995</v>
      </c>
      <c r="H83" s="88">
        <v>98.235447999999977</v>
      </c>
      <c r="I83" s="88">
        <v>23.628146000000005</v>
      </c>
      <c r="J83" s="88">
        <v>47.044347000000002</v>
      </c>
      <c r="K83" s="88">
        <v>1.396782</v>
      </c>
      <c r="L83" s="88">
        <v>95.662645000000026</v>
      </c>
      <c r="M83" s="88">
        <v>13.340344</v>
      </c>
      <c r="N83" s="88">
        <v>1.1787289999999999</v>
      </c>
      <c r="O83" s="88">
        <v>8.9826329999999999</v>
      </c>
      <c r="P83" s="88">
        <v>108.492774</v>
      </c>
      <c r="Q83" s="88">
        <v>15.424100999999999</v>
      </c>
      <c r="R83" s="88">
        <v>1.0215909999999999</v>
      </c>
      <c r="S83" s="88">
        <v>10.972216000000001</v>
      </c>
      <c r="U83" s="84" t="s">
        <v>540</v>
      </c>
    </row>
    <row r="84" spans="1:21" x14ac:dyDescent="0.15">
      <c r="B84" s="84" t="s">
        <v>341</v>
      </c>
      <c r="C84" s="88">
        <v>13.413876999999999</v>
      </c>
      <c r="D84" s="88">
        <v>2.6893919999999998</v>
      </c>
      <c r="E84" s="88">
        <v>2.294845</v>
      </c>
      <c r="F84" s="88">
        <v>157.502218</v>
      </c>
      <c r="G84" s="88">
        <v>416.44866500000012</v>
      </c>
      <c r="H84" s="88">
        <v>111.98151399999996</v>
      </c>
      <c r="I84" s="88">
        <v>29.165271000000004</v>
      </c>
      <c r="J84" s="88">
        <v>48.018245000000014</v>
      </c>
      <c r="K84" s="88">
        <v>1.5869249999999999</v>
      </c>
      <c r="L84" s="88">
        <v>114.70345400000001</v>
      </c>
      <c r="M84" s="88">
        <v>12.748210999999998</v>
      </c>
      <c r="N84" s="88">
        <v>1.5392180000000002</v>
      </c>
      <c r="O84" s="88">
        <v>16.570786999999999</v>
      </c>
      <c r="P84" s="88">
        <v>122.30851799999999</v>
      </c>
      <c r="Q84" s="88">
        <v>14.420727999999999</v>
      </c>
      <c r="R84" s="88">
        <v>0.94139499999999998</v>
      </c>
      <c r="S84" s="88">
        <v>10.223943</v>
      </c>
      <c r="U84" s="84" t="s">
        <v>541</v>
      </c>
    </row>
    <row r="85" spans="1:21" x14ac:dyDescent="0.15">
      <c r="B85" s="84" t="s">
        <v>342</v>
      </c>
      <c r="C85" s="88">
        <v>13.909262</v>
      </c>
      <c r="D85" s="88">
        <v>2.2316859999999998</v>
      </c>
      <c r="E85" s="88">
        <v>2.2812289999999997</v>
      </c>
      <c r="F85" s="88">
        <v>163.77476200000001</v>
      </c>
      <c r="G85" s="88">
        <v>425.90507700000001</v>
      </c>
      <c r="H85" s="88">
        <v>105.64132500000002</v>
      </c>
      <c r="I85" s="88">
        <v>30.223869999999998</v>
      </c>
      <c r="J85" s="88">
        <v>55.222022000000003</v>
      </c>
      <c r="K85" s="88">
        <v>2.7516680000000004</v>
      </c>
      <c r="L85" s="88">
        <v>93.928322000000009</v>
      </c>
      <c r="M85" s="88">
        <v>19.269852</v>
      </c>
      <c r="N85" s="88">
        <v>1.5025029999999999</v>
      </c>
      <c r="O85" s="88">
        <v>15.485444000000001</v>
      </c>
      <c r="P85" s="88">
        <v>128.62633499999998</v>
      </c>
      <c r="Q85" s="88">
        <v>18.742992000000001</v>
      </c>
      <c r="R85" s="88">
        <v>0.96559600000000012</v>
      </c>
      <c r="S85" s="88">
        <v>13.351005000000001</v>
      </c>
      <c r="U85" s="84" t="s">
        <v>542</v>
      </c>
    </row>
    <row r="86" spans="1:21" x14ac:dyDescent="0.15">
      <c r="B86" s="84" t="s">
        <v>343</v>
      </c>
      <c r="C86" s="88">
        <v>13.959959999999999</v>
      </c>
      <c r="D86" s="88">
        <v>2.4722569999999999</v>
      </c>
      <c r="E86" s="88">
        <v>2.2144590000000002</v>
      </c>
      <c r="F86" s="88">
        <v>150.17838600000002</v>
      </c>
      <c r="G86" s="88">
        <v>415.16746300000005</v>
      </c>
      <c r="H86" s="88">
        <v>99.254234999999994</v>
      </c>
      <c r="I86" s="88">
        <v>26.631821000000002</v>
      </c>
      <c r="J86" s="88">
        <v>51.377956000000019</v>
      </c>
      <c r="K86" s="88">
        <v>1.7996020000000001</v>
      </c>
      <c r="L86" s="88">
        <v>100.76910899999999</v>
      </c>
      <c r="M86" s="88">
        <v>16.024369</v>
      </c>
      <c r="N86" s="88">
        <v>0.86358100000000004</v>
      </c>
      <c r="O86" s="88">
        <v>15.519693999999999</v>
      </c>
      <c r="P86" s="88">
        <v>112.13960700000001</v>
      </c>
      <c r="Q86" s="88">
        <v>15.431380999999998</v>
      </c>
      <c r="R86" s="88">
        <v>0.76724700000000001</v>
      </c>
      <c r="S86" s="88">
        <v>10.433937</v>
      </c>
      <c r="U86" s="84" t="s">
        <v>543</v>
      </c>
    </row>
    <row r="87" spans="1:21" x14ac:dyDescent="0.15">
      <c r="B87" s="84" t="s">
        <v>344</v>
      </c>
      <c r="C87" s="88">
        <v>14.282582</v>
      </c>
      <c r="D87" s="88">
        <v>2.5571269999999999</v>
      </c>
      <c r="E87" s="88">
        <v>2.0702050000000001</v>
      </c>
      <c r="F87" s="88">
        <v>143.11169200000001</v>
      </c>
      <c r="G87" s="88">
        <v>452.02283399999988</v>
      </c>
      <c r="H87" s="88">
        <v>106.86185499999999</v>
      </c>
      <c r="I87" s="88">
        <v>24.796696000000001</v>
      </c>
      <c r="J87" s="88">
        <v>61.930632000000003</v>
      </c>
      <c r="K87" s="88">
        <v>2.450869</v>
      </c>
      <c r="L87" s="88">
        <v>87.90627600000002</v>
      </c>
      <c r="M87" s="88">
        <v>33.652986999999996</v>
      </c>
      <c r="N87" s="88">
        <v>1.3837600000000001</v>
      </c>
      <c r="O87" s="88">
        <v>7.494351</v>
      </c>
      <c r="P87" s="88">
        <v>139.73627500000001</v>
      </c>
      <c r="Q87" s="88">
        <v>17.318912999999998</v>
      </c>
      <c r="R87" s="88">
        <v>0.99763100000000005</v>
      </c>
      <c r="S87" s="88">
        <v>13.303408999999998</v>
      </c>
      <c r="U87" s="84" t="s">
        <v>544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680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45.095951000000007</v>
      </c>
      <c r="D99" s="88">
        <v>6.3536890000000001</v>
      </c>
      <c r="E99" s="88">
        <v>31.602834999999981</v>
      </c>
      <c r="F99" s="88">
        <v>21.995037999999994</v>
      </c>
      <c r="G99" s="88">
        <v>9.2182899999999997</v>
      </c>
      <c r="H99" s="88">
        <v>7.0012080000000001</v>
      </c>
      <c r="I99" s="88">
        <v>4.6506280000000011</v>
      </c>
      <c r="J99" s="88">
        <v>11.420207</v>
      </c>
      <c r="K99" s="88">
        <v>12.696493999999998</v>
      </c>
      <c r="L99" s="88">
        <v>127.84111100000001</v>
      </c>
      <c r="M99" s="88">
        <v>123.29628100000008</v>
      </c>
      <c r="N99" s="88">
        <v>26.141500999999998</v>
      </c>
      <c r="O99" s="88">
        <v>83.391941000000003</v>
      </c>
      <c r="P99" s="88">
        <v>4.6156100000000002</v>
      </c>
      <c r="Q99" s="88">
        <v>2.3062860000000001</v>
      </c>
      <c r="R99" s="88">
        <v>2.6869509999999996</v>
      </c>
      <c r="S99" s="88">
        <v>25.600042999999999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37.898015000000029</v>
      </c>
      <c r="D100" s="88">
        <v>6.066198</v>
      </c>
      <c r="E100" s="88">
        <v>36.003709999999998</v>
      </c>
      <c r="F100" s="88">
        <v>18.995891999999998</v>
      </c>
      <c r="G100" s="88">
        <v>9.7637140000000002</v>
      </c>
      <c r="H100" s="88">
        <v>6.8383930000000008</v>
      </c>
      <c r="I100" s="88">
        <v>4.884004</v>
      </c>
      <c r="J100" s="88">
        <v>11.947934999999998</v>
      </c>
      <c r="K100" s="88">
        <v>12.846989000000001</v>
      </c>
      <c r="L100" s="88">
        <v>106.17906900000004</v>
      </c>
      <c r="M100" s="88">
        <v>103.69956500000001</v>
      </c>
      <c r="N100" s="88">
        <v>24.469876999999997</v>
      </c>
      <c r="O100" s="88">
        <v>82.561437999999995</v>
      </c>
      <c r="P100" s="88">
        <v>4.4622109999999999</v>
      </c>
      <c r="Q100" s="88">
        <v>4.149471000000001</v>
      </c>
      <c r="R100" s="88">
        <v>2.2767760000000004</v>
      </c>
      <c r="S100" s="88">
        <v>26.156628000000001</v>
      </c>
      <c r="U100" s="84" t="s">
        <v>539</v>
      </c>
    </row>
    <row r="101" spans="1:21" x14ac:dyDescent="0.15">
      <c r="B101" s="84" t="s">
        <v>340</v>
      </c>
      <c r="C101" s="88">
        <v>49.822777000000038</v>
      </c>
      <c r="D101" s="88">
        <v>8.2891499999999994</v>
      </c>
      <c r="E101" s="88">
        <v>39.713744000000005</v>
      </c>
      <c r="F101" s="88">
        <v>24.307655999999994</v>
      </c>
      <c r="G101" s="88">
        <v>13.053578999999999</v>
      </c>
      <c r="H101" s="88">
        <v>8.4960430000000002</v>
      </c>
      <c r="I101" s="88">
        <v>5.6659610000000002</v>
      </c>
      <c r="J101" s="88">
        <v>14.617888000000001</v>
      </c>
      <c r="K101" s="88">
        <v>14.229956</v>
      </c>
      <c r="L101" s="88">
        <v>112.73232600000001</v>
      </c>
      <c r="M101" s="88">
        <v>122.26625200000004</v>
      </c>
      <c r="N101" s="88">
        <v>28.109938</v>
      </c>
      <c r="O101" s="88">
        <v>83.997195999999946</v>
      </c>
      <c r="P101" s="88">
        <v>4.1922339999999991</v>
      </c>
      <c r="Q101" s="88">
        <v>2.9865539999999999</v>
      </c>
      <c r="R101" s="88">
        <v>3.0105969999999997</v>
      </c>
      <c r="S101" s="88">
        <v>34.414764999999996</v>
      </c>
      <c r="U101" s="84" t="s">
        <v>540</v>
      </c>
    </row>
    <row r="102" spans="1:21" x14ac:dyDescent="0.15">
      <c r="B102" s="84" t="s">
        <v>341</v>
      </c>
      <c r="C102" s="88">
        <v>56.273960000000017</v>
      </c>
      <c r="D102" s="88">
        <v>7.6639280000000003</v>
      </c>
      <c r="E102" s="88">
        <v>30.577741000000003</v>
      </c>
      <c r="F102" s="88">
        <v>18.202255000000008</v>
      </c>
      <c r="G102" s="88">
        <v>10.301471000000001</v>
      </c>
      <c r="H102" s="88">
        <v>6.7426689999999994</v>
      </c>
      <c r="I102" s="88">
        <v>5.8501479999999999</v>
      </c>
      <c r="J102" s="88">
        <v>13.294195</v>
      </c>
      <c r="K102" s="88">
        <v>11.903216</v>
      </c>
      <c r="L102" s="88">
        <v>94.542092000000025</v>
      </c>
      <c r="M102" s="88">
        <v>108.46736500000003</v>
      </c>
      <c r="N102" s="88">
        <v>24.819744</v>
      </c>
      <c r="O102" s="88">
        <v>69.720449000000002</v>
      </c>
      <c r="P102" s="88">
        <v>4.8017070000000013</v>
      </c>
      <c r="Q102" s="88">
        <v>2.3423509999999998</v>
      </c>
      <c r="R102" s="88">
        <v>3.0036550000000002</v>
      </c>
      <c r="S102" s="88">
        <v>25.975147</v>
      </c>
      <c r="U102" s="84" t="s">
        <v>541</v>
      </c>
    </row>
    <row r="103" spans="1:21" x14ac:dyDescent="0.15">
      <c r="B103" s="84" t="s">
        <v>342</v>
      </c>
      <c r="C103" s="88">
        <v>59.323161999999968</v>
      </c>
      <c r="D103" s="88">
        <v>8.8971009999999993</v>
      </c>
      <c r="E103" s="88">
        <v>36.543943999999996</v>
      </c>
      <c r="F103" s="88">
        <v>29.72906600000001</v>
      </c>
      <c r="G103" s="88">
        <v>11.831215</v>
      </c>
      <c r="H103" s="88">
        <v>7.8554719999999998</v>
      </c>
      <c r="I103" s="88">
        <v>6.182429</v>
      </c>
      <c r="J103" s="88">
        <v>15.086259999999999</v>
      </c>
      <c r="K103" s="88">
        <v>14.524231999999996</v>
      </c>
      <c r="L103" s="88">
        <v>108.58188200000001</v>
      </c>
      <c r="M103" s="88">
        <v>118.32314899999999</v>
      </c>
      <c r="N103" s="88">
        <v>28.474117999999994</v>
      </c>
      <c r="O103" s="88">
        <v>83.113564999999994</v>
      </c>
      <c r="P103" s="88">
        <v>5.2831910000000004</v>
      </c>
      <c r="Q103" s="88">
        <v>2.1591139999999998</v>
      </c>
      <c r="R103" s="88">
        <v>3.595485</v>
      </c>
      <c r="S103" s="88">
        <v>27.826257000000002</v>
      </c>
      <c r="U103" s="84" t="s">
        <v>542</v>
      </c>
    </row>
    <row r="104" spans="1:21" x14ac:dyDescent="0.15">
      <c r="B104" s="84" t="s">
        <v>343</v>
      </c>
      <c r="C104" s="88">
        <v>46.15661900000002</v>
      </c>
      <c r="D104" s="88">
        <v>5.9956020000000017</v>
      </c>
      <c r="E104" s="88">
        <v>33.161746000000008</v>
      </c>
      <c r="F104" s="88">
        <v>27.738311999999986</v>
      </c>
      <c r="G104" s="88">
        <v>10.644695</v>
      </c>
      <c r="H104" s="88">
        <v>7.9776059999999998</v>
      </c>
      <c r="I104" s="88">
        <v>6.2159380000000004</v>
      </c>
      <c r="J104" s="88">
        <v>14.277146999999999</v>
      </c>
      <c r="K104" s="88">
        <v>14.906114000000001</v>
      </c>
      <c r="L104" s="88">
        <v>114.84768199999999</v>
      </c>
      <c r="M104" s="88">
        <v>117.33157399999996</v>
      </c>
      <c r="N104" s="88">
        <v>27.533401000000005</v>
      </c>
      <c r="O104" s="88">
        <v>73.985146000000015</v>
      </c>
      <c r="P104" s="88">
        <v>4.551812</v>
      </c>
      <c r="Q104" s="88">
        <v>1.9344110000000001</v>
      </c>
      <c r="R104" s="88">
        <v>3.362914</v>
      </c>
      <c r="S104" s="88">
        <v>32.235064999999999</v>
      </c>
      <c r="U104" s="84" t="s">
        <v>543</v>
      </c>
    </row>
    <row r="105" spans="1:21" x14ac:dyDescent="0.15">
      <c r="B105" s="84" t="s">
        <v>344</v>
      </c>
      <c r="C105" s="88">
        <v>32.004789000000017</v>
      </c>
      <c r="D105" s="88">
        <v>3.1611569999999998</v>
      </c>
      <c r="E105" s="88">
        <v>28.241219999999991</v>
      </c>
      <c r="F105" s="88">
        <v>19.029473999999993</v>
      </c>
      <c r="G105" s="88">
        <v>10.885702999999999</v>
      </c>
      <c r="H105" s="88">
        <v>7.0946979999999993</v>
      </c>
      <c r="I105" s="88">
        <v>5.4435649999999995</v>
      </c>
      <c r="J105" s="88">
        <v>15.224114</v>
      </c>
      <c r="K105" s="88">
        <v>12.501540000000002</v>
      </c>
      <c r="L105" s="88">
        <v>125.35718099999998</v>
      </c>
      <c r="M105" s="88">
        <v>132.51791100000005</v>
      </c>
      <c r="N105" s="88">
        <v>27.814329000000004</v>
      </c>
      <c r="O105" s="88">
        <v>91.217956999999998</v>
      </c>
      <c r="P105" s="88">
        <v>5.891896</v>
      </c>
      <c r="Q105" s="88">
        <v>2.03444</v>
      </c>
      <c r="R105" s="88">
        <v>3.5311360000000009</v>
      </c>
      <c r="S105" s="88">
        <v>28.968178999999999</v>
      </c>
      <c r="U105" s="84" t="s">
        <v>544</v>
      </c>
    </row>
    <row r="106" spans="1:21" x14ac:dyDescent="0.15">
      <c r="B106" s="84" t="s">
        <v>345</v>
      </c>
      <c r="C106" s="88">
        <v>21.188552000000001</v>
      </c>
      <c r="D106" s="88">
        <v>1.6094630000000001</v>
      </c>
      <c r="E106" s="88">
        <v>20.644467999999996</v>
      </c>
      <c r="F106" s="88">
        <v>15.518598000000006</v>
      </c>
      <c r="G106" s="88">
        <v>6.9370860000000008</v>
      </c>
      <c r="H106" s="88">
        <v>6.2536839999999998</v>
      </c>
      <c r="I106" s="88">
        <v>3.605694999999999</v>
      </c>
      <c r="J106" s="88">
        <v>7.1780219999999995</v>
      </c>
      <c r="K106" s="88">
        <v>6.9365569999999988</v>
      </c>
      <c r="L106" s="88">
        <v>138.1447379999999</v>
      </c>
      <c r="M106" s="88">
        <v>125.21304300000001</v>
      </c>
      <c r="N106" s="88">
        <v>26.999005999999994</v>
      </c>
      <c r="O106" s="88">
        <v>78.720210000000009</v>
      </c>
      <c r="P106" s="88">
        <v>5.011616000000001</v>
      </c>
      <c r="Q106" s="88">
        <v>1.145394</v>
      </c>
      <c r="R106" s="88">
        <v>3.4245580000000002</v>
      </c>
      <c r="S106" s="88">
        <v>21.405680000000004</v>
      </c>
      <c r="U106" s="84" t="s">
        <v>545</v>
      </c>
    </row>
    <row r="107" spans="1:21" x14ac:dyDescent="0.15">
      <c r="B107" s="84" t="s">
        <v>346</v>
      </c>
      <c r="C107" s="88">
        <v>52.052827999999984</v>
      </c>
      <c r="D107" s="88">
        <v>4.771958999999999</v>
      </c>
      <c r="E107" s="88">
        <v>32.136358000000008</v>
      </c>
      <c r="F107" s="88">
        <v>21.712783000000002</v>
      </c>
      <c r="G107" s="88">
        <v>10.526987</v>
      </c>
      <c r="H107" s="88">
        <v>8.4013169999999988</v>
      </c>
      <c r="I107" s="88">
        <v>5.8343360000000004</v>
      </c>
      <c r="J107" s="88">
        <v>12.976977</v>
      </c>
      <c r="K107" s="88">
        <v>10.666796999999999</v>
      </c>
      <c r="L107" s="88">
        <v>145.49444500000004</v>
      </c>
      <c r="M107" s="88">
        <v>128.45980800000001</v>
      </c>
      <c r="N107" s="88">
        <v>27.146418000000004</v>
      </c>
      <c r="O107" s="88">
        <v>89.524085000000014</v>
      </c>
      <c r="P107" s="88">
        <v>4.3963469999999996</v>
      </c>
      <c r="Q107" s="88">
        <v>2.1351</v>
      </c>
      <c r="R107" s="88">
        <v>4.0745609999999992</v>
      </c>
      <c r="S107" s="88">
        <v>30.311475000000002</v>
      </c>
      <c r="U107" s="84" t="s">
        <v>546</v>
      </c>
    </row>
    <row r="108" spans="1:21" x14ac:dyDescent="0.15">
      <c r="B108" s="84" t="s">
        <v>347</v>
      </c>
      <c r="C108" s="88">
        <v>45.334980000000002</v>
      </c>
      <c r="D108" s="88">
        <v>5.9344889999999992</v>
      </c>
      <c r="E108" s="88">
        <v>26.881626000000001</v>
      </c>
      <c r="F108" s="88">
        <v>17.902243999999996</v>
      </c>
      <c r="G108" s="88">
        <v>11.381029</v>
      </c>
      <c r="H108" s="88">
        <v>7.2153539999999996</v>
      </c>
      <c r="I108" s="88">
        <v>6.4265739999999996</v>
      </c>
      <c r="J108" s="88">
        <v>13.477491999999998</v>
      </c>
      <c r="K108" s="88">
        <v>11.528426000000001</v>
      </c>
      <c r="L108" s="88">
        <v>122.241996</v>
      </c>
      <c r="M108" s="88">
        <v>111.78177300000003</v>
      </c>
      <c r="N108" s="88">
        <v>26.351481</v>
      </c>
      <c r="O108" s="88">
        <v>67.756698</v>
      </c>
      <c r="P108" s="88">
        <v>4.3172380000000006</v>
      </c>
      <c r="Q108" s="88">
        <v>3.6090269999999998</v>
      </c>
      <c r="R108" s="88">
        <v>2.2820259999999992</v>
      </c>
      <c r="S108" s="88">
        <v>30.999147000000001</v>
      </c>
      <c r="U108" s="84" t="s">
        <v>547</v>
      </c>
    </row>
    <row r="109" spans="1:21" x14ac:dyDescent="0.15">
      <c r="B109" s="84" t="s">
        <v>348</v>
      </c>
      <c r="C109" s="88">
        <v>42.363647000000007</v>
      </c>
      <c r="D109" s="88">
        <v>6.9328529999999997</v>
      </c>
      <c r="E109" s="88">
        <v>27.588775000000005</v>
      </c>
      <c r="F109" s="88">
        <v>17.740435999999995</v>
      </c>
      <c r="G109" s="88">
        <v>9.6164179999999995</v>
      </c>
      <c r="H109" s="88">
        <v>7.1666319999999999</v>
      </c>
      <c r="I109" s="88">
        <v>5.5006659999999989</v>
      </c>
      <c r="J109" s="88">
        <v>12.514084</v>
      </c>
      <c r="K109" s="88">
        <v>10.452416999999997</v>
      </c>
      <c r="L109" s="88">
        <v>136.15400100000002</v>
      </c>
      <c r="M109" s="88">
        <v>108.23507799999999</v>
      </c>
      <c r="N109" s="88">
        <v>25.980628000000003</v>
      </c>
      <c r="O109" s="88">
        <v>73.069784000000013</v>
      </c>
      <c r="P109" s="88">
        <v>4.3179889999999999</v>
      </c>
      <c r="Q109" s="88">
        <v>3.0450530000000002</v>
      </c>
      <c r="R109" s="88">
        <v>1.5022260000000001</v>
      </c>
      <c r="S109" s="88">
        <v>29.669758999999999</v>
      </c>
      <c r="U109" s="84" t="s">
        <v>548</v>
      </c>
    </row>
    <row r="110" spans="1:21" x14ac:dyDescent="0.15">
      <c r="B110" s="84" t="s">
        <v>349</v>
      </c>
      <c r="C110" s="88">
        <v>31.146892999999995</v>
      </c>
      <c r="D110" s="88">
        <v>7.9196919999999995</v>
      </c>
      <c r="E110" s="88">
        <v>20.847209000000003</v>
      </c>
      <c r="F110" s="88">
        <v>12.629221000000005</v>
      </c>
      <c r="G110" s="88">
        <v>8.5094829999999995</v>
      </c>
      <c r="H110" s="88">
        <v>6.451219</v>
      </c>
      <c r="I110" s="88">
        <v>4.6211389999999994</v>
      </c>
      <c r="J110" s="88">
        <v>8.705115000000001</v>
      </c>
      <c r="K110" s="88">
        <v>8.2623230000000003</v>
      </c>
      <c r="L110" s="88">
        <v>147.68848800000004</v>
      </c>
      <c r="M110" s="88">
        <v>120.56181999999997</v>
      </c>
      <c r="N110" s="88">
        <v>23.928048000000004</v>
      </c>
      <c r="O110" s="88">
        <v>81.320295999999999</v>
      </c>
      <c r="P110" s="88">
        <v>4.5714889999999997</v>
      </c>
      <c r="Q110" s="88">
        <v>3.0622129999999999</v>
      </c>
      <c r="R110" s="88">
        <v>1.5195569999999998</v>
      </c>
      <c r="S110" s="88">
        <v>26.490107999999999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38.459713000000001</v>
      </c>
      <c r="D112" s="88">
        <v>7.0872910000000005</v>
      </c>
      <c r="E112" s="88">
        <v>27.876954999999995</v>
      </c>
      <c r="F112" s="88">
        <v>15.845624000000001</v>
      </c>
      <c r="G112" s="88">
        <v>10.550909000000001</v>
      </c>
      <c r="H112" s="88">
        <v>6.2050509999999992</v>
      </c>
      <c r="I112" s="88">
        <v>4.1220800000000013</v>
      </c>
      <c r="J112" s="88">
        <v>9.9602540000000008</v>
      </c>
      <c r="K112" s="88">
        <v>8.4408499999999993</v>
      </c>
      <c r="L112" s="88">
        <v>127.931393</v>
      </c>
      <c r="M112" s="88">
        <v>117.84191299999999</v>
      </c>
      <c r="N112" s="88">
        <v>20.476645999999988</v>
      </c>
      <c r="O112" s="88">
        <v>76.015024999999994</v>
      </c>
      <c r="P112" s="88">
        <v>4.4123219999999996</v>
      </c>
      <c r="Q112" s="88">
        <v>1.7422139999999997</v>
      </c>
      <c r="R112" s="88">
        <v>1.6734329999999999</v>
      </c>
      <c r="S112" s="88">
        <v>28.352929999999997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33.537629000000003</v>
      </c>
      <c r="D113" s="88">
        <v>10.274397</v>
      </c>
      <c r="E113" s="88">
        <v>28.76121800000001</v>
      </c>
      <c r="F113" s="88">
        <v>15.0501</v>
      </c>
      <c r="G113" s="88">
        <v>10.100577000000001</v>
      </c>
      <c r="H113" s="88">
        <v>6.9014179999999996</v>
      </c>
      <c r="I113" s="88">
        <v>4.380331</v>
      </c>
      <c r="J113" s="88">
        <v>13.037163</v>
      </c>
      <c r="K113" s="88">
        <v>10.381215000000001</v>
      </c>
      <c r="L113" s="88">
        <v>109.26919999999996</v>
      </c>
      <c r="M113" s="88">
        <v>100.78038100000001</v>
      </c>
      <c r="N113" s="88">
        <v>20.837712000000003</v>
      </c>
      <c r="O113" s="88">
        <v>80.587601000000035</v>
      </c>
      <c r="P113" s="88">
        <v>4.3792870000000006</v>
      </c>
      <c r="Q113" s="88">
        <v>2.4932640000000004</v>
      </c>
      <c r="R113" s="88">
        <v>1.9126939999999999</v>
      </c>
      <c r="S113" s="88">
        <v>28.925283</v>
      </c>
      <c r="U113" s="84" t="s">
        <v>539</v>
      </c>
    </row>
    <row r="114" spans="1:21" x14ac:dyDescent="0.15">
      <c r="B114" s="84" t="s">
        <v>340</v>
      </c>
      <c r="C114" s="88">
        <v>38.118310000000037</v>
      </c>
      <c r="D114" s="88">
        <v>7.2780490000000002</v>
      </c>
      <c r="E114" s="88">
        <v>31.999006999999999</v>
      </c>
      <c r="F114" s="88">
        <v>15.755304000000002</v>
      </c>
      <c r="G114" s="88">
        <v>11.662799999999999</v>
      </c>
      <c r="H114" s="88">
        <v>7.0740759999999989</v>
      </c>
      <c r="I114" s="88">
        <v>4.2314489999999996</v>
      </c>
      <c r="J114" s="88">
        <v>12.956427</v>
      </c>
      <c r="K114" s="88">
        <v>11.472171999999999</v>
      </c>
      <c r="L114" s="88">
        <v>106.00617699999998</v>
      </c>
      <c r="M114" s="88">
        <v>114.04493400000007</v>
      </c>
      <c r="N114" s="88">
        <v>21.973944000000007</v>
      </c>
      <c r="O114" s="88">
        <v>79.643054000000006</v>
      </c>
      <c r="P114" s="88">
        <v>4.7519069999999992</v>
      </c>
      <c r="Q114" s="88">
        <v>3.3938060000000001</v>
      </c>
      <c r="R114" s="88">
        <v>2.2492939999999999</v>
      </c>
      <c r="S114" s="88">
        <v>29.440129999999996</v>
      </c>
      <c r="U114" s="84" t="s">
        <v>540</v>
      </c>
    </row>
    <row r="115" spans="1:21" x14ac:dyDescent="0.15">
      <c r="B115" s="84" t="s">
        <v>341</v>
      </c>
      <c r="C115" s="88">
        <v>58.971168999999982</v>
      </c>
      <c r="D115" s="88">
        <v>9.3587049999999969</v>
      </c>
      <c r="E115" s="88">
        <v>30.694097000000006</v>
      </c>
      <c r="F115" s="88">
        <v>25.415174</v>
      </c>
      <c r="G115" s="88">
        <v>11.684634000000001</v>
      </c>
      <c r="H115" s="88">
        <v>7.8231149999999996</v>
      </c>
      <c r="I115" s="88">
        <v>5.2330559999999977</v>
      </c>
      <c r="J115" s="88">
        <v>13.254285000000001</v>
      </c>
      <c r="K115" s="88">
        <v>11.593506000000001</v>
      </c>
      <c r="L115" s="88">
        <v>115.04601200000002</v>
      </c>
      <c r="M115" s="88">
        <v>120.46174099999996</v>
      </c>
      <c r="N115" s="88">
        <v>23.725914999999997</v>
      </c>
      <c r="O115" s="88">
        <v>82.242617000000024</v>
      </c>
      <c r="P115" s="88">
        <v>5.242934</v>
      </c>
      <c r="Q115" s="88">
        <v>3.5659529999999995</v>
      </c>
      <c r="R115" s="88">
        <v>1.7833060000000001</v>
      </c>
      <c r="S115" s="88">
        <v>27.496769999999998</v>
      </c>
      <c r="U115" s="84" t="s">
        <v>541</v>
      </c>
    </row>
    <row r="116" spans="1:21" x14ac:dyDescent="0.15">
      <c r="B116" s="84" t="s">
        <v>342</v>
      </c>
      <c r="C116" s="88">
        <v>60.961635000000008</v>
      </c>
      <c r="D116" s="88">
        <v>10.203922</v>
      </c>
      <c r="E116" s="88">
        <v>35.070611999999983</v>
      </c>
      <c r="F116" s="88">
        <v>23.335994999999993</v>
      </c>
      <c r="G116" s="88">
        <v>12.903086</v>
      </c>
      <c r="H116" s="88">
        <v>7.9116849999999994</v>
      </c>
      <c r="I116" s="88">
        <v>5.1995270000000007</v>
      </c>
      <c r="J116" s="88">
        <v>12.786319000000001</v>
      </c>
      <c r="K116" s="88">
        <v>11.677996000000002</v>
      </c>
      <c r="L116" s="88">
        <v>119.54629100000004</v>
      </c>
      <c r="M116" s="88">
        <v>117.46470499999997</v>
      </c>
      <c r="N116" s="88">
        <v>25.039994999999998</v>
      </c>
      <c r="O116" s="88">
        <v>82.743604000000005</v>
      </c>
      <c r="P116" s="88">
        <v>5.0365630000000001</v>
      </c>
      <c r="Q116" s="88">
        <v>2.9869180000000002</v>
      </c>
      <c r="R116" s="88">
        <v>1.8740590000000004</v>
      </c>
      <c r="S116" s="88">
        <v>29.835041999999998</v>
      </c>
      <c r="U116" s="84" t="s">
        <v>542</v>
      </c>
    </row>
    <row r="117" spans="1:21" x14ac:dyDescent="0.15">
      <c r="B117" s="84" t="s">
        <v>343</v>
      </c>
      <c r="C117" s="88">
        <v>50.715094999999984</v>
      </c>
      <c r="D117" s="88">
        <v>7.9691499999999991</v>
      </c>
      <c r="E117" s="88">
        <v>29.426266999999996</v>
      </c>
      <c r="F117" s="88">
        <v>18.031245999999996</v>
      </c>
      <c r="G117" s="88">
        <v>10.874423</v>
      </c>
      <c r="H117" s="88">
        <v>8.2081070000000018</v>
      </c>
      <c r="I117" s="88">
        <v>5.2039020000000002</v>
      </c>
      <c r="J117" s="88">
        <v>12.569303</v>
      </c>
      <c r="K117" s="88">
        <v>11.012735000000001</v>
      </c>
      <c r="L117" s="88">
        <v>116.09348199999999</v>
      </c>
      <c r="M117" s="88">
        <v>106.25358600000001</v>
      </c>
      <c r="N117" s="88">
        <v>22.677539000000003</v>
      </c>
      <c r="O117" s="88">
        <v>70.905331999999987</v>
      </c>
      <c r="P117" s="88">
        <v>4.8387899999999995</v>
      </c>
      <c r="Q117" s="88">
        <v>1.8919270000000001</v>
      </c>
      <c r="R117" s="88">
        <v>2.258532999999999</v>
      </c>
      <c r="S117" s="88">
        <v>27.728487000000001</v>
      </c>
      <c r="U117" s="84" t="s">
        <v>543</v>
      </c>
    </row>
    <row r="118" spans="1:21" x14ac:dyDescent="0.15">
      <c r="B118" s="84" t="s">
        <v>344</v>
      </c>
      <c r="C118" s="88">
        <v>51.628713000000005</v>
      </c>
      <c r="D118" s="88">
        <v>5.9076340000000007</v>
      </c>
      <c r="E118" s="88">
        <v>32.29607</v>
      </c>
      <c r="F118" s="88">
        <v>22.623086000000001</v>
      </c>
      <c r="G118" s="88">
        <v>11.888971999999999</v>
      </c>
      <c r="H118" s="88">
        <v>8.0861400000000003</v>
      </c>
      <c r="I118" s="88">
        <v>5.1390910000000005</v>
      </c>
      <c r="J118" s="88">
        <v>14.641154999999998</v>
      </c>
      <c r="K118" s="88">
        <v>12.457668000000002</v>
      </c>
      <c r="L118" s="88">
        <v>138.42179400000003</v>
      </c>
      <c r="M118" s="88">
        <v>132.02589899999998</v>
      </c>
      <c r="N118" s="88">
        <v>25.791894000000003</v>
      </c>
      <c r="O118" s="88">
        <v>92.547448000000003</v>
      </c>
      <c r="P118" s="88">
        <v>5.9456240000000005</v>
      </c>
      <c r="Q118" s="88">
        <v>1.4054519999999999</v>
      </c>
      <c r="R118" s="88">
        <v>3.3284129999999994</v>
      </c>
      <c r="S118" s="88">
        <v>30.853774999999999</v>
      </c>
      <c r="U118" s="84" t="s">
        <v>544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680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23.658332999999999</v>
      </c>
      <c r="D130" s="88">
        <v>57.471567999999998</v>
      </c>
      <c r="E130" s="88">
        <v>24.926787000000004</v>
      </c>
      <c r="F130" s="88">
        <v>310.61690600000009</v>
      </c>
      <c r="G130" s="88">
        <v>154.26137399999999</v>
      </c>
      <c r="H130" s="88">
        <v>77.784998999999999</v>
      </c>
      <c r="I130" s="88">
        <v>1.6134170000000001</v>
      </c>
      <c r="J130" s="88">
        <v>94.794291000000001</v>
      </c>
      <c r="K130" s="88">
        <v>7.2450760000000001</v>
      </c>
      <c r="L130" s="88">
        <v>8.8074330000000014</v>
      </c>
      <c r="M130" s="88">
        <v>3.3425290000000003</v>
      </c>
      <c r="N130" s="88">
        <v>2.6922770000000003</v>
      </c>
      <c r="O130" s="88">
        <v>25.085282000000003</v>
      </c>
      <c r="P130" s="88">
        <v>48.262913000000005</v>
      </c>
      <c r="Q130" s="88">
        <v>653.93474000000003</v>
      </c>
      <c r="R130" s="88">
        <v>825.88242199999922</v>
      </c>
      <c r="S130" s="88">
        <v>3.7961860000000001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22.594379</v>
      </c>
      <c r="D131" s="88">
        <v>59.849461000000005</v>
      </c>
      <c r="E131" s="88">
        <v>21.024613000000002</v>
      </c>
      <c r="F131" s="88">
        <v>297.25589899999994</v>
      </c>
      <c r="G131" s="88">
        <v>144.47579400000001</v>
      </c>
      <c r="H131" s="88">
        <v>78.408272999999994</v>
      </c>
      <c r="I131" s="88">
        <v>2.4027430000000001</v>
      </c>
      <c r="J131" s="88">
        <v>98.187651000000002</v>
      </c>
      <c r="K131" s="88">
        <v>4.1470920000000007</v>
      </c>
      <c r="L131" s="88">
        <v>12.483023000000001</v>
      </c>
      <c r="M131" s="88">
        <v>4.997852</v>
      </c>
      <c r="N131" s="88">
        <v>2.908471</v>
      </c>
      <c r="O131" s="88">
        <v>24.961721000000001</v>
      </c>
      <c r="P131" s="88">
        <v>52.073694000000003</v>
      </c>
      <c r="Q131" s="88">
        <v>720.46993399999997</v>
      </c>
      <c r="R131" s="88">
        <v>773.98309700000004</v>
      </c>
      <c r="S131" s="88">
        <v>2.5669650000000002</v>
      </c>
      <c r="U131" s="84" t="s">
        <v>539</v>
      </c>
    </row>
    <row r="132" spans="1:21" x14ac:dyDescent="0.15">
      <c r="B132" s="84" t="s">
        <v>340</v>
      </c>
      <c r="C132" s="88">
        <v>26.877257</v>
      </c>
      <c r="D132" s="88">
        <v>66.546277000000003</v>
      </c>
      <c r="E132" s="88">
        <v>30.431902999999998</v>
      </c>
      <c r="F132" s="88">
        <v>327.57182799999998</v>
      </c>
      <c r="G132" s="88">
        <v>168.69486699999999</v>
      </c>
      <c r="H132" s="88">
        <v>91.393227999999993</v>
      </c>
      <c r="I132" s="88">
        <v>2.4499239999999998</v>
      </c>
      <c r="J132" s="88">
        <v>116.17773200000001</v>
      </c>
      <c r="K132" s="88">
        <v>5.5219379999999987</v>
      </c>
      <c r="L132" s="88">
        <v>12.460409</v>
      </c>
      <c r="M132" s="88">
        <v>5.833348</v>
      </c>
      <c r="N132" s="88">
        <v>3.7656040000000006</v>
      </c>
      <c r="O132" s="88">
        <v>30.122488000000004</v>
      </c>
      <c r="P132" s="88">
        <v>60.046999000000007</v>
      </c>
      <c r="Q132" s="88">
        <v>824.46422400000006</v>
      </c>
      <c r="R132" s="88">
        <v>903.87842199999955</v>
      </c>
      <c r="S132" s="88">
        <v>17.373367000000002</v>
      </c>
      <c r="U132" s="84" t="s">
        <v>540</v>
      </c>
    </row>
    <row r="133" spans="1:21" x14ac:dyDescent="0.15">
      <c r="B133" s="84" t="s">
        <v>341</v>
      </c>
      <c r="C133" s="88">
        <v>21.768431999999997</v>
      </c>
      <c r="D133" s="88">
        <v>53.790050999999998</v>
      </c>
      <c r="E133" s="88">
        <v>35.645170999999998</v>
      </c>
      <c r="F133" s="88">
        <v>291.58856199999991</v>
      </c>
      <c r="G133" s="88">
        <v>137.17484200000001</v>
      </c>
      <c r="H133" s="88">
        <v>75.086320999999998</v>
      </c>
      <c r="I133" s="88">
        <v>2.1202259999999997</v>
      </c>
      <c r="J133" s="88">
        <v>102.156694</v>
      </c>
      <c r="K133" s="88">
        <v>5.6867200000000002</v>
      </c>
      <c r="L133" s="88">
        <v>11.904161</v>
      </c>
      <c r="M133" s="88">
        <v>4.9114090000000008</v>
      </c>
      <c r="N133" s="88">
        <v>2.8856329999999999</v>
      </c>
      <c r="O133" s="88">
        <v>22.082544999999996</v>
      </c>
      <c r="P133" s="88">
        <v>46.245525999999998</v>
      </c>
      <c r="Q133" s="88">
        <v>663.40941799999996</v>
      </c>
      <c r="R133" s="88">
        <v>782.49330499999996</v>
      </c>
      <c r="S133" s="88">
        <v>2.4666140000000003</v>
      </c>
      <c r="U133" s="84" t="s">
        <v>541</v>
      </c>
    </row>
    <row r="134" spans="1:21" x14ac:dyDescent="0.15">
      <c r="B134" s="84" t="s">
        <v>342</v>
      </c>
      <c r="C134" s="88">
        <v>26.476785999999997</v>
      </c>
      <c r="D134" s="88">
        <v>65.94112299999999</v>
      </c>
      <c r="E134" s="88">
        <v>31.904949999999996</v>
      </c>
      <c r="F134" s="88">
        <v>379.80991599999999</v>
      </c>
      <c r="G134" s="88">
        <v>173.68643200000002</v>
      </c>
      <c r="H134" s="88">
        <v>83.572966000000008</v>
      </c>
      <c r="I134" s="88">
        <v>2.4633080000000001</v>
      </c>
      <c r="J134" s="88">
        <v>113.755583</v>
      </c>
      <c r="K134" s="88">
        <v>5.487781</v>
      </c>
      <c r="L134" s="88">
        <v>10.650783000000001</v>
      </c>
      <c r="M134" s="88">
        <v>6.6799569999999999</v>
      </c>
      <c r="N134" s="88">
        <v>2.3195109999999999</v>
      </c>
      <c r="O134" s="88">
        <v>26.605899999999998</v>
      </c>
      <c r="P134" s="88">
        <v>57.542937999999992</v>
      </c>
      <c r="Q134" s="88">
        <v>808.179846</v>
      </c>
      <c r="R134" s="88">
        <v>895.96711900000025</v>
      </c>
      <c r="S134" s="88">
        <v>2.4592849999999999</v>
      </c>
      <c r="U134" s="84" t="s">
        <v>542</v>
      </c>
    </row>
    <row r="135" spans="1:21" x14ac:dyDescent="0.15">
      <c r="B135" s="84" t="s">
        <v>343</v>
      </c>
      <c r="C135" s="88">
        <v>24.524151000000003</v>
      </c>
      <c r="D135" s="88">
        <v>58.658256999999985</v>
      </c>
      <c r="E135" s="88">
        <v>26.913795999999994</v>
      </c>
      <c r="F135" s="88">
        <v>304.18778400000008</v>
      </c>
      <c r="G135" s="88">
        <v>168.94969199999997</v>
      </c>
      <c r="H135" s="88">
        <v>84.714070000000007</v>
      </c>
      <c r="I135" s="88">
        <v>1.936156</v>
      </c>
      <c r="J135" s="88">
        <v>115.168961</v>
      </c>
      <c r="K135" s="88">
        <v>5.0458860000000003</v>
      </c>
      <c r="L135" s="88">
        <v>8.4672839999999994</v>
      </c>
      <c r="M135" s="88">
        <v>5.3167070000000001</v>
      </c>
      <c r="N135" s="88">
        <v>3.6915280000000004</v>
      </c>
      <c r="O135" s="88">
        <v>32.996516999999997</v>
      </c>
      <c r="P135" s="88">
        <v>57.093554000000005</v>
      </c>
      <c r="Q135" s="88">
        <v>800.59497700000031</v>
      </c>
      <c r="R135" s="88">
        <v>912.51837399999863</v>
      </c>
      <c r="S135" s="88">
        <v>2.8440370000000001</v>
      </c>
      <c r="U135" s="84" t="s">
        <v>543</v>
      </c>
    </row>
    <row r="136" spans="1:21" x14ac:dyDescent="0.15">
      <c r="B136" s="84" t="s">
        <v>344</v>
      </c>
      <c r="C136" s="88">
        <v>25.437616999999992</v>
      </c>
      <c r="D136" s="88">
        <v>56.670863999999995</v>
      </c>
      <c r="E136" s="88">
        <v>25.781565999999994</v>
      </c>
      <c r="F136" s="88">
        <v>349.70380800000009</v>
      </c>
      <c r="G136" s="88">
        <v>165.64191500000001</v>
      </c>
      <c r="H136" s="88">
        <v>77.570093999999997</v>
      </c>
      <c r="I136" s="88">
        <v>3.569823</v>
      </c>
      <c r="J136" s="88">
        <v>111.229703</v>
      </c>
      <c r="K136" s="88">
        <v>5.1356150000000005</v>
      </c>
      <c r="L136" s="88">
        <v>7.3532920000000006</v>
      </c>
      <c r="M136" s="88">
        <v>4.7900739999999997</v>
      </c>
      <c r="N136" s="88">
        <v>2.7615229999999999</v>
      </c>
      <c r="O136" s="88">
        <v>28.865268</v>
      </c>
      <c r="P136" s="88">
        <v>52.051648</v>
      </c>
      <c r="Q136" s="88">
        <v>717.81145099999981</v>
      </c>
      <c r="R136" s="88">
        <v>906.39111799999955</v>
      </c>
      <c r="S136" s="88">
        <v>20.241257999999998</v>
      </c>
      <c r="U136" s="84" t="s">
        <v>544</v>
      </c>
    </row>
    <row r="137" spans="1:21" x14ac:dyDescent="0.15">
      <c r="B137" s="84" t="s">
        <v>345</v>
      </c>
      <c r="C137" s="88">
        <v>20.037630999999998</v>
      </c>
      <c r="D137" s="88">
        <v>46.151839000000002</v>
      </c>
      <c r="E137" s="88">
        <v>29.689456</v>
      </c>
      <c r="F137" s="88">
        <v>196.06233000000003</v>
      </c>
      <c r="G137" s="88">
        <v>120.75751500000004</v>
      </c>
      <c r="H137" s="88">
        <v>54.164439000000009</v>
      </c>
      <c r="I137" s="88">
        <v>2.1184560000000001</v>
      </c>
      <c r="J137" s="88">
        <v>77.534207000000009</v>
      </c>
      <c r="K137" s="88">
        <v>4.8628429999999998</v>
      </c>
      <c r="L137" s="88">
        <v>7.1425790000000005</v>
      </c>
      <c r="M137" s="88">
        <v>2.9710000000000001</v>
      </c>
      <c r="N137" s="88">
        <v>2.4510040000000002</v>
      </c>
      <c r="O137" s="88">
        <v>23.422785000000001</v>
      </c>
      <c r="P137" s="88">
        <v>38.905352999999998</v>
      </c>
      <c r="Q137" s="88">
        <v>570.64723600000002</v>
      </c>
      <c r="R137" s="88">
        <v>731.25210000000084</v>
      </c>
      <c r="S137" s="88">
        <v>2.4519879999999996</v>
      </c>
      <c r="U137" s="84" t="s">
        <v>545</v>
      </c>
    </row>
    <row r="138" spans="1:21" x14ac:dyDescent="0.15">
      <c r="B138" s="84" t="s">
        <v>346</v>
      </c>
      <c r="C138" s="88">
        <v>25.463144</v>
      </c>
      <c r="D138" s="88">
        <v>55.592621000000008</v>
      </c>
      <c r="E138" s="88">
        <v>24.919366000000004</v>
      </c>
      <c r="F138" s="88">
        <v>263.95273400000002</v>
      </c>
      <c r="G138" s="88">
        <v>166.20435799999998</v>
      </c>
      <c r="H138" s="88">
        <v>75.006203999999997</v>
      </c>
      <c r="I138" s="88">
        <v>2.2910820000000003</v>
      </c>
      <c r="J138" s="88">
        <v>107.600089</v>
      </c>
      <c r="K138" s="88">
        <v>7.7893059999999998</v>
      </c>
      <c r="L138" s="88">
        <v>12.584556000000001</v>
      </c>
      <c r="M138" s="88">
        <v>4.8272510000000004</v>
      </c>
      <c r="N138" s="88">
        <v>2.3797319999999997</v>
      </c>
      <c r="O138" s="88">
        <v>27.713731000000003</v>
      </c>
      <c r="P138" s="88">
        <v>50.594946999999991</v>
      </c>
      <c r="Q138" s="88">
        <v>694.40428199999974</v>
      </c>
      <c r="R138" s="88">
        <v>838.70245800000021</v>
      </c>
      <c r="S138" s="88">
        <v>9.5833959999999987</v>
      </c>
      <c r="U138" s="84" t="s">
        <v>546</v>
      </c>
    </row>
    <row r="139" spans="1:21" x14ac:dyDescent="0.15">
      <c r="B139" s="84" t="s">
        <v>347</v>
      </c>
      <c r="C139" s="88">
        <v>27.496581000000003</v>
      </c>
      <c r="D139" s="88">
        <v>53.218384</v>
      </c>
      <c r="E139" s="88">
        <v>28.907193999999997</v>
      </c>
      <c r="F139" s="88">
        <v>301.93940900000001</v>
      </c>
      <c r="G139" s="88">
        <v>156.46269999999993</v>
      </c>
      <c r="H139" s="88">
        <v>73.350954999999999</v>
      </c>
      <c r="I139" s="88">
        <v>1.9697610000000001</v>
      </c>
      <c r="J139" s="88">
        <v>102.97091399999999</v>
      </c>
      <c r="K139" s="88">
        <v>5.759512</v>
      </c>
      <c r="L139" s="88">
        <v>7.80382</v>
      </c>
      <c r="M139" s="88">
        <v>3.580762</v>
      </c>
      <c r="N139" s="88">
        <v>3.0603969999999996</v>
      </c>
      <c r="O139" s="88">
        <v>27.325160000000004</v>
      </c>
      <c r="P139" s="88">
        <v>55.574173000000002</v>
      </c>
      <c r="Q139" s="88">
        <v>768.58180299999958</v>
      </c>
      <c r="R139" s="88">
        <v>911.89656500000058</v>
      </c>
      <c r="S139" s="88">
        <v>16.692583000000003</v>
      </c>
      <c r="U139" s="84" t="s">
        <v>547</v>
      </c>
    </row>
    <row r="140" spans="1:21" x14ac:dyDescent="0.15">
      <c r="B140" s="84" t="s">
        <v>348</v>
      </c>
      <c r="C140" s="88">
        <v>27.815882999999999</v>
      </c>
      <c r="D140" s="88">
        <v>58.121325000000013</v>
      </c>
      <c r="E140" s="88">
        <v>39.326074000000006</v>
      </c>
      <c r="F140" s="88">
        <v>252.08346</v>
      </c>
      <c r="G140" s="88">
        <v>157.29575799999998</v>
      </c>
      <c r="H140" s="88">
        <v>69.731226000000007</v>
      </c>
      <c r="I140" s="88">
        <v>1.9110990000000001</v>
      </c>
      <c r="J140" s="88">
        <v>108.81585100000001</v>
      </c>
      <c r="K140" s="88">
        <v>9.6050109999999993</v>
      </c>
      <c r="L140" s="88">
        <v>9.9886369999999989</v>
      </c>
      <c r="M140" s="88">
        <v>2.732472</v>
      </c>
      <c r="N140" s="88">
        <v>1.9702320000000002</v>
      </c>
      <c r="O140" s="88">
        <v>28.834611999999993</v>
      </c>
      <c r="P140" s="88">
        <v>56.085255000000004</v>
      </c>
      <c r="Q140" s="88">
        <v>789.26516700000013</v>
      </c>
      <c r="R140" s="88">
        <v>952.04184699999985</v>
      </c>
      <c r="S140" s="88">
        <v>8.5570219999999999</v>
      </c>
      <c r="U140" s="84" t="s">
        <v>548</v>
      </c>
    </row>
    <row r="141" spans="1:21" x14ac:dyDescent="0.15">
      <c r="B141" s="84" t="s">
        <v>349</v>
      </c>
      <c r="C141" s="88">
        <v>21.017706999999998</v>
      </c>
      <c r="D141" s="88">
        <v>49.647973000000007</v>
      </c>
      <c r="E141" s="88">
        <v>31.518943999999994</v>
      </c>
      <c r="F141" s="88">
        <v>222.199355</v>
      </c>
      <c r="G141" s="88">
        <v>153.06181899999999</v>
      </c>
      <c r="H141" s="88">
        <v>58.175312999999996</v>
      </c>
      <c r="I141" s="88">
        <v>1.313672</v>
      </c>
      <c r="J141" s="88">
        <v>81.265956000000003</v>
      </c>
      <c r="K141" s="88">
        <v>9.8563890000000018</v>
      </c>
      <c r="L141" s="88">
        <v>7.960483</v>
      </c>
      <c r="M141" s="88">
        <v>2.7657080000000001</v>
      </c>
      <c r="N141" s="88">
        <v>1.285552</v>
      </c>
      <c r="O141" s="88">
        <v>23.818694999999995</v>
      </c>
      <c r="P141" s="88">
        <v>44.105253000000005</v>
      </c>
      <c r="Q141" s="88">
        <v>795.33953600000007</v>
      </c>
      <c r="R141" s="88">
        <v>832.49734799999999</v>
      </c>
      <c r="S141" s="88">
        <v>21.926272999999998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25.925094000000001</v>
      </c>
      <c r="D143" s="88">
        <v>58.139733999999997</v>
      </c>
      <c r="E143" s="88">
        <v>27.282810999999999</v>
      </c>
      <c r="F143" s="88">
        <v>334.48305199999993</v>
      </c>
      <c r="G143" s="88">
        <v>145.01032299999997</v>
      </c>
      <c r="H143" s="88">
        <v>69.692717000000002</v>
      </c>
      <c r="I143" s="88">
        <v>1.1817070000000001</v>
      </c>
      <c r="J143" s="88">
        <v>89.228438000000011</v>
      </c>
      <c r="K143" s="88">
        <v>2.4653229999999997</v>
      </c>
      <c r="L143" s="88">
        <v>7.6659620000000004</v>
      </c>
      <c r="M143" s="88">
        <v>5.3372390000000003</v>
      </c>
      <c r="N143" s="88">
        <v>2.0278179999999999</v>
      </c>
      <c r="O143" s="88">
        <v>23.836044999999999</v>
      </c>
      <c r="P143" s="88">
        <v>50.878066999999994</v>
      </c>
      <c r="Q143" s="88">
        <v>691.05245500000012</v>
      </c>
      <c r="R143" s="88">
        <v>825.78020499999911</v>
      </c>
      <c r="S143" s="88">
        <v>20.205189999999998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24.207666</v>
      </c>
      <c r="D144" s="88">
        <v>56.877744999999997</v>
      </c>
      <c r="E144" s="88">
        <v>26.770195000000001</v>
      </c>
      <c r="F144" s="88">
        <v>255.02393500000005</v>
      </c>
      <c r="G144" s="88">
        <v>151.07058599999999</v>
      </c>
      <c r="H144" s="88">
        <v>72.067432999999994</v>
      </c>
      <c r="I144" s="88">
        <v>1.8432409999999999</v>
      </c>
      <c r="J144" s="88">
        <v>105.901759</v>
      </c>
      <c r="K144" s="88">
        <v>3.1112699999999998</v>
      </c>
      <c r="L144" s="88">
        <v>8.9107810000000001</v>
      </c>
      <c r="M144" s="88">
        <v>2.8547449999999999</v>
      </c>
      <c r="N144" s="88">
        <v>4.0216149999999997</v>
      </c>
      <c r="O144" s="88">
        <v>25.202453999999996</v>
      </c>
      <c r="P144" s="88">
        <v>53.106892000000002</v>
      </c>
      <c r="Q144" s="88">
        <v>751.57934000000012</v>
      </c>
      <c r="R144" s="88">
        <v>810.96521100000075</v>
      </c>
      <c r="S144" s="88">
        <v>7.1846070000000006</v>
      </c>
      <c r="U144" s="84" t="s">
        <v>539</v>
      </c>
    </row>
    <row r="145" spans="1:21" x14ac:dyDescent="0.15">
      <c r="B145" s="84" t="s">
        <v>340</v>
      </c>
      <c r="C145" s="88">
        <v>25.888909999999999</v>
      </c>
      <c r="D145" s="88">
        <v>54.921952000000005</v>
      </c>
      <c r="E145" s="88">
        <v>30.902197000000001</v>
      </c>
      <c r="F145" s="88">
        <v>256.78028399999999</v>
      </c>
      <c r="G145" s="88">
        <v>141.33289599999998</v>
      </c>
      <c r="H145" s="88">
        <v>74.157811999999993</v>
      </c>
      <c r="I145" s="88">
        <v>1.810967</v>
      </c>
      <c r="J145" s="88">
        <v>109.28312200000001</v>
      </c>
      <c r="K145" s="88">
        <v>0.54059800000000002</v>
      </c>
      <c r="L145" s="88">
        <v>7.914536</v>
      </c>
      <c r="M145" s="88">
        <v>4.4955759999999998</v>
      </c>
      <c r="N145" s="88">
        <v>2.6733169999999999</v>
      </c>
      <c r="O145" s="88">
        <v>24.683168999999999</v>
      </c>
      <c r="P145" s="88">
        <v>54.920046000000006</v>
      </c>
      <c r="Q145" s="88">
        <v>772.05337399999996</v>
      </c>
      <c r="R145" s="88">
        <v>823.76074300000028</v>
      </c>
      <c r="S145" s="88">
        <v>16.006694</v>
      </c>
      <c r="U145" s="84" t="s">
        <v>540</v>
      </c>
    </row>
    <row r="146" spans="1:21" x14ac:dyDescent="0.15">
      <c r="B146" s="84" t="s">
        <v>341</v>
      </c>
      <c r="C146" s="88">
        <v>25.888211999999999</v>
      </c>
      <c r="D146" s="88">
        <v>58.003826000000004</v>
      </c>
      <c r="E146" s="88">
        <v>29.524863999999997</v>
      </c>
      <c r="F146" s="88">
        <v>392.51083600000004</v>
      </c>
      <c r="G146" s="88">
        <v>156.08592699999997</v>
      </c>
      <c r="H146" s="88">
        <v>83.472986000000006</v>
      </c>
      <c r="I146" s="88">
        <v>2.5799349999999999</v>
      </c>
      <c r="J146" s="88">
        <v>115.91107700000001</v>
      </c>
      <c r="K146" s="88">
        <v>1.7828470000000001</v>
      </c>
      <c r="L146" s="88">
        <v>13.799745999999999</v>
      </c>
      <c r="M146" s="88">
        <v>2.7920589999999996</v>
      </c>
      <c r="N146" s="88">
        <v>2.6335830000000002</v>
      </c>
      <c r="O146" s="88">
        <v>28.028856999999995</v>
      </c>
      <c r="P146" s="88">
        <v>58.187679999999993</v>
      </c>
      <c r="Q146" s="88">
        <v>768.35863300000005</v>
      </c>
      <c r="R146" s="88">
        <v>909.56477699999959</v>
      </c>
      <c r="S146" s="88">
        <v>11.959690999999999</v>
      </c>
      <c r="U146" s="84" t="s">
        <v>541</v>
      </c>
    </row>
    <row r="147" spans="1:21" x14ac:dyDescent="0.15">
      <c r="B147" s="84" t="s">
        <v>342</v>
      </c>
      <c r="C147" s="88">
        <v>26.862058999999999</v>
      </c>
      <c r="D147" s="88">
        <v>55.793658999999998</v>
      </c>
      <c r="E147" s="88">
        <v>26.647302</v>
      </c>
      <c r="F147" s="88">
        <v>296.43272900000005</v>
      </c>
      <c r="G147" s="88">
        <v>159.729356</v>
      </c>
      <c r="H147" s="88">
        <v>87.420213000000004</v>
      </c>
      <c r="I147" s="88">
        <v>2.1815630000000001</v>
      </c>
      <c r="J147" s="88">
        <v>117.687669</v>
      </c>
      <c r="K147" s="88">
        <v>3.2365579999999996</v>
      </c>
      <c r="L147" s="88">
        <v>9.741142</v>
      </c>
      <c r="M147" s="88">
        <v>5.31149</v>
      </c>
      <c r="N147" s="88">
        <v>2.303258</v>
      </c>
      <c r="O147" s="88">
        <v>26.090023000000002</v>
      </c>
      <c r="P147" s="88">
        <v>52.158789000000006</v>
      </c>
      <c r="Q147" s="88">
        <v>782.97136499999976</v>
      </c>
      <c r="R147" s="88">
        <v>859.48396100000048</v>
      </c>
      <c r="S147" s="88">
        <v>2.6096149999999998</v>
      </c>
      <c r="U147" s="84" t="s">
        <v>542</v>
      </c>
    </row>
    <row r="148" spans="1:21" x14ac:dyDescent="0.15">
      <c r="B148" s="84" t="s">
        <v>343</v>
      </c>
      <c r="C148" s="88">
        <v>25.496856000000008</v>
      </c>
      <c r="D148" s="88">
        <v>54.586462000000004</v>
      </c>
      <c r="E148" s="88">
        <v>25.308537999999999</v>
      </c>
      <c r="F148" s="88">
        <v>241.22132600000003</v>
      </c>
      <c r="G148" s="88">
        <v>137.694434</v>
      </c>
      <c r="H148" s="88">
        <v>83.043276999999989</v>
      </c>
      <c r="I148" s="88">
        <v>1.6041920000000001</v>
      </c>
      <c r="J148" s="88">
        <v>113.601677</v>
      </c>
      <c r="K148" s="88">
        <v>3.6257330000000003</v>
      </c>
      <c r="L148" s="88">
        <v>9.5606380000000009</v>
      </c>
      <c r="M148" s="88">
        <v>3.8267389999999999</v>
      </c>
      <c r="N148" s="88">
        <v>1.9423759999999999</v>
      </c>
      <c r="O148" s="88">
        <v>24.485289000000002</v>
      </c>
      <c r="P148" s="88">
        <v>51.954311000000004</v>
      </c>
      <c r="Q148" s="88">
        <v>725.99309699999981</v>
      </c>
      <c r="R148" s="88">
        <v>828.2802729999994</v>
      </c>
      <c r="S148" s="88">
        <v>3.8851399999999998</v>
      </c>
      <c r="U148" s="84" t="s">
        <v>543</v>
      </c>
    </row>
    <row r="149" spans="1:21" x14ac:dyDescent="0.15">
      <c r="B149" s="84" t="s">
        <v>344</v>
      </c>
      <c r="C149" s="88">
        <v>28.799579999999999</v>
      </c>
      <c r="D149" s="88">
        <v>61.403082999999995</v>
      </c>
      <c r="E149" s="88">
        <v>27.857275000000001</v>
      </c>
      <c r="F149" s="88">
        <v>432.1131309999999</v>
      </c>
      <c r="G149" s="88">
        <v>154.10246900000001</v>
      </c>
      <c r="H149" s="88">
        <v>85.067331999999993</v>
      </c>
      <c r="I149" s="88">
        <v>1.5966930000000001</v>
      </c>
      <c r="J149" s="88">
        <v>127.482922</v>
      </c>
      <c r="K149" s="88">
        <v>2.5532649999999997</v>
      </c>
      <c r="L149" s="88">
        <v>10.039384</v>
      </c>
      <c r="M149" s="88">
        <v>5.6151010000000001</v>
      </c>
      <c r="N149" s="88">
        <v>1.9216869999999999</v>
      </c>
      <c r="O149" s="88">
        <v>26.001265999999998</v>
      </c>
      <c r="P149" s="88">
        <v>55.024121000000001</v>
      </c>
      <c r="Q149" s="88">
        <v>784.69645300000025</v>
      </c>
      <c r="R149" s="88">
        <v>899.96950100000026</v>
      </c>
      <c r="S149" s="88">
        <v>11.166779</v>
      </c>
      <c r="U149" s="84" t="s">
        <v>544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680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936.84843200000012</v>
      </c>
      <c r="D161" s="88">
        <v>37.209010999999997</v>
      </c>
      <c r="E161" s="88">
        <v>3.6287149999999997</v>
      </c>
      <c r="F161" s="88">
        <v>172.84903100000002</v>
      </c>
      <c r="G161" s="88">
        <v>14.30118</v>
      </c>
      <c r="H161" s="88">
        <v>3.1225129999999996</v>
      </c>
      <c r="I161" s="88">
        <v>3.0892749999999998</v>
      </c>
      <c r="J161" s="88">
        <v>125.17688099999999</v>
      </c>
      <c r="K161" s="88">
        <v>34.163997999999999</v>
      </c>
      <c r="L161" s="88">
        <v>29.981714999999998</v>
      </c>
      <c r="M161" s="88">
        <v>1.5993449999999998</v>
      </c>
      <c r="N161" s="88">
        <v>0</v>
      </c>
      <c r="O161" s="88">
        <v>0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1034.762365</v>
      </c>
      <c r="D162" s="88">
        <v>142.12206600000002</v>
      </c>
      <c r="E162" s="88">
        <v>11.191606</v>
      </c>
      <c r="F162" s="88">
        <v>174.50318599999997</v>
      </c>
      <c r="G162" s="88">
        <v>16.799484999999997</v>
      </c>
      <c r="H162" s="88">
        <v>2.7441170000000001</v>
      </c>
      <c r="I162" s="88">
        <v>3.6100050000000001</v>
      </c>
      <c r="J162" s="88">
        <v>127.09381799999998</v>
      </c>
      <c r="K162" s="88">
        <v>36.294992000000001</v>
      </c>
      <c r="L162" s="88">
        <v>28.674780000000002</v>
      </c>
      <c r="M162" s="88">
        <v>2.1749070000000001</v>
      </c>
      <c r="N162" s="88">
        <v>0</v>
      </c>
      <c r="O162" s="88">
        <v>0</v>
      </c>
      <c r="P162" s="83"/>
      <c r="Q162" s="84" t="s">
        <v>539</v>
      </c>
    </row>
    <row r="163" spans="1:17" x14ac:dyDescent="0.15">
      <c r="B163" s="84" t="s">
        <v>340</v>
      </c>
      <c r="C163" s="88">
        <v>1197.2662839999998</v>
      </c>
      <c r="D163" s="88">
        <v>14.492033999999999</v>
      </c>
      <c r="E163" s="88">
        <v>5.22837</v>
      </c>
      <c r="F163" s="88">
        <v>203.76000400000004</v>
      </c>
      <c r="G163" s="88">
        <v>16.901029000000001</v>
      </c>
      <c r="H163" s="88">
        <v>3.5340399999999996</v>
      </c>
      <c r="I163" s="88">
        <v>5.3049219999999995</v>
      </c>
      <c r="J163" s="88">
        <v>137.847577</v>
      </c>
      <c r="K163" s="88">
        <v>44.869352999999997</v>
      </c>
      <c r="L163" s="88">
        <v>33.571265000000004</v>
      </c>
      <c r="M163" s="88">
        <v>3.3027579999999999</v>
      </c>
      <c r="N163" s="88">
        <v>5.0000000000000001E-3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1023.9374770000001</v>
      </c>
      <c r="D164" s="88">
        <v>19.665359999999996</v>
      </c>
      <c r="E164" s="88">
        <v>4.1572610000000001</v>
      </c>
      <c r="F164" s="88">
        <v>163.32848099999998</v>
      </c>
      <c r="G164" s="88">
        <v>15.808174000000001</v>
      </c>
      <c r="H164" s="88">
        <v>2.9547309999999998</v>
      </c>
      <c r="I164" s="88">
        <v>4.7299999999999995</v>
      </c>
      <c r="J164" s="88">
        <v>115.23437699999999</v>
      </c>
      <c r="K164" s="88">
        <v>41.215418999999997</v>
      </c>
      <c r="L164" s="88">
        <v>28.561513000000001</v>
      </c>
      <c r="M164" s="88">
        <v>2.983127000000001</v>
      </c>
      <c r="N164" s="88">
        <v>0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1154.3761989999998</v>
      </c>
      <c r="D165" s="88">
        <v>38.630807000000004</v>
      </c>
      <c r="E165" s="88">
        <v>5.1373420000000003</v>
      </c>
      <c r="F165" s="88">
        <v>208.71311000000003</v>
      </c>
      <c r="G165" s="88">
        <v>21.100461999999997</v>
      </c>
      <c r="H165" s="88">
        <v>3.0360900000000002</v>
      </c>
      <c r="I165" s="88">
        <v>3.8640620000000001</v>
      </c>
      <c r="J165" s="88">
        <v>138.755437</v>
      </c>
      <c r="K165" s="88">
        <v>46.785620000000002</v>
      </c>
      <c r="L165" s="88">
        <v>35.345089999999999</v>
      </c>
      <c r="M165" s="88">
        <v>3.1138239999999988</v>
      </c>
      <c r="N165" s="88">
        <v>3.2000000000000001E-2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1113.1603379999999</v>
      </c>
      <c r="D166" s="88">
        <v>22.481273999999999</v>
      </c>
      <c r="E166" s="88">
        <v>9.9488679999999992</v>
      </c>
      <c r="F166" s="88">
        <v>195.48343500000001</v>
      </c>
      <c r="G166" s="88">
        <v>17.667788999999999</v>
      </c>
      <c r="H166" s="88">
        <v>3.3038270000000001</v>
      </c>
      <c r="I166" s="88">
        <v>5.0646239999999993</v>
      </c>
      <c r="J166" s="88">
        <v>138.43627700000002</v>
      </c>
      <c r="K166" s="88">
        <v>37.993656000000001</v>
      </c>
      <c r="L166" s="88">
        <v>33.140359000000004</v>
      </c>
      <c r="M166" s="88">
        <v>3.4031699999999994</v>
      </c>
      <c r="N166" s="88">
        <v>0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1060.8705459999999</v>
      </c>
      <c r="D167" s="88">
        <v>41.678938000000009</v>
      </c>
      <c r="E167" s="88">
        <v>10.077612</v>
      </c>
      <c r="F167" s="88">
        <v>180.939266</v>
      </c>
      <c r="G167" s="88">
        <v>18.068038999999999</v>
      </c>
      <c r="H167" s="88">
        <v>3.4629509999999999</v>
      </c>
      <c r="I167" s="88">
        <v>4.6055349999999997</v>
      </c>
      <c r="J167" s="88">
        <v>133.13335499999999</v>
      </c>
      <c r="K167" s="88">
        <v>41.319535999999992</v>
      </c>
      <c r="L167" s="88">
        <v>33.716380000000001</v>
      </c>
      <c r="M167" s="88">
        <v>2.1440669999999997</v>
      </c>
      <c r="N167" s="88">
        <v>0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817.67222600000002</v>
      </c>
      <c r="D168" s="88">
        <v>99.035241999999997</v>
      </c>
      <c r="E168" s="88">
        <v>1.7482060000000001</v>
      </c>
      <c r="F168" s="88">
        <v>152.73052500000006</v>
      </c>
      <c r="G168" s="88">
        <v>16.456239999999998</v>
      </c>
      <c r="H168" s="88">
        <v>3.3564190000000003</v>
      </c>
      <c r="I168" s="88">
        <v>2.3727639999999997</v>
      </c>
      <c r="J168" s="88">
        <v>102.29157400000001</v>
      </c>
      <c r="K168" s="88">
        <v>44.779303999999996</v>
      </c>
      <c r="L168" s="88">
        <v>31.771311000000001</v>
      </c>
      <c r="M168" s="88">
        <v>5.3004740000000004</v>
      </c>
      <c r="N168" s="88">
        <v>2E-3</v>
      </c>
      <c r="O168" s="88">
        <v>0</v>
      </c>
      <c r="P168" s="83"/>
      <c r="Q168" s="84" t="s">
        <v>545</v>
      </c>
    </row>
    <row r="169" spans="1:17" x14ac:dyDescent="0.15">
      <c r="B169" s="84" t="s">
        <v>346</v>
      </c>
      <c r="C169" s="88">
        <v>892.98428300000012</v>
      </c>
      <c r="D169" s="88">
        <v>31.983240000000002</v>
      </c>
      <c r="E169" s="88">
        <v>3.1611219999999998</v>
      </c>
      <c r="F169" s="88">
        <v>182.18149599999998</v>
      </c>
      <c r="G169" s="88">
        <v>18.806560000000005</v>
      </c>
      <c r="H169" s="88">
        <v>4.1803730000000003</v>
      </c>
      <c r="I169" s="88">
        <v>6.5716660000000005</v>
      </c>
      <c r="J169" s="88">
        <v>126.82449000000003</v>
      </c>
      <c r="K169" s="88">
        <v>73.291893999999999</v>
      </c>
      <c r="L169" s="88">
        <v>31.585758000000006</v>
      </c>
      <c r="M169" s="88">
        <v>1.6585600000000005</v>
      </c>
      <c r="N169" s="88">
        <v>0.178929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1063.067734</v>
      </c>
      <c r="D170" s="88">
        <v>139.01582099999999</v>
      </c>
      <c r="E170" s="88">
        <v>7.7743279999999997</v>
      </c>
      <c r="F170" s="88">
        <v>190.74773000000002</v>
      </c>
      <c r="G170" s="88">
        <v>22.034679000000008</v>
      </c>
      <c r="H170" s="88">
        <v>4.2990969999999997</v>
      </c>
      <c r="I170" s="88">
        <v>5.0679479999999995</v>
      </c>
      <c r="J170" s="88">
        <v>130.414706</v>
      </c>
      <c r="K170" s="88">
        <v>70.085306000000003</v>
      </c>
      <c r="L170" s="88">
        <v>30.805819000000003</v>
      </c>
      <c r="M170" s="88">
        <v>3.5579879999999999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1181.6533439999998</v>
      </c>
      <c r="D171" s="88">
        <v>173.49514799999997</v>
      </c>
      <c r="E171" s="88">
        <v>2.8761100000000002</v>
      </c>
      <c r="F171" s="88">
        <v>198.75344100000001</v>
      </c>
      <c r="G171" s="88">
        <v>25.832980000000003</v>
      </c>
      <c r="H171" s="88">
        <v>4.4513530000000001</v>
      </c>
      <c r="I171" s="88">
        <v>4.3737090000000007</v>
      </c>
      <c r="J171" s="88">
        <v>139.45310400000002</v>
      </c>
      <c r="K171" s="88">
        <v>67.704498000000001</v>
      </c>
      <c r="L171" s="88">
        <v>34.479700999999999</v>
      </c>
      <c r="M171" s="88">
        <v>1.4393580000000001</v>
      </c>
      <c r="N171" s="88">
        <v>0.34337699999999999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1015.6283359999999</v>
      </c>
      <c r="D172" s="88">
        <v>71.803547999999978</v>
      </c>
      <c r="E172" s="88">
        <v>1.311588</v>
      </c>
      <c r="F172" s="88">
        <v>195.88701599999999</v>
      </c>
      <c r="G172" s="88">
        <v>20.827822000000001</v>
      </c>
      <c r="H172" s="88">
        <v>4.428661</v>
      </c>
      <c r="I172" s="88">
        <v>5.1193290000000005</v>
      </c>
      <c r="J172" s="88">
        <v>119.23969999999997</v>
      </c>
      <c r="K172" s="88">
        <v>49.167095000000003</v>
      </c>
      <c r="L172" s="88">
        <v>30.627095999999998</v>
      </c>
      <c r="M172" s="88">
        <v>0.9750690000000003</v>
      </c>
      <c r="N172" s="88">
        <v>3.1E-2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1021.387827</v>
      </c>
      <c r="D174" s="88">
        <v>13.447578999999999</v>
      </c>
      <c r="E174" s="88">
        <v>1.7744549999999999</v>
      </c>
      <c r="F174" s="88">
        <v>185.46352999999999</v>
      </c>
      <c r="G174" s="88">
        <v>18.596234999999997</v>
      </c>
      <c r="H174" s="88">
        <v>2.377399</v>
      </c>
      <c r="I174" s="88">
        <v>2.9404719999999998</v>
      </c>
      <c r="J174" s="88">
        <v>116.29924</v>
      </c>
      <c r="K174" s="88">
        <v>33.982467</v>
      </c>
      <c r="L174" s="88">
        <v>28.818442999999995</v>
      </c>
      <c r="M174" s="88">
        <v>1.7071349999999998</v>
      </c>
      <c r="N174" s="88">
        <v>0.43103799999999998</v>
      </c>
      <c r="O174" s="88">
        <v>0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1182.9007920000001</v>
      </c>
      <c r="D175" s="88">
        <v>130.60067800000002</v>
      </c>
      <c r="E175" s="88">
        <v>1.2363070000000003</v>
      </c>
      <c r="F175" s="88">
        <v>190.63797299999993</v>
      </c>
      <c r="G175" s="88">
        <v>20.704193</v>
      </c>
      <c r="H175" s="88">
        <v>2.4259550000000001</v>
      </c>
      <c r="I175" s="88">
        <v>3.7825199999999999</v>
      </c>
      <c r="J175" s="88">
        <v>126.191812</v>
      </c>
      <c r="K175" s="88">
        <v>37.131263000000004</v>
      </c>
      <c r="L175" s="88">
        <v>27.715376000000003</v>
      </c>
      <c r="M175" s="88">
        <v>2.2792450000000009</v>
      </c>
      <c r="N175" s="88">
        <v>0</v>
      </c>
      <c r="O175" s="88">
        <v>0</v>
      </c>
      <c r="P175" s="83"/>
      <c r="Q175" s="84" t="s">
        <v>539</v>
      </c>
    </row>
    <row r="176" spans="1:17" x14ac:dyDescent="0.15">
      <c r="B176" s="84" t="s">
        <v>340</v>
      </c>
      <c r="C176" s="88">
        <v>1184.055546</v>
      </c>
      <c r="D176" s="88">
        <v>163.06117400000002</v>
      </c>
      <c r="E176" s="88">
        <v>11.580934999999998</v>
      </c>
      <c r="F176" s="88">
        <v>203.67385199999995</v>
      </c>
      <c r="G176" s="88">
        <v>13.851153000000004</v>
      </c>
      <c r="H176" s="88">
        <v>2.5143250000000004</v>
      </c>
      <c r="I176" s="88">
        <v>3.2334879999999999</v>
      </c>
      <c r="J176" s="88">
        <v>132.37471600000001</v>
      </c>
      <c r="K176" s="88">
        <v>39.401713000000001</v>
      </c>
      <c r="L176" s="88">
        <v>29.500884999999997</v>
      </c>
      <c r="M176" s="88">
        <v>3.7402489999999999</v>
      </c>
      <c r="N176" s="88">
        <v>0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>
        <v>1105.8619570000001</v>
      </c>
      <c r="D177" s="88">
        <v>24.982030999999999</v>
      </c>
      <c r="E177" s="88">
        <v>17.257006000000001</v>
      </c>
      <c r="F177" s="88">
        <v>207.64597199999994</v>
      </c>
      <c r="G177" s="88">
        <v>14.318687999999995</v>
      </c>
      <c r="H177" s="88">
        <v>2.8464460000000003</v>
      </c>
      <c r="I177" s="88">
        <v>4.7269909999999999</v>
      </c>
      <c r="J177" s="88">
        <v>131.959148</v>
      </c>
      <c r="K177" s="88">
        <v>40.676675000000003</v>
      </c>
      <c r="L177" s="88">
        <v>30.770665999999999</v>
      </c>
      <c r="M177" s="88">
        <v>2.4186730000000005</v>
      </c>
      <c r="N177" s="88">
        <v>0</v>
      </c>
      <c r="O177" s="88">
        <v>0</v>
      </c>
      <c r="P177" s="83"/>
      <c r="Q177" s="84" t="s">
        <v>541</v>
      </c>
    </row>
    <row r="178" spans="2:19" x14ac:dyDescent="0.15">
      <c r="B178" s="84" t="s">
        <v>342</v>
      </c>
      <c r="C178" s="88">
        <v>1081.259865</v>
      </c>
      <c r="D178" s="88">
        <v>24.490581999999996</v>
      </c>
      <c r="E178" s="88">
        <v>3.5581110000000002</v>
      </c>
      <c r="F178" s="88">
        <v>199.10533600000005</v>
      </c>
      <c r="G178" s="88">
        <v>18.917247</v>
      </c>
      <c r="H178" s="88">
        <v>2.4650700000000003</v>
      </c>
      <c r="I178" s="88">
        <v>2.5884739999999997</v>
      </c>
      <c r="J178" s="88">
        <v>136.702778</v>
      </c>
      <c r="K178" s="88">
        <v>46.268196000000003</v>
      </c>
      <c r="L178" s="88">
        <v>32.231365000000004</v>
      </c>
      <c r="M178" s="88">
        <v>4.179627</v>
      </c>
      <c r="N178" s="88">
        <v>0</v>
      </c>
      <c r="O178" s="88">
        <v>0</v>
      </c>
      <c r="P178" s="83"/>
      <c r="Q178" s="84" t="s">
        <v>542</v>
      </c>
    </row>
    <row r="179" spans="2:19" x14ac:dyDescent="0.15">
      <c r="B179" s="84" t="s">
        <v>343</v>
      </c>
      <c r="C179" s="88">
        <v>1032.195078</v>
      </c>
      <c r="D179" s="88">
        <v>94.014274999999998</v>
      </c>
      <c r="E179" s="88">
        <v>11.764056</v>
      </c>
      <c r="F179" s="88">
        <v>193.36873600000001</v>
      </c>
      <c r="G179" s="88">
        <v>18.925271000000002</v>
      </c>
      <c r="H179" s="88">
        <v>2.1940249999999999</v>
      </c>
      <c r="I179" s="88">
        <v>3.367016</v>
      </c>
      <c r="J179" s="88">
        <v>133.920132</v>
      </c>
      <c r="K179" s="88">
        <v>40.345969000000004</v>
      </c>
      <c r="L179" s="88">
        <v>31.114252999999998</v>
      </c>
      <c r="M179" s="88">
        <v>4.661725999999998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1042.6049370000001</v>
      </c>
      <c r="D180" s="88">
        <v>182.32995099999997</v>
      </c>
      <c r="E180" s="88">
        <v>13.258784</v>
      </c>
      <c r="F180" s="88">
        <v>211.19484799999998</v>
      </c>
      <c r="G180" s="88">
        <v>21.830958000000003</v>
      </c>
      <c r="H180" s="88">
        <v>2.9424249999999996</v>
      </c>
      <c r="I180" s="88">
        <v>3.9099500000000003</v>
      </c>
      <c r="J180" s="88">
        <v>131.41852399999999</v>
      </c>
      <c r="K180" s="88">
        <v>42.774681999999999</v>
      </c>
      <c r="L180" s="88">
        <v>32.816094000000007</v>
      </c>
      <c r="M180" s="88">
        <v>2.2584459999999993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T128:T129"/>
    <mergeCell ref="U128:U129"/>
    <mergeCell ref="T4:T5"/>
    <mergeCell ref="U4:U5"/>
    <mergeCell ref="T35:T36"/>
    <mergeCell ref="U35:U36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195"/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5"/>
      <c r="T2" s="195"/>
      <c r="U2" s="195"/>
    </row>
    <row r="3" spans="1:21" s="90" customFormat="1" ht="27" customHeight="1" thickBot="1" x14ac:dyDescent="0.25">
      <c r="A3" s="195" t="s">
        <v>681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</row>
    <row r="4" spans="1:21" s="85" customFormat="1" ht="11.25" customHeight="1" thickBot="1" x14ac:dyDescent="0.25">
      <c r="A4" s="197" t="s">
        <v>162</v>
      </c>
      <c r="B4" s="197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7" t="s">
        <v>535</v>
      </c>
      <c r="U4" s="197" t="s">
        <v>522</v>
      </c>
    </row>
    <row r="5" spans="1:21" ht="20.25" customHeight="1" thickBot="1" x14ac:dyDescent="0.2">
      <c r="A5" s="198"/>
      <c r="B5" s="198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198"/>
      <c r="U5" s="198"/>
    </row>
    <row r="6" spans="1:21" x14ac:dyDescent="0.15">
      <c r="A6" s="87">
        <v>2023</v>
      </c>
      <c r="B6" s="84" t="s">
        <v>338</v>
      </c>
      <c r="C6" s="88">
        <v>41.731750999999996</v>
      </c>
      <c r="D6" s="88">
        <v>22.421818000000002</v>
      </c>
      <c r="E6" s="88">
        <v>72.972185000000025</v>
      </c>
      <c r="F6" s="88">
        <v>35.084092999999996</v>
      </c>
      <c r="G6" s="88">
        <v>8.4205310000000004</v>
      </c>
      <c r="H6" s="88">
        <v>10.823286000000001</v>
      </c>
      <c r="I6" s="88">
        <v>28.561932000000002</v>
      </c>
      <c r="J6" s="88">
        <v>53.242075</v>
      </c>
      <c r="K6" s="88">
        <v>11.182838</v>
      </c>
      <c r="L6" s="88">
        <v>19.013623999999993</v>
      </c>
      <c r="M6" s="88">
        <v>6.8422150000000004</v>
      </c>
      <c r="N6" s="88">
        <v>11.816826999999998</v>
      </c>
      <c r="O6" s="88">
        <v>0.91692799999999997</v>
      </c>
      <c r="P6" s="88">
        <v>0.502919</v>
      </c>
      <c r="Q6" s="88">
        <v>152.73970400000007</v>
      </c>
      <c r="R6" s="88">
        <v>33.776726999999994</v>
      </c>
      <c r="S6" s="88">
        <v>21.822757999999997</v>
      </c>
      <c r="T6" s="87">
        <v>2023</v>
      </c>
      <c r="U6" s="84" t="s">
        <v>538</v>
      </c>
    </row>
    <row r="7" spans="1:21" x14ac:dyDescent="0.15">
      <c r="B7" s="84" t="s">
        <v>339</v>
      </c>
      <c r="C7" s="88">
        <v>32.901411999999993</v>
      </c>
      <c r="D7" s="88">
        <v>23.226345999999996</v>
      </c>
      <c r="E7" s="88">
        <v>73.670307999999963</v>
      </c>
      <c r="F7" s="88">
        <v>40.105648000000002</v>
      </c>
      <c r="G7" s="88">
        <v>7.9964060000000003</v>
      </c>
      <c r="H7" s="88">
        <v>13.526828</v>
      </c>
      <c r="I7" s="88">
        <v>27.684401999999999</v>
      </c>
      <c r="J7" s="88">
        <v>53.034162000000002</v>
      </c>
      <c r="K7" s="88">
        <v>10.254786999999999</v>
      </c>
      <c r="L7" s="88">
        <v>18.936106000000002</v>
      </c>
      <c r="M7" s="88">
        <v>8.5607439999999997</v>
      </c>
      <c r="N7" s="88">
        <v>12.527760000000001</v>
      </c>
      <c r="O7" s="88">
        <v>0.48838400000000004</v>
      </c>
      <c r="P7" s="88">
        <v>0.34268200000000004</v>
      </c>
      <c r="Q7" s="88">
        <v>128.19682999999998</v>
      </c>
      <c r="R7" s="88">
        <v>33.859220999999998</v>
      </c>
      <c r="S7" s="88">
        <v>19.608010999999998</v>
      </c>
      <c r="U7" s="84" t="s">
        <v>539</v>
      </c>
    </row>
    <row r="8" spans="1:21" x14ac:dyDescent="0.15">
      <c r="B8" s="84" t="s">
        <v>340</v>
      </c>
      <c r="C8" s="88">
        <v>32.737453000000002</v>
      </c>
      <c r="D8" s="88">
        <v>25.289761999999996</v>
      </c>
      <c r="E8" s="88">
        <v>93.48770300000001</v>
      </c>
      <c r="F8" s="88">
        <v>43.161398000000005</v>
      </c>
      <c r="G8" s="88">
        <v>9.203913</v>
      </c>
      <c r="H8" s="88">
        <v>17.782257999999999</v>
      </c>
      <c r="I8" s="88">
        <v>37.080582000000007</v>
      </c>
      <c r="J8" s="88">
        <v>61.968273999999994</v>
      </c>
      <c r="K8" s="88">
        <v>12.941054999999999</v>
      </c>
      <c r="L8" s="88">
        <v>13.544238</v>
      </c>
      <c r="M8" s="88">
        <v>8.3916730000000008</v>
      </c>
      <c r="N8" s="88">
        <v>13.005124000000002</v>
      </c>
      <c r="O8" s="88">
        <v>0.40541500000000008</v>
      </c>
      <c r="P8" s="88">
        <v>0.377253</v>
      </c>
      <c r="Q8" s="88">
        <v>112.79384900000004</v>
      </c>
      <c r="R8" s="88">
        <v>40.668394000000006</v>
      </c>
      <c r="S8" s="88">
        <v>26.891887000000001</v>
      </c>
      <c r="U8" s="84" t="s">
        <v>540</v>
      </c>
    </row>
    <row r="9" spans="1:21" x14ac:dyDescent="0.15">
      <c r="B9" s="84" t="s">
        <v>341</v>
      </c>
      <c r="C9" s="88">
        <v>30.644873000000004</v>
      </c>
      <c r="D9" s="88">
        <v>20.379930999999999</v>
      </c>
      <c r="E9" s="88">
        <v>63.880660000000006</v>
      </c>
      <c r="F9" s="88">
        <v>40.268973000000003</v>
      </c>
      <c r="G9" s="88">
        <v>5.7574649999999998</v>
      </c>
      <c r="H9" s="88">
        <v>18.941808999999999</v>
      </c>
      <c r="I9" s="88">
        <v>33.755386000000001</v>
      </c>
      <c r="J9" s="88">
        <v>61.962270999999994</v>
      </c>
      <c r="K9" s="88">
        <v>9.8474620000000037</v>
      </c>
      <c r="L9" s="88">
        <v>13.266016</v>
      </c>
      <c r="M9" s="88">
        <v>7.6386750000000001</v>
      </c>
      <c r="N9" s="88">
        <v>13.952638000000002</v>
      </c>
      <c r="O9" s="88">
        <v>0.640822</v>
      </c>
      <c r="P9" s="88">
        <v>0.633996</v>
      </c>
      <c r="Q9" s="88">
        <v>88.775108000000003</v>
      </c>
      <c r="R9" s="88">
        <v>27.693815000000001</v>
      </c>
      <c r="S9" s="88">
        <v>15.763284999999998</v>
      </c>
      <c r="U9" s="84" t="s">
        <v>541</v>
      </c>
    </row>
    <row r="10" spans="1:21" x14ac:dyDescent="0.15">
      <c r="B10" s="84" t="s">
        <v>342</v>
      </c>
      <c r="C10" s="88">
        <v>36.600038999999995</v>
      </c>
      <c r="D10" s="88">
        <v>27.275540000000007</v>
      </c>
      <c r="E10" s="88">
        <v>86.536837999999989</v>
      </c>
      <c r="F10" s="88">
        <v>41.433581999999987</v>
      </c>
      <c r="G10" s="88">
        <v>8.5221420000000006</v>
      </c>
      <c r="H10" s="88">
        <v>17.580605000000002</v>
      </c>
      <c r="I10" s="88">
        <v>51.431583000000003</v>
      </c>
      <c r="J10" s="88">
        <v>73.540483999999992</v>
      </c>
      <c r="K10" s="88">
        <v>13.4903</v>
      </c>
      <c r="L10" s="88">
        <v>14.842948999999999</v>
      </c>
      <c r="M10" s="88">
        <v>6.9001969999999986</v>
      </c>
      <c r="N10" s="88">
        <v>8.5225240000000007</v>
      </c>
      <c r="O10" s="88">
        <v>0.83320399999999994</v>
      </c>
      <c r="P10" s="88">
        <v>0.64644500000000005</v>
      </c>
      <c r="Q10" s="88">
        <v>103.934505</v>
      </c>
      <c r="R10" s="88">
        <v>37.864562000000006</v>
      </c>
      <c r="S10" s="88">
        <v>21.895599000000001</v>
      </c>
      <c r="U10" s="84" t="s">
        <v>542</v>
      </c>
    </row>
    <row r="11" spans="1:21" x14ac:dyDescent="0.15">
      <c r="B11" s="84" t="s">
        <v>343</v>
      </c>
      <c r="C11" s="88">
        <v>46.226324999999989</v>
      </c>
      <c r="D11" s="88">
        <v>25.703586000000001</v>
      </c>
      <c r="E11" s="88">
        <v>85.131009000000006</v>
      </c>
      <c r="F11" s="88">
        <v>43.474457999999998</v>
      </c>
      <c r="G11" s="88">
        <v>7.0502379999999993</v>
      </c>
      <c r="H11" s="88">
        <v>7.040654</v>
      </c>
      <c r="I11" s="88">
        <v>50.951715</v>
      </c>
      <c r="J11" s="88">
        <v>99.048727</v>
      </c>
      <c r="K11" s="88">
        <v>11.959277999999998</v>
      </c>
      <c r="L11" s="88">
        <v>18.996795000000002</v>
      </c>
      <c r="M11" s="88">
        <v>7.7876009999999996</v>
      </c>
      <c r="N11" s="88">
        <v>8.009860999999999</v>
      </c>
      <c r="O11" s="88">
        <v>0.40995900000000002</v>
      </c>
      <c r="P11" s="88">
        <v>0.26750699999999999</v>
      </c>
      <c r="Q11" s="88">
        <v>107.21399099999999</v>
      </c>
      <c r="R11" s="88">
        <v>34.279476000000003</v>
      </c>
      <c r="S11" s="88">
        <v>25.220838999999998</v>
      </c>
      <c r="U11" s="84" t="s">
        <v>543</v>
      </c>
    </row>
    <row r="12" spans="1:21" x14ac:dyDescent="0.15">
      <c r="B12" s="84" t="s">
        <v>344</v>
      </c>
      <c r="C12" s="88">
        <v>18.951917000000002</v>
      </c>
      <c r="D12" s="88">
        <v>24.682741999999998</v>
      </c>
      <c r="E12" s="88">
        <v>77.954301000000015</v>
      </c>
      <c r="F12" s="88">
        <v>37.255854999999997</v>
      </c>
      <c r="G12" s="88">
        <v>7.6322049999999999</v>
      </c>
      <c r="H12" s="88">
        <v>5.4297139999999997</v>
      </c>
      <c r="I12" s="88">
        <v>43.076192999999996</v>
      </c>
      <c r="J12" s="88">
        <v>88.595748</v>
      </c>
      <c r="K12" s="88">
        <v>10.843571000000003</v>
      </c>
      <c r="L12" s="88">
        <v>14.020612</v>
      </c>
      <c r="M12" s="88">
        <v>6.4894670000000012</v>
      </c>
      <c r="N12" s="88">
        <v>6.2198039999999999</v>
      </c>
      <c r="O12" s="88">
        <v>0.47755800000000004</v>
      </c>
      <c r="P12" s="88">
        <v>0.17502899999999999</v>
      </c>
      <c r="Q12" s="88">
        <v>109.655835</v>
      </c>
      <c r="R12" s="88">
        <v>40.523091000000001</v>
      </c>
      <c r="S12" s="88">
        <v>18.401381000000001</v>
      </c>
      <c r="U12" s="84" t="s">
        <v>544</v>
      </c>
    </row>
    <row r="13" spans="1:21" x14ac:dyDescent="0.15">
      <c r="B13" s="84" t="s">
        <v>345</v>
      </c>
      <c r="C13" s="88">
        <v>24.189473</v>
      </c>
      <c r="D13" s="88">
        <v>23.556615000000001</v>
      </c>
      <c r="E13" s="88">
        <v>81.444214000000002</v>
      </c>
      <c r="F13" s="88">
        <v>37.476222000000007</v>
      </c>
      <c r="G13" s="88">
        <v>4.0335020000000004</v>
      </c>
      <c r="H13" s="88">
        <v>4.0970409999999999</v>
      </c>
      <c r="I13" s="88">
        <v>54.392144999999999</v>
      </c>
      <c r="J13" s="88">
        <v>94.123387000000008</v>
      </c>
      <c r="K13" s="88">
        <v>9.5863439999999986</v>
      </c>
      <c r="L13" s="88">
        <v>14.178481</v>
      </c>
      <c r="M13" s="88">
        <v>11.124351000000001</v>
      </c>
      <c r="N13" s="88">
        <v>7.5827940000000007</v>
      </c>
      <c r="O13" s="88">
        <v>0.24086099999999999</v>
      </c>
      <c r="P13" s="88">
        <v>0.47894100000000001</v>
      </c>
      <c r="Q13" s="88">
        <v>92.593257999999992</v>
      </c>
      <c r="R13" s="88">
        <v>32.474868999999998</v>
      </c>
      <c r="S13" s="88">
        <v>34.193796999999996</v>
      </c>
      <c r="U13" s="84" t="s">
        <v>545</v>
      </c>
    </row>
    <row r="14" spans="1:21" x14ac:dyDescent="0.15">
      <c r="B14" s="84" t="s">
        <v>346</v>
      </c>
      <c r="C14" s="88">
        <v>17.460909000000001</v>
      </c>
      <c r="D14" s="88">
        <v>20.757205999999996</v>
      </c>
      <c r="E14" s="88">
        <v>95.573595999999981</v>
      </c>
      <c r="F14" s="88">
        <v>35.14081800000001</v>
      </c>
      <c r="G14" s="88">
        <v>7.1249000000000002</v>
      </c>
      <c r="H14" s="88">
        <v>6.0283189999999998</v>
      </c>
      <c r="I14" s="88">
        <v>52.745488999999999</v>
      </c>
      <c r="J14" s="88">
        <v>111.42607000000001</v>
      </c>
      <c r="K14" s="88">
        <v>10.840311</v>
      </c>
      <c r="L14" s="88">
        <v>19.243188</v>
      </c>
      <c r="M14" s="88">
        <v>5.9357810000000004</v>
      </c>
      <c r="N14" s="88">
        <v>9.828796999999998</v>
      </c>
      <c r="O14" s="88">
        <v>1.0575919999999999</v>
      </c>
      <c r="P14" s="88">
        <v>0.40222800000000003</v>
      </c>
      <c r="Q14" s="88">
        <v>107.76455500000002</v>
      </c>
      <c r="R14" s="88">
        <v>35.596366999999994</v>
      </c>
      <c r="S14" s="88">
        <v>22.130907000000001</v>
      </c>
      <c r="U14" s="84" t="s">
        <v>546</v>
      </c>
    </row>
    <row r="15" spans="1:21" x14ac:dyDescent="0.15">
      <c r="B15" s="84" t="s">
        <v>347</v>
      </c>
      <c r="C15" s="88">
        <v>21.622242</v>
      </c>
      <c r="D15" s="88">
        <v>23.174277000000004</v>
      </c>
      <c r="E15" s="88">
        <v>90.389072999999996</v>
      </c>
      <c r="F15" s="88">
        <v>43.489882999999999</v>
      </c>
      <c r="G15" s="88">
        <v>8.1773309999999988</v>
      </c>
      <c r="H15" s="88">
        <v>5.9474649999999993</v>
      </c>
      <c r="I15" s="88">
        <v>64.147799000000006</v>
      </c>
      <c r="J15" s="88">
        <v>97.260648000000003</v>
      </c>
      <c r="K15" s="88">
        <v>11.521153</v>
      </c>
      <c r="L15" s="88">
        <v>24.752986999999997</v>
      </c>
      <c r="M15" s="88">
        <v>6.7422369999999994</v>
      </c>
      <c r="N15" s="88">
        <v>6.1125869999999995</v>
      </c>
      <c r="O15" s="88">
        <v>0.39361699999999999</v>
      </c>
      <c r="P15" s="88">
        <v>0.263988</v>
      </c>
      <c r="Q15" s="88">
        <v>119.508324</v>
      </c>
      <c r="R15" s="88">
        <v>29.854140000000001</v>
      </c>
      <c r="S15" s="88">
        <v>34.930224999999993</v>
      </c>
      <c r="U15" s="84" t="s">
        <v>547</v>
      </c>
    </row>
    <row r="16" spans="1:21" x14ac:dyDescent="0.15">
      <c r="B16" s="84" t="s">
        <v>348</v>
      </c>
      <c r="C16" s="88">
        <v>17.483785999999998</v>
      </c>
      <c r="D16" s="88">
        <v>23.477772000000002</v>
      </c>
      <c r="E16" s="88">
        <v>88.787489999999963</v>
      </c>
      <c r="F16" s="88">
        <v>51.475928000000003</v>
      </c>
      <c r="G16" s="88">
        <v>8.1140739999999987</v>
      </c>
      <c r="H16" s="88">
        <v>6.9324570000000003</v>
      </c>
      <c r="I16" s="88">
        <v>49.035866999999996</v>
      </c>
      <c r="J16" s="88">
        <v>97.060673000000023</v>
      </c>
      <c r="K16" s="88">
        <v>11.921298</v>
      </c>
      <c r="L16" s="88">
        <v>17.805432</v>
      </c>
      <c r="M16" s="88">
        <v>7.2034479999999999</v>
      </c>
      <c r="N16" s="88">
        <v>9.8618249999999996</v>
      </c>
      <c r="O16" s="88">
        <v>0.70699400000000001</v>
      </c>
      <c r="P16" s="88">
        <v>0.24851399999999998</v>
      </c>
      <c r="Q16" s="88">
        <v>222.6913209999999</v>
      </c>
      <c r="R16" s="88">
        <v>33.061073</v>
      </c>
      <c r="S16" s="88">
        <v>24.534700000000001</v>
      </c>
      <c r="U16" s="84" t="s">
        <v>548</v>
      </c>
    </row>
    <row r="17" spans="1:21" x14ac:dyDescent="0.15">
      <c r="B17" s="84" t="s">
        <v>349</v>
      </c>
      <c r="C17" s="88">
        <v>19.917946999999998</v>
      </c>
      <c r="D17" s="88">
        <v>19.260076999999999</v>
      </c>
      <c r="E17" s="88">
        <v>75.523703000000012</v>
      </c>
      <c r="F17" s="88">
        <v>43.684972000000009</v>
      </c>
      <c r="G17" s="88">
        <v>4.7804359999999999</v>
      </c>
      <c r="H17" s="88">
        <v>8.4834350000000001</v>
      </c>
      <c r="I17" s="88">
        <v>40.539222000000002</v>
      </c>
      <c r="J17" s="88">
        <v>81.588660000000004</v>
      </c>
      <c r="K17" s="88">
        <v>10.219776999999999</v>
      </c>
      <c r="L17" s="88">
        <v>11.588087000000002</v>
      </c>
      <c r="M17" s="88">
        <v>9.5047499999999996</v>
      </c>
      <c r="N17" s="88">
        <v>6.052835</v>
      </c>
      <c r="O17" s="88">
        <v>0.41667900000000002</v>
      </c>
      <c r="P17" s="88">
        <v>0.29064799999999996</v>
      </c>
      <c r="Q17" s="88">
        <v>231.83247499999999</v>
      </c>
      <c r="R17" s="88">
        <v>25.895824000000005</v>
      </c>
      <c r="S17" s="88">
        <v>15.976056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2024</v>
      </c>
      <c r="B19" s="84" t="s">
        <v>338</v>
      </c>
      <c r="C19" s="88">
        <v>22.333736000000002</v>
      </c>
      <c r="D19" s="88">
        <v>22.180080999999998</v>
      </c>
      <c r="E19" s="88">
        <v>71.902738000000014</v>
      </c>
      <c r="F19" s="88">
        <v>41.261119999999998</v>
      </c>
      <c r="G19" s="88">
        <v>8.7990239999999993</v>
      </c>
      <c r="H19" s="88">
        <v>10.838613</v>
      </c>
      <c r="I19" s="88">
        <v>42.655121999999992</v>
      </c>
      <c r="J19" s="88">
        <v>64.040413999999998</v>
      </c>
      <c r="K19" s="88">
        <v>12.325558999999998</v>
      </c>
      <c r="L19" s="88">
        <v>14.665051000000002</v>
      </c>
      <c r="M19" s="88">
        <v>6.9334980000000002</v>
      </c>
      <c r="N19" s="88">
        <v>9.6148179999999996</v>
      </c>
      <c r="O19" s="88">
        <v>0.38732899999999998</v>
      </c>
      <c r="P19" s="88">
        <v>0.60672999999999999</v>
      </c>
      <c r="Q19" s="88">
        <v>195.22243900000001</v>
      </c>
      <c r="R19" s="88">
        <v>31.355392000000002</v>
      </c>
      <c r="S19" s="88">
        <v>22.103805000000001</v>
      </c>
      <c r="T19" s="87">
        <v>2024</v>
      </c>
      <c r="U19" s="84" t="s">
        <v>538</v>
      </c>
    </row>
    <row r="20" spans="1:21" x14ac:dyDescent="0.15">
      <c r="B20" s="84" t="s">
        <v>339</v>
      </c>
      <c r="C20" s="88">
        <v>29.716371000000002</v>
      </c>
      <c r="D20" s="88">
        <v>23.578442000000003</v>
      </c>
      <c r="E20" s="88">
        <v>70.613388</v>
      </c>
      <c r="F20" s="88">
        <v>39.380590000000005</v>
      </c>
      <c r="G20" s="88">
        <v>6.2623470000000001</v>
      </c>
      <c r="H20" s="88">
        <v>15.627520000000001</v>
      </c>
      <c r="I20" s="88">
        <v>44.056306999999997</v>
      </c>
      <c r="J20" s="88">
        <v>66.749668999999997</v>
      </c>
      <c r="K20" s="88">
        <v>10.945030000000001</v>
      </c>
      <c r="L20" s="88">
        <v>12.188835000000001</v>
      </c>
      <c r="M20" s="88">
        <v>6.9443839999999994</v>
      </c>
      <c r="N20" s="88">
        <v>12.464016000000001</v>
      </c>
      <c r="O20" s="88">
        <v>0.87739699999999987</v>
      </c>
      <c r="P20" s="88">
        <v>0.34900100000000001</v>
      </c>
      <c r="Q20" s="88">
        <v>182.39871699999998</v>
      </c>
      <c r="R20" s="88">
        <v>34.615454999999997</v>
      </c>
      <c r="S20" s="88">
        <v>19.469306</v>
      </c>
      <c r="U20" s="84" t="s">
        <v>539</v>
      </c>
    </row>
    <row r="21" spans="1:21" x14ac:dyDescent="0.15">
      <c r="B21" s="84" t="s">
        <v>340</v>
      </c>
      <c r="C21" s="88">
        <v>35.672406999999993</v>
      </c>
      <c r="D21" s="88">
        <v>24.133180000000003</v>
      </c>
      <c r="E21" s="88">
        <v>78.942974000000007</v>
      </c>
      <c r="F21" s="88">
        <v>39.070279999999997</v>
      </c>
      <c r="G21" s="88">
        <v>7.7149619999999999</v>
      </c>
      <c r="H21" s="88">
        <v>20.082249999999998</v>
      </c>
      <c r="I21" s="88">
        <v>42.658321000000001</v>
      </c>
      <c r="J21" s="88">
        <v>67.461756000000008</v>
      </c>
      <c r="K21" s="88">
        <v>10.666236000000001</v>
      </c>
      <c r="L21" s="88">
        <v>11.545459000000001</v>
      </c>
      <c r="M21" s="88">
        <v>6.9792370000000012</v>
      </c>
      <c r="N21" s="88">
        <v>9.364946999999999</v>
      </c>
      <c r="O21" s="88">
        <v>0.90503200000000006</v>
      </c>
      <c r="P21" s="88">
        <v>0.17272499999999999</v>
      </c>
      <c r="Q21" s="88">
        <v>147.86929200000003</v>
      </c>
      <c r="R21" s="88">
        <v>35.695865000000005</v>
      </c>
      <c r="S21" s="88">
        <v>34.872968999999998</v>
      </c>
      <c r="U21" s="84" t="s">
        <v>540</v>
      </c>
    </row>
    <row r="22" spans="1:21" x14ac:dyDescent="0.15">
      <c r="B22" s="84" t="s">
        <v>341</v>
      </c>
      <c r="C22" s="88">
        <v>49.133397000000002</v>
      </c>
      <c r="D22" s="88">
        <v>26.718778000000004</v>
      </c>
      <c r="E22" s="88">
        <v>72.297612999999998</v>
      </c>
      <c r="F22" s="88">
        <v>42.367770999999991</v>
      </c>
      <c r="G22" s="88">
        <v>7.3810880000000001</v>
      </c>
      <c r="H22" s="88">
        <v>23.034935000000001</v>
      </c>
      <c r="I22" s="88">
        <v>43.475476999999998</v>
      </c>
      <c r="J22" s="88">
        <v>84.909598000000003</v>
      </c>
      <c r="K22" s="88">
        <v>12.810818999999997</v>
      </c>
      <c r="L22" s="88">
        <v>11.247827000000001</v>
      </c>
      <c r="M22" s="88">
        <v>8.1687450000000013</v>
      </c>
      <c r="N22" s="88">
        <v>8.4545169999999992</v>
      </c>
      <c r="O22" s="88">
        <v>0.88243700000000003</v>
      </c>
      <c r="P22" s="88">
        <v>0.48340900000000003</v>
      </c>
      <c r="Q22" s="88">
        <v>176.36987800000003</v>
      </c>
      <c r="R22" s="88">
        <v>37.254854999999999</v>
      </c>
      <c r="S22" s="88">
        <v>23.540107999999996</v>
      </c>
      <c r="U22" s="84" t="s">
        <v>541</v>
      </c>
    </row>
    <row r="23" spans="1:21" x14ac:dyDescent="0.15">
      <c r="B23" s="84" t="s">
        <v>342</v>
      </c>
      <c r="C23" s="88">
        <v>28.748802000000001</v>
      </c>
      <c r="D23" s="88">
        <v>28.276378999999999</v>
      </c>
      <c r="E23" s="88">
        <v>79.898040000000009</v>
      </c>
      <c r="F23" s="88">
        <v>42.339488000000003</v>
      </c>
      <c r="G23" s="88">
        <v>7.5013199999999998</v>
      </c>
      <c r="H23" s="88">
        <v>17.414684999999999</v>
      </c>
      <c r="I23" s="88">
        <v>54.918306000000001</v>
      </c>
      <c r="J23" s="88">
        <v>89.683118000000007</v>
      </c>
      <c r="K23" s="88">
        <v>10.707540000000002</v>
      </c>
      <c r="L23" s="88">
        <v>9.5933200000000003</v>
      </c>
      <c r="M23" s="88">
        <v>10.987856999999998</v>
      </c>
      <c r="N23" s="88">
        <v>9.8128620000000009</v>
      </c>
      <c r="O23" s="88">
        <v>0.88615500000000003</v>
      </c>
      <c r="P23" s="88">
        <v>0.52171100000000004</v>
      </c>
      <c r="Q23" s="88">
        <v>157.91143200000002</v>
      </c>
      <c r="R23" s="88">
        <v>35.009062</v>
      </c>
      <c r="S23" s="88">
        <v>31.632593</v>
      </c>
      <c r="U23" s="84" t="s">
        <v>542</v>
      </c>
    </row>
    <row r="24" spans="1:21" x14ac:dyDescent="0.15">
      <c r="B24" s="84" t="s">
        <v>343</v>
      </c>
      <c r="C24" s="88">
        <v>23.498396</v>
      </c>
      <c r="D24" s="88">
        <v>27.198042999999998</v>
      </c>
      <c r="E24" s="88">
        <v>82.831137000000012</v>
      </c>
      <c r="F24" s="88">
        <v>37.020572000000016</v>
      </c>
      <c r="G24" s="88">
        <v>6.0867490000000011</v>
      </c>
      <c r="H24" s="88">
        <v>9.726566</v>
      </c>
      <c r="I24" s="88">
        <v>56.822694000000006</v>
      </c>
      <c r="J24" s="88">
        <v>74.799343000000007</v>
      </c>
      <c r="K24" s="88">
        <v>12.670959</v>
      </c>
      <c r="L24" s="88">
        <v>7.8818089999999996</v>
      </c>
      <c r="M24" s="88">
        <v>7.0332249999999998</v>
      </c>
      <c r="N24" s="88">
        <v>8.9014439999999997</v>
      </c>
      <c r="O24" s="88">
        <v>0.74483999999999995</v>
      </c>
      <c r="P24" s="88">
        <v>0.33979500000000001</v>
      </c>
      <c r="Q24" s="88">
        <v>142.146083</v>
      </c>
      <c r="R24" s="88">
        <v>34.596538000000002</v>
      </c>
      <c r="S24" s="88">
        <v>14.844662</v>
      </c>
      <c r="U24" s="84" t="s">
        <v>543</v>
      </c>
    </row>
    <row r="25" spans="1:21" x14ac:dyDescent="0.15">
      <c r="B25" s="84" t="s">
        <v>344</v>
      </c>
      <c r="C25" s="88">
        <v>17.800707000000003</v>
      </c>
      <c r="D25" s="88">
        <v>27.175388000000002</v>
      </c>
      <c r="E25" s="88">
        <v>95.111317</v>
      </c>
      <c r="F25" s="88">
        <v>42.139346000000003</v>
      </c>
      <c r="G25" s="88">
        <v>8.8296899999999994</v>
      </c>
      <c r="H25" s="88">
        <v>6.1271319999999996</v>
      </c>
      <c r="I25" s="88">
        <v>51.002819000000002</v>
      </c>
      <c r="J25" s="88">
        <v>83.427768999999998</v>
      </c>
      <c r="K25" s="88">
        <v>13.505266999999998</v>
      </c>
      <c r="L25" s="88">
        <v>10.013708000000001</v>
      </c>
      <c r="M25" s="88">
        <v>7.4223669999999995</v>
      </c>
      <c r="N25" s="88">
        <v>7.5137840000000002</v>
      </c>
      <c r="O25" s="88">
        <v>0.43127100000000002</v>
      </c>
      <c r="P25" s="88">
        <v>0.275341</v>
      </c>
      <c r="Q25" s="88">
        <v>186.50136799999999</v>
      </c>
      <c r="R25" s="88">
        <v>40.626415999999999</v>
      </c>
      <c r="S25" s="88">
        <v>28.922989999999999</v>
      </c>
      <c r="U25" s="84" t="s">
        <v>544</v>
      </c>
    </row>
    <row r="26" spans="1:21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U26" s="84" t="s">
        <v>545</v>
      </c>
    </row>
    <row r="27" spans="1:21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U27" s="84" t="s">
        <v>546</v>
      </c>
    </row>
    <row r="28" spans="1:21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U28" s="84" t="s">
        <v>547</v>
      </c>
    </row>
    <row r="29" spans="1:21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U29" s="84" t="s">
        <v>548</v>
      </c>
    </row>
    <row r="30" spans="1:21" x14ac:dyDescent="0.15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195" t="s">
        <v>681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95"/>
      <c r="U34" s="195"/>
    </row>
    <row r="35" spans="1:21" s="85" customFormat="1" ht="11.25" customHeight="1" thickBot="1" x14ac:dyDescent="0.25">
      <c r="A35" s="197" t="s">
        <v>162</v>
      </c>
      <c r="B35" s="197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7" t="s">
        <v>535</v>
      </c>
      <c r="U35" s="197" t="s">
        <v>522</v>
      </c>
    </row>
    <row r="36" spans="1:21" ht="20.25" customHeight="1" thickBot="1" x14ac:dyDescent="0.2">
      <c r="A36" s="198"/>
      <c r="B36" s="198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198"/>
      <c r="U36" s="198"/>
    </row>
    <row r="37" spans="1:21" x14ac:dyDescent="0.15">
      <c r="A37" s="87">
        <v>2023</v>
      </c>
      <c r="B37" s="84" t="s">
        <v>338</v>
      </c>
      <c r="C37" s="88">
        <v>4.676800000000001</v>
      </c>
      <c r="D37" s="88">
        <v>39.685963999999991</v>
      </c>
      <c r="E37" s="88">
        <v>58.632955000000031</v>
      </c>
      <c r="F37" s="88">
        <v>28.585989000000005</v>
      </c>
      <c r="G37" s="88">
        <v>100.85378100000004</v>
      </c>
      <c r="H37" s="88">
        <v>22.218089000000003</v>
      </c>
      <c r="I37" s="88">
        <v>58.277180000000001</v>
      </c>
      <c r="J37" s="88">
        <v>31.305637000000011</v>
      </c>
      <c r="K37" s="88">
        <v>34.245404000000008</v>
      </c>
      <c r="L37" s="88">
        <v>500.15530500000011</v>
      </c>
      <c r="M37" s="88">
        <v>22.051329000000003</v>
      </c>
      <c r="N37" s="88">
        <v>71.367722000000015</v>
      </c>
      <c r="O37" s="88">
        <v>134.74883700000001</v>
      </c>
      <c r="P37" s="88">
        <v>19.650219</v>
      </c>
      <c r="Q37" s="88">
        <v>28.983619000000004</v>
      </c>
      <c r="R37" s="88">
        <v>20.176246999999982</v>
      </c>
      <c r="S37" s="88">
        <v>19.017973999999999</v>
      </c>
      <c r="T37" s="87">
        <v>2023</v>
      </c>
      <c r="U37" s="84" t="s">
        <v>538</v>
      </c>
    </row>
    <row r="38" spans="1:21" x14ac:dyDescent="0.15">
      <c r="B38" s="84" t="s">
        <v>339</v>
      </c>
      <c r="C38" s="88">
        <v>4.822247</v>
      </c>
      <c r="D38" s="88">
        <v>40.499509000000003</v>
      </c>
      <c r="E38" s="88">
        <v>49.100778000000005</v>
      </c>
      <c r="F38" s="88">
        <v>32.123768999999996</v>
      </c>
      <c r="G38" s="88">
        <v>103.07856100000004</v>
      </c>
      <c r="H38" s="88">
        <v>23.982679000000001</v>
      </c>
      <c r="I38" s="88">
        <v>59.589714000000001</v>
      </c>
      <c r="J38" s="88">
        <v>29.773786999999999</v>
      </c>
      <c r="K38" s="88">
        <v>55.965027000000006</v>
      </c>
      <c r="L38" s="88">
        <v>419.53613200000001</v>
      </c>
      <c r="M38" s="88">
        <v>16.040744000000004</v>
      </c>
      <c r="N38" s="88">
        <v>99.424210000000002</v>
      </c>
      <c r="O38" s="88">
        <v>132.011573</v>
      </c>
      <c r="P38" s="88">
        <v>16.938499</v>
      </c>
      <c r="Q38" s="88">
        <v>28.870731999999997</v>
      </c>
      <c r="R38" s="88">
        <v>23.281498000000003</v>
      </c>
      <c r="S38" s="88">
        <v>19.362954000000002</v>
      </c>
      <c r="U38" s="84" t="s">
        <v>539</v>
      </c>
    </row>
    <row r="39" spans="1:21" x14ac:dyDescent="0.15">
      <c r="B39" s="84" t="s">
        <v>340</v>
      </c>
      <c r="C39" s="88">
        <v>5.8439509999999988</v>
      </c>
      <c r="D39" s="88">
        <v>44.178176000000008</v>
      </c>
      <c r="E39" s="88">
        <v>62.701663999999994</v>
      </c>
      <c r="F39" s="88">
        <v>39.380161999999999</v>
      </c>
      <c r="G39" s="88">
        <v>126.16068299999995</v>
      </c>
      <c r="H39" s="88">
        <v>26.132415999999999</v>
      </c>
      <c r="I39" s="88">
        <v>63.914792999999996</v>
      </c>
      <c r="J39" s="88">
        <v>39.705812000000002</v>
      </c>
      <c r="K39" s="88">
        <v>84.134493999999989</v>
      </c>
      <c r="L39" s="88">
        <v>421.7939520000001</v>
      </c>
      <c r="M39" s="88">
        <v>12.926746999999999</v>
      </c>
      <c r="N39" s="88">
        <v>72.33389200000002</v>
      </c>
      <c r="O39" s="88">
        <v>524.58852300000001</v>
      </c>
      <c r="P39" s="88">
        <v>18.265825</v>
      </c>
      <c r="Q39" s="88">
        <v>32.902989000000012</v>
      </c>
      <c r="R39" s="88">
        <v>26.997797999999992</v>
      </c>
      <c r="S39" s="88">
        <v>22.143625</v>
      </c>
      <c r="U39" s="84" t="s">
        <v>540</v>
      </c>
    </row>
    <row r="40" spans="1:21" x14ac:dyDescent="0.15">
      <c r="B40" s="84" t="s">
        <v>341</v>
      </c>
      <c r="C40" s="88">
        <v>4.4370159999999998</v>
      </c>
      <c r="D40" s="88">
        <v>35.953534000000012</v>
      </c>
      <c r="E40" s="88">
        <v>46.189444000000009</v>
      </c>
      <c r="F40" s="88">
        <v>33.252406999999998</v>
      </c>
      <c r="G40" s="88">
        <v>104.15371299999998</v>
      </c>
      <c r="H40" s="88">
        <v>23.813046999999997</v>
      </c>
      <c r="I40" s="88">
        <v>67.944462999999999</v>
      </c>
      <c r="J40" s="88">
        <v>29.561912</v>
      </c>
      <c r="K40" s="88">
        <v>25.820304</v>
      </c>
      <c r="L40" s="88">
        <v>420.67977200000007</v>
      </c>
      <c r="M40" s="88">
        <v>11.575640999999999</v>
      </c>
      <c r="N40" s="88">
        <v>91.152746000000008</v>
      </c>
      <c r="O40" s="88">
        <v>166.79363300000006</v>
      </c>
      <c r="P40" s="88">
        <v>11.754156999999999</v>
      </c>
      <c r="Q40" s="88">
        <v>24.350264999999993</v>
      </c>
      <c r="R40" s="88">
        <v>22.391826999999999</v>
      </c>
      <c r="S40" s="88">
        <v>15.602037000000008</v>
      </c>
      <c r="U40" s="84" t="s">
        <v>541</v>
      </c>
    </row>
    <row r="41" spans="1:21" x14ac:dyDescent="0.15">
      <c r="B41" s="84" t="s">
        <v>342</v>
      </c>
      <c r="C41" s="88">
        <v>6.710446000000001</v>
      </c>
      <c r="D41" s="88">
        <v>44.33655499999999</v>
      </c>
      <c r="E41" s="88">
        <v>54.730983000000016</v>
      </c>
      <c r="F41" s="88">
        <v>38.998385000000013</v>
      </c>
      <c r="G41" s="88">
        <v>125.48009500000009</v>
      </c>
      <c r="H41" s="88">
        <v>23.168402</v>
      </c>
      <c r="I41" s="88">
        <v>64.556549000000004</v>
      </c>
      <c r="J41" s="88">
        <v>35.851163999999997</v>
      </c>
      <c r="K41" s="88">
        <v>54.240873000000001</v>
      </c>
      <c r="L41" s="88">
        <v>447.02959600000008</v>
      </c>
      <c r="M41" s="88">
        <v>14.030771000000001</v>
      </c>
      <c r="N41" s="88">
        <v>62.533730999999996</v>
      </c>
      <c r="O41" s="88">
        <v>135.93867699999998</v>
      </c>
      <c r="P41" s="88">
        <v>10.147152999999999</v>
      </c>
      <c r="Q41" s="88">
        <v>30.399011000000002</v>
      </c>
      <c r="R41" s="88">
        <v>25.868585000000003</v>
      </c>
      <c r="S41" s="88">
        <v>18.255492999999994</v>
      </c>
      <c r="U41" s="84" t="s">
        <v>542</v>
      </c>
    </row>
    <row r="42" spans="1:21" x14ac:dyDescent="0.15">
      <c r="B42" s="84" t="s">
        <v>343</v>
      </c>
      <c r="C42" s="88">
        <v>5.2188650000000001</v>
      </c>
      <c r="D42" s="88">
        <v>42.558967999999993</v>
      </c>
      <c r="E42" s="88">
        <v>57.044619999999981</v>
      </c>
      <c r="F42" s="88">
        <v>34.441357000000004</v>
      </c>
      <c r="G42" s="88">
        <v>125.76733800000004</v>
      </c>
      <c r="H42" s="88">
        <v>25.063660000000002</v>
      </c>
      <c r="I42" s="88">
        <v>79.446638000000007</v>
      </c>
      <c r="J42" s="88">
        <v>36.598495000000014</v>
      </c>
      <c r="K42" s="88">
        <v>47.780100999999995</v>
      </c>
      <c r="L42" s="88">
        <v>442.270127</v>
      </c>
      <c r="M42" s="88">
        <v>9.9194980000000008</v>
      </c>
      <c r="N42" s="88">
        <v>91.977834000000001</v>
      </c>
      <c r="O42" s="88">
        <v>148.97241000000002</v>
      </c>
      <c r="P42" s="88">
        <v>11.020844</v>
      </c>
      <c r="Q42" s="88">
        <v>24.011998999999996</v>
      </c>
      <c r="R42" s="88">
        <v>27.764887999999996</v>
      </c>
      <c r="S42" s="88">
        <v>17.934646000000001</v>
      </c>
      <c r="U42" s="84" t="s">
        <v>543</v>
      </c>
    </row>
    <row r="43" spans="1:21" x14ac:dyDescent="0.15">
      <c r="B43" s="84" t="s">
        <v>344</v>
      </c>
      <c r="C43" s="88">
        <v>5.1812339999999999</v>
      </c>
      <c r="D43" s="88">
        <v>44.982848999999995</v>
      </c>
      <c r="E43" s="88">
        <v>45.467015000000004</v>
      </c>
      <c r="F43" s="88">
        <v>33.111281000000005</v>
      </c>
      <c r="G43" s="88">
        <v>126.95618399999995</v>
      </c>
      <c r="H43" s="88">
        <v>19.000131</v>
      </c>
      <c r="I43" s="88">
        <v>70.66387499999999</v>
      </c>
      <c r="J43" s="88">
        <v>31.271043000000006</v>
      </c>
      <c r="K43" s="88">
        <v>39.234248999999998</v>
      </c>
      <c r="L43" s="88">
        <v>365.83684899999997</v>
      </c>
      <c r="M43" s="88">
        <v>11.957328999999998</v>
      </c>
      <c r="N43" s="88">
        <v>39.781888000000009</v>
      </c>
      <c r="O43" s="88">
        <v>147.77630199999999</v>
      </c>
      <c r="P43" s="88">
        <v>13.356179999999998</v>
      </c>
      <c r="Q43" s="88">
        <v>22.955435999999995</v>
      </c>
      <c r="R43" s="88">
        <v>27.123674000000001</v>
      </c>
      <c r="S43" s="88">
        <v>18.222532000000005</v>
      </c>
      <c r="U43" s="84" t="s">
        <v>544</v>
      </c>
    </row>
    <row r="44" spans="1:21" x14ac:dyDescent="0.15">
      <c r="B44" s="84" t="s">
        <v>345</v>
      </c>
      <c r="C44" s="88">
        <v>5.1197529999999993</v>
      </c>
      <c r="D44" s="88">
        <v>45.928272000000007</v>
      </c>
      <c r="E44" s="88">
        <v>48.556717999999989</v>
      </c>
      <c r="F44" s="88">
        <v>32.754346000000012</v>
      </c>
      <c r="G44" s="88">
        <v>105.08528999999996</v>
      </c>
      <c r="H44" s="88">
        <v>19.214105</v>
      </c>
      <c r="I44" s="88">
        <v>67.154691999999997</v>
      </c>
      <c r="J44" s="88">
        <v>27.866838000000008</v>
      </c>
      <c r="K44" s="88">
        <v>43.509482999999996</v>
      </c>
      <c r="L44" s="88">
        <v>501.82555999999988</v>
      </c>
      <c r="M44" s="88">
        <v>8.7422429999999984</v>
      </c>
      <c r="N44" s="88">
        <v>52.914045000000009</v>
      </c>
      <c r="O44" s="88">
        <v>139.67563200000001</v>
      </c>
      <c r="P44" s="88">
        <v>12.68036</v>
      </c>
      <c r="Q44" s="88">
        <v>19.527731999999993</v>
      </c>
      <c r="R44" s="88">
        <v>26.199677999999992</v>
      </c>
      <c r="S44" s="88">
        <v>17.571961000000002</v>
      </c>
      <c r="U44" s="84" t="s">
        <v>545</v>
      </c>
    </row>
    <row r="45" spans="1:21" x14ac:dyDescent="0.15">
      <c r="B45" s="84" t="s">
        <v>346</v>
      </c>
      <c r="C45" s="88">
        <v>6.9609369999999995</v>
      </c>
      <c r="D45" s="88">
        <v>43.881660999999994</v>
      </c>
      <c r="E45" s="88">
        <v>57.632869000000028</v>
      </c>
      <c r="F45" s="88">
        <v>32.061086000000003</v>
      </c>
      <c r="G45" s="88">
        <v>115.83608399999997</v>
      </c>
      <c r="H45" s="88">
        <v>18.978168000000004</v>
      </c>
      <c r="I45" s="88">
        <v>66.886842000000001</v>
      </c>
      <c r="J45" s="88">
        <v>27.966655000000003</v>
      </c>
      <c r="K45" s="88">
        <v>59.500914999999999</v>
      </c>
      <c r="L45" s="88">
        <v>354.82540900000004</v>
      </c>
      <c r="M45" s="88">
        <v>14.132207999999999</v>
      </c>
      <c r="N45" s="88">
        <v>37.892218</v>
      </c>
      <c r="O45" s="88">
        <v>277.26324599999998</v>
      </c>
      <c r="P45" s="88">
        <v>14.295938</v>
      </c>
      <c r="Q45" s="88">
        <v>23.283378999999996</v>
      </c>
      <c r="R45" s="88">
        <v>26.669525999999991</v>
      </c>
      <c r="S45" s="88">
        <v>16.721411999999994</v>
      </c>
      <c r="U45" s="84" t="s">
        <v>546</v>
      </c>
    </row>
    <row r="46" spans="1:21" x14ac:dyDescent="0.15">
      <c r="B46" s="84" t="s">
        <v>347</v>
      </c>
      <c r="C46" s="88">
        <v>9.0675069999999991</v>
      </c>
      <c r="D46" s="88">
        <v>43.560776000000004</v>
      </c>
      <c r="E46" s="88">
        <v>70.419374000000019</v>
      </c>
      <c r="F46" s="88">
        <v>31.844427000000003</v>
      </c>
      <c r="G46" s="88">
        <v>124.579701</v>
      </c>
      <c r="H46" s="88">
        <v>20.305066</v>
      </c>
      <c r="I46" s="88">
        <v>65.420710999999997</v>
      </c>
      <c r="J46" s="88">
        <v>29.656587000000002</v>
      </c>
      <c r="K46" s="88">
        <v>45.004574000000005</v>
      </c>
      <c r="L46" s="88">
        <v>324.53161599999999</v>
      </c>
      <c r="M46" s="88">
        <v>10.591415000000001</v>
      </c>
      <c r="N46" s="88">
        <v>37.950772000000001</v>
      </c>
      <c r="O46" s="88">
        <v>231.25455299999987</v>
      </c>
      <c r="P46" s="88">
        <v>15.689386000000001</v>
      </c>
      <c r="Q46" s="88">
        <v>25.031574999999997</v>
      </c>
      <c r="R46" s="88">
        <v>30.767775</v>
      </c>
      <c r="S46" s="88">
        <v>23.323621999999997</v>
      </c>
      <c r="U46" s="84" t="s">
        <v>547</v>
      </c>
    </row>
    <row r="47" spans="1:21" x14ac:dyDescent="0.15">
      <c r="B47" s="84" t="s">
        <v>348</v>
      </c>
      <c r="C47" s="88">
        <v>9.5920830000000024</v>
      </c>
      <c r="D47" s="88">
        <v>46.977970000000006</v>
      </c>
      <c r="E47" s="88">
        <v>72.958572999999987</v>
      </c>
      <c r="F47" s="88">
        <v>35.218667000000003</v>
      </c>
      <c r="G47" s="88">
        <v>132.95499500000008</v>
      </c>
      <c r="H47" s="88">
        <v>22.372678999999998</v>
      </c>
      <c r="I47" s="88">
        <v>71.771692999999999</v>
      </c>
      <c r="J47" s="88">
        <v>28.459070000000004</v>
      </c>
      <c r="K47" s="88">
        <v>49.188064999999995</v>
      </c>
      <c r="L47" s="88">
        <v>375.34248600000001</v>
      </c>
      <c r="M47" s="88">
        <v>12.759209999999999</v>
      </c>
      <c r="N47" s="88">
        <v>34.578039999999994</v>
      </c>
      <c r="O47" s="88">
        <v>162.323902</v>
      </c>
      <c r="P47" s="88">
        <v>17.828188000000001</v>
      </c>
      <c r="Q47" s="88">
        <v>24.644682</v>
      </c>
      <c r="R47" s="88">
        <v>29.110495999999991</v>
      </c>
      <c r="S47" s="88">
        <v>17.609527</v>
      </c>
      <c r="U47" s="84" t="s">
        <v>548</v>
      </c>
    </row>
    <row r="48" spans="1:21" x14ac:dyDescent="0.15">
      <c r="B48" s="84" t="s">
        <v>349</v>
      </c>
      <c r="C48" s="88">
        <v>6.9216220000000011</v>
      </c>
      <c r="D48" s="88">
        <v>40.299785999999997</v>
      </c>
      <c r="E48" s="88">
        <v>53.246382000000025</v>
      </c>
      <c r="F48" s="88">
        <v>27.450676999999999</v>
      </c>
      <c r="G48" s="88">
        <v>96.781969000000004</v>
      </c>
      <c r="H48" s="88">
        <v>21.015352</v>
      </c>
      <c r="I48" s="88">
        <v>57.494059</v>
      </c>
      <c r="J48" s="88">
        <v>24.834688999999997</v>
      </c>
      <c r="K48" s="88">
        <v>61.693044</v>
      </c>
      <c r="L48" s="88">
        <v>433.35403499999984</v>
      </c>
      <c r="M48" s="88">
        <v>13.767827</v>
      </c>
      <c r="N48" s="88">
        <v>29.442851000000005</v>
      </c>
      <c r="O48" s="88">
        <v>456.819594</v>
      </c>
      <c r="P48" s="88">
        <v>9.2082480000000011</v>
      </c>
      <c r="Q48" s="88">
        <v>16.960335999999998</v>
      </c>
      <c r="R48" s="88">
        <v>26.741948999999991</v>
      </c>
      <c r="S48" s="88">
        <v>14.34441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2024</v>
      </c>
      <c r="B50" s="84" t="s">
        <v>338</v>
      </c>
      <c r="C50" s="88">
        <v>7.2647149999999989</v>
      </c>
      <c r="D50" s="88">
        <v>38.816713000000007</v>
      </c>
      <c r="E50" s="88">
        <v>61.031177999999969</v>
      </c>
      <c r="F50" s="88">
        <v>33.380743000000002</v>
      </c>
      <c r="G50" s="88">
        <v>101.674603</v>
      </c>
      <c r="H50" s="88">
        <v>22.611007999999998</v>
      </c>
      <c r="I50" s="88">
        <v>71.447348000000005</v>
      </c>
      <c r="J50" s="88">
        <v>28.650233999999994</v>
      </c>
      <c r="K50" s="88">
        <v>36.605283999999997</v>
      </c>
      <c r="L50" s="88">
        <v>486.39346599999999</v>
      </c>
      <c r="M50" s="88">
        <v>9.9997420000000012</v>
      </c>
      <c r="N50" s="88">
        <v>34.308230999999999</v>
      </c>
      <c r="O50" s="88">
        <v>125.68557100000001</v>
      </c>
      <c r="P50" s="88">
        <v>12.229946999999999</v>
      </c>
      <c r="Q50" s="88">
        <v>24.253149999999998</v>
      </c>
      <c r="R50" s="88">
        <v>22.870718999999987</v>
      </c>
      <c r="S50" s="88">
        <v>18.048389999999998</v>
      </c>
      <c r="T50" s="87">
        <v>2024</v>
      </c>
      <c r="U50" s="84" t="s">
        <v>538</v>
      </c>
    </row>
    <row r="51" spans="1:21" x14ac:dyDescent="0.15">
      <c r="B51" s="84" t="s">
        <v>339</v>
      </c>
      <c r="C51" s="88">
        <v>8.3089770000000005</v>
      </c>
      <c r="D51" s="88">
        <v>41.976996000000007</v>
      </c>
      <c r="E51" s="88">
        <v>62.259602999999998</v>
      </c>
      <c r="F51" s="88">
        <v>33.575112000000004</v>
      </c>
      <c r="G51" s="88">
        <v>111.09170000000002</v>
      </c>
      <c r="H51" s="88">
        <v>18.388870000000004</v>
      </c>
      <c r="I51" s="88">
        <v>63.307941</v>
      </c>
      <c r="J51" s="88">
        <v>30.541799000000001</v>
      </c>
      <c r="K51" s="88">
        <v>48.084465999999999</v>
      </c>
      <c r="L51" s="88">
        <v>445.37320700000004</v>
      </c>
      <c r="M51" s="88">
        <v>11.206591000000001</v>
      </c>
      <c r="N51" s="88">
        <v>82.477083999999991</v>
      </c>
      <c r="O51" s="88">
        <v>143.54822300000001</v>
      </c>
      <c r="P51" s="88">
        <v>16.810292</v>
      </c>
      <c r="Q51" s="88">
        <v>28.358134999999997</v>
      </c>
      <c r="R51" s="88">
        <v>24.836886999999994</v>
      </c>
      <c r="S51" s="88">
        <v>15.813350999999997</v>
      </c>
      <c r="U51" s="84" t="s">
        <v>539</v>
      </c>
    </row>
    <row r="52" spans="1:21" x14ac:dyDescent="0.15">
      <c r="B52" s="84" t="s">
        <v>340</v>
      </c>
      <c r="C52" s="88">
        <v>8.9673790000000011</v>
      </c>
      <c r="D52" s="88">
        <v>42.837406000000009</v>
      </c>
      <c r="E52" s="88">
        <v>56.763646999999992</v>
      </c>
      <c r="F52" s="88">
        <v>33.281218999999993</v>
      </c>
      <c r="G52" s="88">
        <v>114.64738699999995</v>
      </c>
      <c r="H52" s="88">
        <v>18.134100999999998</v>
      </c>
      <c r="I52" s="88">
        <v>71.871871999999996</v>
      </c>
      <c r="J52" s="88">
        <v>26.25067099999999</v>
      </c>
      <c r="K52" s="88">
        <v>43.785841000000005</v>
      </c>
      <c r="L52" s="88">
        <v>363.69156499999997</v>
      </c>
      <c r="M52" s="88">
        <v>13.047564000000001</v>
      </c>
      <c r="N52" s="88">
        <v>113.57891100000001</v>
      </c>
      <c r="O52" s="88">
        <v>430.00624299999998</v>
      </c>
      <c r="P52" s="88">
        <v>11.325308</v>
      </c>
      <c r="Q52" s="88">
        <v>28.213699999999996</v>
      </c>
      <c r="R52" s="88">
        <v>24.953685999999998</v>
      </c>
      <c r="S52" s="88">
        <v>14.928836000000006</v>
      </c>
      <c r="U52" s="84" t="s">
        <v>540</v>
      </c>
    </row>
    <row r="53" spans="1:21" x14ac:dyDescent="0.15">
      <c r="B53" s="84" t="s">
        <v>341</v>
      </c>
      <c r="C53" s="88">
        <v>8.2404719999999969</v>
      </c>
      <c r="D53" s="88">
        <v>45.512040999999982</v>
      </c>
      <c r="E53" s="88">
        <v>62.557151000000005</v>
      </c>
      <c r="F53" s="88">
        <v>35.298383999999999</v>
      </c>
      <c r="G53" s="88">
        <v>121.75195100000005</v>
      </c>
      <c r="H53" s="88">
        <v>21.339438000000005</v>
      </c>
      <c r="I53" s="88">
        <v>85.824106</v>
      </c>
      <c r="J53" s="88">
        <v>36.876847999999995</v>
      </c>
      <c r="K53" s="88">
        <v>51.164091999999997</v>
      </c>
      <c r="L53" s="88">
        <v>633.83345800000006</v>
      </c>
      <c r="M53" s="88">
        <v>11.818832</v>
      </c>
      <c r="N53" s="88">
        <v>67.218260000000015</v>
      </c>
      <c r="O53" s="88">
        <v>144.49380900000003</v>
      </c>
      <c r="P53" s="88">
        <v>13.235535</v>
      </c>
      <c r="Q53" s="88">
        <v>27.867243000000016</v>
      </c>
      <c r="R53" s="88">
        <v>26.633799999999994</v>
      </c>
      <c r="S53" s="88">
        <v>17.950989</v>
      </c>
      <c r="U53" s="84" t="s">
        <v>541</v>
      </c>
    </row>
    <row r="54" spans="1:21" x14ac:dyDescent="0.15">
      <c r="B54" s="84" t="s">
        <v>342</v>
      </c>
      <c r="C54" s="88">
        <v>8.6810200000000002</v>
      </c>
      <c r="D54" s="88">
        <v>45.779808999999993</v>
      </c>
      <c r="E54" s="88">
        <v>62.389949999999999</v>
      </c>
      <c r="F54" s="88">
        <v>32.215572000000002</v>
      </c>
      <c r="G54" s="88">
        <v>120.31217799999996</v>
      </c>
      <c r="H54" s="88">
        <v>21.738327999999999</v>
      </c>
      <c r="I54" s="88">
        <v>78.481052000000005</v>
      </c>
      <c r="J54" s="88">
        <v>36.013305000000003</v>
      </c>
      <c r="K54" s="88">
        <v>66.044229000000001</v>
      </c>
      <c r="L54" s="88">
        <v>497.73024699999985</v>
      </c>
      <c r="M54" s="88">
        <v>17.147215000000003</v>
      </c>
      <c r="N54" s="88">
        <v>80.227482000000009</v>
      </c>
      <c r="O54" s="88">
        <v>140.86609799999999</v>
      </c>
      <c r="P54" s="88">
        <v>12.309086000000001</v>
      </c>
      <c r="Q54" s="88">
        <v>26.88677599999999</v>
      </c>
      <c r="R54" s="88">
        <v>31.172420999999986</v>
      </c>
      <c r="S54" s="88">
        <v>17.232170000000004</v>
      </c>
      <c r="U54" s="84" t="s">
        <v>542</v>
      </c>
    </row>
    <row r="55" spans="1:21" x14ac:dyDescent="0.15">
      <c r="B55" s="84" t="s">
        <v>343</v>
      </c>
      <c r="C55" s="88">
        <v>7.4600109999999988</v>
      </c>
      <c r="D55" s="88">
        <v>45.411360000000002</v>
      </c>
      <c r="E55" s="88">
        <v>47.942997000000027</v>
      </c>
      <c r="F55" s="88">
        <v>34.702891999999999</v>
      </c>
      <c r="G55" s="88">
        <v>111.002377</v>
      </c>
      <c r="H55" s="88">
        <v>17.210822</v>
      </c>
      <c r="I55" s="88">
        <v>88.456428000000002</v>
      </c>
      <c r="J55" s="88">
        <v>31.800705000000004</v>
      </c>
      <c r="K55" s="88">
        <v>57.085774000000001</v>
      </c>
      <c r="L55" s="88">
        <v>486.23640499999999</v>
      </c>
      <c r="M55" s="88">
        <v>14.457146999999997</v>
      </c>
      <c r="N55" s="88">
        <v>92.702832999999998</v>
      </c>
      <c r="O55" s="88">
        <v>318.92695899999995</v>
      </c>
      <c r="P55" s="88">
        <v>19.236339000000001</v>
      </c>
      <c r="Q55" s="88">
        <v>24.298814999999998</v>
      </c>
      <c r="R55" s="88">
        <v>26.020076999999986</v>
      </c>
      <c r="S55" s="88">
        <v>16.856939000000001</v>
      </c>
      <c r="U55" s="84" t="s">
        <v>543</v>
      </c>
    </row>
    <row r="56" spans="1:21" x14ac:dyDescent="0.15">
      <c r="B56" s="84" t="s">
        <v>344</v>
      </c>
      <c r="C56" s="88">
        <v>9.432481000000001</v>
      </c>
      <c r="D56" s="88">
        <v>52.198458999999993</v>
      </c>
      <c r="E56" s="88">
        <v>61.994120999999993</v>
      </c>
      <c r="F56" s="88">
        <v>32.212003000000003</v>
      </c>
      <c r="G56" s="88">
        <v>130.49866500000002</v>
      </c>
      <c r="H56" s="88">
        <v>19.318725000000001</v>
      </c>
      <c r="I56" s="88">
        <v>86.910285999999999</v>
      </c>
      <c r="J56" s="88">
        <v>36.375050000000002</v>
      </c>
      <c r="K56" s="88">
        <v>51.814911000000002</v>
      </c>
      <c r="L56" s="88">
        <v>544.28309000000013</v>
      </c>
      <c r="M56" s="88">
        <v>17.889211</v>
      </c>
      <c r="N56" s="88">
        <v>43.844216999999986</v>
      </c>
      <c r="O56" s="88">
        <v>1134.615863</v>
      </c>
      <c r="P56" s="88">
        <v>17.426918999999998</v>
      </c>
      <c r="Q56" s="88">
        <v>30.481548999999998</v>
      </c>
      <c r="R56" s="88">
        <v>29.298632000000005</v>
      </c>
      <c r="S56" s="88">
        <v>19.172117</v>
      </c>
      <c r="U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8"/>
      <c r="Q57" s="88"/>
      <c r="R57" s="88"/>
      <c r="S57" s="88"/>
      <c r="U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U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U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U60" s="84" t="s">
        <v>548</v>
      </c>
    </row>
    <row r="61" spans="1:21" x14ac:dyDescent="0.15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195" t="s">
        <v>681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  <c r="L65" s="195"/>
      <c r="M65" s="195"/>
      <c r="N65" s="195"/>
      <c r="O65" s="195"/>
      <c r="P65" s="195"/>
      <c r="Q65" s="195"/>
      <c r="R65" s="195"/>
      <c r="S65" s="195"/>
      <c r="T65" s="195"/>
      <c r="U65" s="195"/>
    </row>
    <row r="66" spans="1:21" s="85" customFormat="1" ht="11.25" customHeight="1" thickBot="1" x14ac:dyDescent="0.25">
      <c r="A66" s="197" t="s">
        <v>162</v>
      </c>
      <c r="B66" s="197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7" t="s">
        <v>535</v>
      </c>
      <c r="U66" s="197" t="s">
        <v>522</v>
      </c>
    </row>
    <row r="67" spans="1:21" ht="20.25" customHeight="1" thickBot="1" x14ac:dyDescent="0.2">
      <c r="A67" s="198"/>
      <c r="B67" s="198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198"/>
      <c r="U67" s="198"/>
    </row>
    <row r="68" spans="1:21" x14ac:dyDescent="0.15">
      <c r="A68" s="87">
        <v>2023</v>
      </c>
      <c r="B68" s="84" t="s">
        <v>338</v>
      </c>
      <c r="C68" s="88">
        <v>11.007575000000001</v>
      </c>
      <c r="D68" s="88">
        <v>0.76817800000000003</v>
      </c>
      <c r="E68" s="88">
        <v>0.520787</v>
      </c>
      <c r="F68" s="88">
        <v>52.600598999999995</v>
      </c>
      <c r="G68" s="88">
        <v>313.24391100000003</v>
      </c>
      <c r="H68" s="88">
        <v>142.16771499999996</v>
      </c>
      <c r="I68" s="88">
        <v>9.9447130000000001</v>
      </c>
      <c r="J68" s="88">
        <v>27.608560000000001</v>
      </c>
      <c r="K68" s="88">
        <v>0.541543</v>
      </c>
      <c r="L68" s="88">
        <v>86.803428999999994</v>
      </c>
      <c r="M68" s="88">
        <v>97.093803000000008</v>
      </c>
      <c r="N68" s="88">
        <v>4.6216999999999994E-2</v>
      </c>
      <c r="O68" s="88">
        <v>77.886223000000001</v>
      </c>
      <c r="P68" s="88">
        <v>214.89515500000005</v>
      </c>
      <c r="Q68" s="88">
        <v>5.606217</v>
      </c>
      <c r="R68" s="88">
        <v>4.4334000000000005E-2</v>
      </c>
      <c r="S68" s="88">
        <v>4.4810650000000001</v>
      </c>
      <c r="T68" s="87">
        <v>2023</v>
      </c>
      <c r="U68" s="84" t="s">
        <v>538</v>
      </c>
    </row>
    <row r="69" spans="1:21" x14ac:dyDescent="0.15">
      <c r="B69" s="84" t="s">
        <v>339</v>
      </c>
      <c r="C69" s="88">
        <v>8.8753229999999999</v>
      </c>
      <c r="D69" s="88">
        <v>1.061755</v>
      </c>
      <c r="E69" s="88">
        <v>0.45821999999999996</v>
      </c>
      <c r="F69" s="88">
        <v>38.701264000000002</v>
      </c>
      <c r="G69" s="88">
        <v>320.06660100000005</v>
      </c>
      <c r="H69" s="88">
        <v>138.15793199999996</v>
      </c>
      <c r="I69" s="88">
        <v>9.8423039999999986</v>
      </c>
      <c r="J69" s="88">
        <v>22.697028</v>
      </c>
      <c r="K69" s="88">
        <v>0.45157700000000001</v>
      </c>
      <c r="L69" s="88">
        <v>81.57776299999999</v>
      </c>
      <c r="M69" s="88">
        <v>104.87509400000002</v>
      </c>
      <c r="N69" s="88">
        <v>0.142877</v>
      </c>
      <c r="O69" s="88">
        <v>75.321176000000008</v>
      </c>
      <c r="P69" s="88">
        <v>200.98286899999999</v>
      </c>
      <c r="Q69" s="88">
        <v>5.7208659999999991</v>
      </c>
      <c r="R69" s="88">
        <v>5.4043000000000001E-2</v>
      </c>
      <c r="S69" s="88">
        <v>5.5797960000000009</v>
      </c>
      <c r="U69" s="84" t="s">
        <v>539</v>
      </c>
    </row>
    <row r="70" spans="1:21" x14ac:dyDescent="0.15">
      <c r="B70" s="84" t="s">
        <v>340</v>
      </c>
      <c r="C70" s="88">
        <v>10.176929999999999</v>
      </c>
      <c r="D70" s="88">
        <v>0.94009799999999999</v>
      </c>
      <c r="E70" s="88">
        <v>0.62338199999999999</v>
      </c>
      <c r="F70" s="88">
        <v>58.764921999999999</v>
      </c>
      <c r="G70" s="88">
        <v>372.9446210000001</v>
      </c>
      <c r="H70" s="88">
        <v>166.17023900000004</v>
      </c>
      <c r="I70" s="88">
        <v>11.726035</v>
      </c>
      <c r="J70" s="88">
        <v>27.591086999999998</v>
      </c>
      <c r="K70" s="88">
        <v>0.97396200000000011</v>
      </c>
      <c r="L70" s="88">
        <v>95.941191000000003</v>
      </c>
      <c r="M70" s="88">
        <v>128.79098800000003</v>
      </c>
      <c r="N70" s="88">
        <v>0.115464</v>
      </c>
      <c r="O70" s="88">
        <v>46.915104999999997</v>
      </c>
      <c r="P70" s="88">
        <v>216.42333600000001</v>
      </c>
      <c r="Q70" s="88">
        <v>4.5135489999999994</v>
      </c>
      <c r="R70" s="88">
        <v>0.118939</v>
      </c>
      <c r="S70" s="88">
        <v>7.9621269999999988</v>
      </c>
      <c r="U70" s="84" t="s">
        <v>540</v>
      </c>
    </row>
    <row r="71" spans="1:21" x14ac:dyDescent="0.15">
      <c r="B71" s="84" t="s">
        <v>341</v>
      </c>
      <c r="C71" s="88">
        <v>9.2495060000000002</v>
      </c>
      <c r="D71" s="88">
        <v>1.1428940000000001</v>
      </c>
      <c r="E71" s="88">
        <v>0.47427200000000003</v>
      </c>
      <c r="F71" s="88">
        <v>40.344208000000002</v>
      </c>
      <c r="G71" s="88">
        <v>308.93364300000002</v>
      </c>
      <c r="H71" s="88">
        <v>136.22976299999991</v>
      </c>
      <c r="I71" s="88">
        <v>9.9349980000000002</v>
      </c>
      <c r="J71" s="88">
        <v>24.190989000000002</v>
      </c>
      <c r="K71" s="88">
        <v>1.0434939999999999</v>
      </c>
      <c r="L71" s="88">
        <v>73.336978000000002</v>
      </c>
      <c r="M71" s="88">
        <v>99.176270000000017</v>
      </c>
      <c r="N71" s="88">
        <v>0.20710800000000001</v>
      </c>
      <c r="O71" s="88">
        <v>68.947810999999987</v>
      </c>
      <c r="P71" s="88">
        <v>177.83325400000001</v>
      </c>
      <c r="Q71" s="88">
        <v>6.4553350000000007</v>
      </c>
      <c r="R71" s="88">
        <v>9.9498000000000003E-2</v>
      </c>
      <c r="S71" s="88">
        <v>7.0701210000000003</v>
      </c>
      <c r="U71" s="84" t="s">
        <v>541</v>
      </c>
    </row>
    <row r="72" spans="1:21" x14ac:dyDescent="0.15">
      <c r="B72" s="84" t="s">
        <v>342</v>
      </c>
      <c r="C72" s="88">
        <v>10.64106</v>
      </c>
      <c r="D72" s="88">
        <v>0.93348699999999996</v>
      </c>
      <c r="E72" s="88">
        <v>0.56266100000000008</v>
      </c>
      <c r="F72" s="88">
        <v>41.161077000000006</v>
      </c>
      <c r="G72" s="88">
        <v>352.94211299999995</v>
      </c>
      <c r="H72" s="88">
        <v>154.89051599999996</v>
      </c>
      <c r="I72" s="88">
        <v>11.513591000000002</v>
      </c>
      <c r="J72" s="88">
        <v>26.042861999999996</v>
      </c>
      <c r="K72" s="88">
        <v>1.301177</v>
      </c>
      <c r="L72" s="88">
        <v>85.556067999999996</v>
      </c>
      <c r="M72" s="88">
        <v>120.02821800000001</v>
      </c>
      <c r="N72" s="88">
        <v>5.8316000000000007E-2</v>
      </c>
      <c r="O72" s="88">
        <v>70.603222000000002</v>
      </c>
      <c r="P72" s="88">
        <v>186.263497</v>
      </c>
      <c r="Q72" s="88">
        <v>5.5487719999999996</v>
      </c>
      <c r="R72" s="88">
        <v>7.5742999999999991E-2</v>
      </c>
      <c r="S72" s="88">
        <v>6.9981620000000007</v>
      </c>
      <c r="U72" s="84" t="s">
        <v>542</v>
      </c>
    </row>
    <row r="73" spans="1:21" x14ac:dyDescent="0.15">
      <c r="B73" s="84" t="s">
        <v>343</v>
      </c>
      <c r="C73" s="88">
        <v>9.6765499999999989</v>
      </c>
      <c r="D73" s="88">
        <v>0.97642600000000002</v>
      </c>
      <c r="E73" s="88">
        <v>0.55696499999999993</v>
      </c>
      <c r="F73" s="88">
        <v>43.338123000000003</v>
      </c>
      <c r="G73" s="88">
        <v>311.06149199999999</v>
      </c>
      <c r="H73" s="88">
        <v>157.38630499999999</v>
      </c>
      <c r="I73" s="88">
        <v>11.432173000000001</v>
      </c>
      <c r="J73" s="88">
        <v>27.382625999999995</v>
      </c>
      <c r="K73" s="88">
        <v>1.1621239999999999</v>
      </c>
      <c r="L73" s="88">
        <v>78.231056999999993</v>
      </c>
      <c r="M73" s="88">
        <v>112.99335599999999</v>
      </c>
      <c r="N73" s="88">
        <v>4.5962999999999997E-2</v>
      </c>
      <c r="O73" s="88">
        <v>66.598653999999996</v>
      </c>
      <c r="P73" s="88">
        <v>189.678203</v>
      </c>
      <c r="Q73" s="88">
        <v>7.5247739999999981</v>
      </c>
      <c r="R73" s="88">
        <v>9.7673999999999997E-2</v>
      </c>
      <c r="S73" s="88">
        <v>8.1482919999999996</v>
      </c>
      <c r="U73" s="84" t="s">
        <v>543</v>
      </c>
    </row>
    <row r="74" spans="1:21" x14ac:dyDescent="0.15">
      <c r="B74" s="84" t="s">
        <v>344</v>
      </c>
      <c r="C74" s="88">
        <v>10.858036999999999</v>
      </c>
      <c r="D74" s="88">
        <v>0.85320999999999991</v>
      </c>
      <c r="E74" s="88">
        <v>0.488649</v>
      </c>
      <c r="F74" s="88">
        <v>34.117656999999994</v>
      </c>
      <c r="G74" s="88">
        <v>298.88712700000002</v>
      </c>
      <c r="H74" s="88">
        <v>147.32465100000002</v>
      </c>
      <c r="I74" s="88">
        <v>14.347207000000001</v>
      </c>
      <c r="J74" s="88">
        <v>28.013967000000001</v>
      </c>
      <c r="K74" s="88">
        <v>1.0070570000000001</v>
      </c>
      <c r="L74" s="88">
        <v>78.13071699999999</v>
      </c>
      <c r="M74" s="88">
        <v>114.07643099999999</v>
      </c>
      <c r="N74" s="88">
        <v>0.13216600000000001</v>
      </c>
      <c r="O74" s="88">
        <v>66.694123999999988</v>
      </c>
      <c r="P74" s="88">
        <v>169.13572900000003</v>
      </c>
      <c r="Q74" s="88">
        <v>6.6236879999999987</v>
      </c>
      <c r="R74" s="88">
        <v>3.5460999999999999E-2</v>
      </c>
      <c r="S74" s="88">
        <v>8.2462230000000023</v>
      </c>
      <c r="U74" s="84" t="s">
        <v>544</v>
      </c>
    </row>
    <row r="75" spans="1:21" x14ac:dyDescent="0.15">
      <c r="B75" s="84" t="s">
        <v>345</v>
      </c>
      <c r="C75" s="88">
        <v>7.4622320000000002</v>
      </c>
      <c r="D75" s="88">
        <v>0.90520700000000009</v>
      </c>
      <c r="E75" s="88">
        <v>0.46631800000000001</v>
      </c>
      <c r="F75" s="88">
        <v>32.800026999999993</v>
      </c>
      <c r="G75" s="88">
        <v>233.44793400000012</v>
      </c>
      <c r="H75" s="88">
        <v>121.90619400000001</v>
      </c>
      <c r="I75" s="88">
        <v>6.7303639999999998</v>
      </c>
      <c r="J75" s="88">
        <v>23.043951999999997</v>
      </c>
      <c r="K75" s="88">
        <v>0.38314599999999999</v>
      </c>
      <c r="L75" s="88">
        <v>51.551513000000007</v>
      </c>
      <c r="M75" s="88">
        <v>56.323606999999996</v>
      </c>
      <c r="N75" s="88">
        <v>7.7673000000000006E-2</v>
      </c>
      <c r="O75" s="88">
        <v>67.051408000000009</v>
      </c>
      <c r="P75" s="88">
        <v>175.16505699999999</v>
      </c>
      <c r="Q75" s="88">
        <v>7.3724589999999992</v>
      </c>
      <c r="R75" s="88">
        <v>6.5989999999999993E-2</v>
      </c>
      <c r="S75" s="88">
        <v>4.1273850000000003</v>
      </c>
      <c r="U75" s="84" t="s">
        <v>545</v>
      </c>
    </row>
    <row r="76" spans="1:21" x14ac:dyDescent="0.15">
      <c r="B76" s="84" t="s">
        <v>346</v>
      </c>
      <c r="C76" s="88">
        <v>8.8113859999999988</v>
      </c>
      <c r="D76" s="88">
        <v>0.68894600000000006</v>
      </c>
      <c r="E76" s="88">
        <v>0.79126600000000002</v>
      </c>
      <c r="F76" s="88">
        <v>32.038030000000006</v>
      </c>
      <c r="G76" s="88">
        <v>287.91730599999994</v>
      </c>
      <c r="H76" s="88">
        <v>154.27487199999996</v>
      </c>
      <c r="I76" s="88">
        <v>8.9577030000000004</v>
      </c>
      <c r="J76" s="88">
        <v>28.971715000000003</v>
      </c>
      <c r="K76" s="88">
        <v>0.85582599999999998</v>
      </c>
      <c r="L76" s="88">
        <v>68.503296000000006</v>
      </c>
      <c r="M76" s="88">
        <v>98.18608500000002</v>
      </c>
      <c r="N76" s="88">
        <v>0.10373599999999999</v>
      </c>
      <c r="O76" s="88">
        <v>62.488514999999992</v>
      </c>
      <c r="P76" s="88">
        <v>183.93284299999988</v>
      </c>
      <c r="Q76" s="88">
        <v>5.8102499999999999</v>
      </c>
      <c r="R76" s="88">
        <v>3.6968000000000001E-2</v>
      </c>
      <c r="S76" s="88">
        <v>7.3562849999999997</v>
      </c>
      <c r="U76" s="84" t="s">
        <v>546</v>
      </c>
    </row>
    <row r="77" spans="1:21" x14ac:dyDescent="0.15">
      <c r="B77" s="84" t="s">
        <v>347</v>
      </c>
      <c r="C77" s="88">
        <v>9.1866549999999982</v>
      </c>
      <c r="D77" s="88">
        <v>0.68010899999999996</v>
      </c>
      <c r="E77" s="88">
        <v>0.55018199999999995</v>
      </c>
      <c r="F77" s="88">
        <v>32.467517999999998</v>
      </c>
      <c r="G77" s="88">
        <v>287.66317600000002</v>
      </c>
      <c r="H77" s="88">
        <v>170.41969099999994</v>
      </c>
      <c r="I77" s="88">
        <v>11.088173999999999</v>
      </c>
      <c r="J77" s="88">
        <v>28.850582999999993</v>
      </c>
      <c r="K77" s="88">
        <v>0.33390799999999998</v>
      </c>
      <c r="L77" s="88">
        <v>75.875516999999988</v>
      </c>
      <c r="M77" s="88">
        <v>99.165201000000025</v>
      </c>
      <c r="N77" s="88">
        <v>0.239842</v>
      </c>
      <c r="O77" s="88">
        <v>65.751147000000003</v>
      </c>
      <c r="P77" s="88">
        <v>181.11752500000003</v>
      </c>
      <c r="Q77" s="88">
        <v>5.3873379999999997</v>
      </c>
      <c r="R77" s="88">
        <v>9.3156000000000003E-2</v>
      </c>
      <c r="S77" s="88">
        <v>6.1589939999999999</v>
      </c>
      <c r="U77" s="84" t="s">
        <v>547</v>
      </c>
    </row>
    <row r="78" spans="1:21" x14ac:dyDescent="0.15">
      <c r="B78" s="84" t="s">
        <v>348</v>
      </c>
      <c r="C78" s="88">
        <v>11.332644999999999</v>
      </c>
      <c r="D78" s="88">
        <v>0.94042800000000004</v>
      </c>
      <c r="E78" s="88">
        <v>0.44387700000000002</v>
      </c>
      <c r="F78" s="88">
        <v>42.811987000000002</v>
      </c>
      <c r="G78" s="88">
        <v>305.62380599999995</v>
      </c>
      <c r="H78" s="88">
        <v>167.98846899999998</v>
      </c>
      <c r="I78" s="88">
        <v>11.388655</v>
      </c>
      <c r="J78" s="88">
        <v>33.490200000000002</v>
      </c>
      <c r="K78" s="88">
        <v>0.41915400000000003</v>
      </c>
      <c r="L78" s="88">
        <v>80.243180999999993</v>
      </c>
      <c r="M78" s="88">
        <v>103.12366</v>
      </c>
      <c r="N78" s="88">
        <v>0.17519699999999999</v>
      </c>
      <c r="O78" s="88">
        <v>54.765350999999995</v>
      </c>
      <c r="P78" s="88">
        <v>201.04210599999999</v>
      </c>
      <c r="Q78" s="88">
        <v>6.8192490000000001</v>
      </c>
      <c r="R78" s="88">
        <v>2.3006000000000002E-2</v>
      </c>
      <c r="S78" s="88">
        <v>6.3335359999999996</v>
      </c>
      <c r="U78" s="84" t="s">
        <v>548</v>
      </c>
    </row>
    <row r="79" spans="1:21" x14ac:dyDescent="0.15">
      <c r="B79" s="84" t="s">
        <v>349</v>
      </c>
      <c r="C79" s="88">
        <v>7.4875939999999996</v>
      </c>
      <c r="D79" s="88">
        <v>0.55149800000000004</v>
      </c>
      <c r="E79" s="88">
        <v>0.54419300000000004</v>
      </c>
      <c r="F79" s="88">
        <v>36.539999000000002</v>
      </c>
      <c r="G79" s="88">
        <v>224.711456</v>
      </c>
      <c r="H79" s="88">
        <v>110.74394099999998</v>
      </c>
      <c r="I79" s="88">
        <v>6.5788949999999993</v>
      </c>
      <c r="J79" s="88">
        <v>25.374579000000001</v>
      </c>
      <c r="K79" s="88">
        <v>0.21507299999999999</v>
      </c>
      <c r="L79" s="88">
        <v>64.812850999999995</v>
      </c>
      <c r="M79" s="88">
        <v>76.866403999999989</v>
      </c>
      <c r="N79" s="88">
        <v>6.5137E-2</v>
      </c>
      <c r="O79" s="88">
        <v>64.759236999999985</v>
      </c>
      <c r="P79" s="88">
        <v>176.29402199999998</v>
      </c>
      <c r="Q79" s="88">
        <v>6.561553</v>
      </c>
      <c r="R79" s="88">
        <v>7.7753000000000003E-2</v>
      </c>
      <c r="S79" s="88">
        <v>4.2613219999999998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2024</v>
      </c>
      <c r="B81" s="84" t="s">
        <v>338</v>
      </c>
      <c r="C81" s="88">
        <v>10.49094</v>
      </c>
      <c r="D81" s="88">
        <v>0.59866299999999995</v>
      </c>
      <c r="E81" s="88">
        <v>0.56800200000000001</v>
      </c>
      <c r="F81" s="88">
        <v>38.784213000000008</v>
      </c>
      <c r="G81" s="88">
        <v>296.53808999999995</v>
      </c>
      <c r="H81" s="88">
        <v>157.63004800000002</v>
      </c>
      <c r="I81" s="88">
        <v>8.7801699999999983</v>
      </c>
      <c r="J81" s="88">
        <v>32.669911999999997</v>
      </c>
      <c r="K81" s="88">
        <v>0.364066</v>
      </c>
      <c r="L81" s="88">
        <v>73.726713000000004</v>
      </c>
      <c r="M81" s="88">
        <v>89.407121000000018</v>
      </c>
      <c r="N81" s="88">
        <v>0.159444</v>
      </c>
      <c r="O81" s="88">
        <v>76.801359999999988</v>
      </c>
      <c r="P81" s="88">
        <v>216.55190200000004</v>
      </c>
      <c r="Q81" s="88">
        <v>6.1061969999999999</v>
      </c>
      <c r="R81" s="88">
        <v>4.0926000000000004E-2</v>
      </c>
      <c r="S81" s="88">
        <v>5.1278370000000004</v>
      </c>
      <c r="T81" s="87">
        <v>2024</v>
      </c>
      <c r="U81" s="84" t="s">
        <v>538</v>
      </c>
    </row>
    <row r="82" spans="1:21" x14ac:dyDescent="0.15">
      <c r="B82" s="84" t="s">
        <v>339</v>
      </c>
      <c r="C82" s="88">
        <v>9.6234970000000004</v>
      </c>
      <c r="D82" s="88">
        <v>0.84875100000000003</v>
      </c>
      <c r="E82" s="88">
        <v>0.46578599999999998</v>
      </c>
      <c r="F82" s="88">
        <v>39.373615000000001</v>
      </c>
      <c r="G82" s="88">
        <v>309.78919400000001</v>
      </c>
      <c r="H82" s="88">
        <v>163.65465399999994</v>
      </c>
      <c r="I82" s="88">
        <v>9.1927320000000012</v>
      </c>
      <c r="J82" s="88">
        <v>30.316368999999998</v>
      </c>
      <c r="K82" s="88">
        <v>0.25434000000000001</v>
      </c>
      <c r="L82" s="88">
        <v>73.165917999999991</v>
      </c>
      <c r="M82" s="88">
        <v>95.839040000000011</v>
      </c>
      <c r="N82" s="88">
        <v>0.17854600000000001</v>
      </c>
      <c r="O82" s="88">
        <v>64.531467000000006</v>
      </c>
      <c r="P82" s="88">
        <v>186.92479200000005</v>
      </c>
      <c r="Q82" s="88">
        <v>4.915951999999999</v>
      </c>
      <c r="R82" s="88">
        <v>4.6633000000000001E-2</v>
      </c>
      <c r="S82" s="88">
        <v>5.6665750000000008</v>
      </c>
      <c r="U82" s="84" t="s">
        <v>539</v>
      </c>
    </row>
    <row r="83" spans="1:21" x14ac:dyDescent="0.15">
      <c r="B83" s="84" t="s">
        <v>340</v>
      </c>
      <c r="C83" s="88">
        <v>9.7509100000000011</v>
      </c>
      <c r="D83" s="88">
        <v>0.67397799999999997</v>
      </c>
      <c r="E83" s="88">
        <v>1.1489860000000001</v>
      </c>
      <c r="F83" s="88">
        <v>37.084551999999995</v>
      </c>
      <c r="G83" s="88">
        <v>298.55554699999993</v>
      </c>
      <c r="H83" s="88">
        <v>166.50585700000008</v>
      </c>
      <c r="I83" s="88">
        <v>8.8109880000000018</v>
      </c>
      <c r="J83" s="88">
        <v>30.799658999999998</v>
      </c>
      <c r="K83" s="88">
        <v>1.0006900000000001</v>
      </c>
      <c r="L83" s="88">
        <v>79.270317000000006</v>
      </c>
      <c r="M83" s="88">
        <v>105.114458</v>
      </c>
      <c r="N83" s="88">
        <v>0.147731</v>
      </c>
      <c r="O83" s="88">
        <v>69.463340000000017</v>
      </c>
      <c r="P83" s="88">
        <v>195.98719</v>
      </c>
      <c r="Q83" s="88">
        <v>5.9827379999999994</v>
      </c>
      <c r="R83" s="88">
        <v>4.2960000000000005E-2</v>
      </c>
      <c r="S83" s="88">
        <v>5.7389920000000005</v>
      </c>
      <c r="U83" s="84" t="s">
        <v>540</v>
      </c>
    </row>
    <row r="84" spans="1:21" x14ac:dyDescent="0.15">
      <c r="B84" s="84" t="s">
        <v>341</v>
      </c>
      <c r="C84" s="88">
        <v>9.8806159999999998</v>
      </c>
      <c r="D84" s="88">
        <v>0.83984400000000003</v>
      </c>
      <c r="E84" s="88">
        <v>0.65158799999999995</v>
      </c>
      <c r="F84" s="88">
        <v>39.255554999999994</v>
      </c>
      <c r="G84" s="88">
        <v>325.98582399999998</v>
      </c>
      <c r="H84" s="88">
        <v>151.64267399999986</v>
      </c>
      <c r="I84" s="88">
        <v>9.8719460000000012</v>
      </c>
      <c r="J84" s="88">
        <v>30.283093999999998</v>
      </c>
      <c r="K84" s="88">
        <v>1.3175060000000001</v>
      </c>
      <c r="L84" s="88">
        <v>75.048656000000008</v>
      </c>
      <c r="M84" s="88">
        <v>103.77128100000002</v>
      </c>
      <c r="N84" s="88">
        <v>0.10606499999999999</v>
      </c>
      <c r="O84" s="88">
        <v>79.761220000000009</v>
      </c>
      <c r="P84" s="88">
        <v>209.48890799999998</v>
      </c>
      <c r="Q84" s="88">
        <v>4.2837839999999998</v>
      </c>
      <c r="R84" s="88">
        <v>6.1036E-2</v>
      </c>
      <c r="S84" s="88">
        <v>5.8615960000000005</v>
      </c>
      <c r="U84" s="84" t="s">
        <v>541</v>
      </c>
    </row>
    <row r="85" spans="1:21" x14ac:dyDescent="0.15">
      <c r="B85" s="84" t="s">
        <v>342</v>
      </c>
      <c r="C85" s="88">
        <v>10.222578</v>
      </c>
      <c r="D85" s="88">
        <v>0.56916700000000009</v>
      </c>
      <c r="E85" s="88">
        <v>0.53359800000000002</v>
      </c>
      <c r="F85" s="88">
        <v>39.915584999999993</v>
      </c>
      <c r="G85" s="88">
        <v>325.95083700000004</v>
      </c>
      <c r="H85" s="88">
        <v>170.34929399999993</v>
      </c>
      <c r="I85" s="88">
        <v>9.6237619999999993</v>
      </c>
      <c r="J85" s="88">
        <v>43.434614000000003</v>
      </c>
      <c r="K85" s="88">
        <v>0.83442700000000003</v>
      </c>
      <c r="L85" s="88">
        <v>75.460290999999998</v>
      </c>
      <c r="M85" s="88">
        <v>107.07800599999999</v>
      </c>
      <c r="N85" s="88">
        <v>0.177479</v>
      </c>
      <c r="O85" s="88">
        <v>72.913500999999997</v>
      </c>
      <c r="P85" s="88">
        <v>220.90899699999997</v>
      </c>
      <c r="Q85" s="88">
        <v>5.3227439999999984</v>
      </c>
      <c r="R85" s="88">
        <v>7.571E-2</v>
      </c>
      <c r="S85" s="88">
        <v>6.7469089999999987</v>
      </c>
      <c r="U85" s="84" t="s">
        <v>542</v>
      </c>
    </row>
    <row r="86" spans="1:21" x14ac:dyDescent="0.15">
      <c r="B86" s="84" t="s">
        <v>343</v>
      </c>
      <c r="C86" s="88">
        <v>9.4390300000000007</v>
      </c>
      <c r="D86" s="88">
        <v>0.83340599999999998</v>
      </c>
      <c r="E86" s="88">
        <v>0.70362900000000006</v>
      </c>
      <c r="F86" s="88">
        <v>47.100782999999993</v>
      </c>
      <c r="G86" s="88">
        <v>306.97976599999998</v>
      </c>
      <c r="H86" s="88">
        <v>154.18032899999997</v>
      </c>
      <c r="I86" s="88">
        <v>8.836761000000001</v>
      </c>
      <c r="J86" s="88">
        <v>32.563974000000002</v>
      </c>
      <c r="K86" s="88">
        <v>0.65107400000000004</v>
      </c>
      <c r="L86" s="88">
        <v>69.961995000000002</v>
      </c>
      <c r="M86" s="88">
        <v>111.646635</v>
      </c>
      <c r="N86" s="88">
        <v>0.124226</v>
      </c>
      <c r="O86" s="88">
        <v>87.616377</v>
      </c>
      <c r="P86" s="88">
        <v>197.30428599999996</v>
      </c>
      <c r="Q86" s="88">
        <v>7.8987789999999993</v>
      </c>
      <c r="R86" s="88">
        <v>4.7388E-2</v>
      </c>
      <c r="S86" s="88">
        <v>5.9005709999999993</v>
      </c>
      <c r="U86" s="84" t="s">
        <v>543</v>
      </c>
    </row>
    <row r="87" spans="1:21" x14ac:dyDescent="0.15">
      <c r="B87" s="84" t="s">
        <v>344</v>
      </c>
      <c r="C87" s="88">
        <v>11.542375000000002</v>
      </c>
      <c r="D87" s="88">
        <v>0.51703900000000003</v>
      </c>
      <c r="E87" s="88">
        <v>0.66571899999999995</v>
      </c>
      <c r="F87" s="88">
        <v>40.27065300000001</v>
      </c>
      <c r="G87" s="88">
        <v>329.84216199999992</v>
      </c>
      <c r="H87" s="88">
        <v>160.58811600000001</v>
      </c>
      <c r="I87" s="88">
        <v>9.4326930000000004</v>
      </c>
      <c r="J87" s="88">
        <v>32.788077000000001</v>
      </c>
      <c r="K87" s="88">
        <v>1.047749</v>
      </c>
      <c r="L87" s="88">
        <v>82.323507000000006</v>
      </c>
      <c r="M87" s="88">
        <v>119.82300400000001</v>
      </c>
      <c r="N87" s="88">
        <v>0.103465</v>
      </c>
      <c r="O87" s="88">
        <v>93.294016999999997</v>
      </c>
      <c r="P87" s="88">
        <v>198.49727299999998</v>
      </c>
      <c r="Q87" s="88">
        <v>5.3103979999999975</v>
      </c>
      <c r="R87" s="88">
        <v>7.3830000000000007E-2</v>
      </c>
      <c r="S87" s="88">
        <v>7.1521539999999995</v>
      </c>
      <c r="U87" s="84" t="s">
        <v>544</v>
      </c>
    </row>
    <row r="88" spans="1:21" x14ac:dyDescent="0.15">
      <c r="B88" s="84" t="s">
        <v>345</v>
      </c>
      <c r="C88" s="88"/>
      <c r="D88" s="88"/>
      <c r="E88" s="88"/>
      <c r="F88" s="88"/>
      <c r="G88" s="88"/>
      <c r="H88" s="88"/>
      <c r="I88" s="88"/>
      <c r="J88" s="88"/>
      <c r="K88" s="88"/>
      <c r="L88" s="88"/>
      <c r="M88" s="88"/>
      <c r="N88" s="88"/>
      <c r="O88" s="88"/>
      <c r="P88" s="88"/>
      <c r="Q88" s="88"/>
      <c r="R88" s="88"/>
      <c r="S88" s="88"/>
      <c r="U88" s="84" t="s">
        <v>545</v>
      </c>
    </row>
    <row r="89" spans="1:21" x14ac:dyDescent="0.15">
      <c r="B89" s="84" t="s">
        <v>346</v>
      </c>
      <c r="C89" s="88"/>
      <c r="D89" s="88"/>
      <c r="E89" s="88"/>
      <c r="F89" s="88"/>
      <c r="G89" s="88"/>
      <c r="H89" s="88"/>
      <c r="I89" s="88"/>
      <c r="J89" s="88"/>
      <c r="K89" s="88"/>
      <c r="L89" s="88"/>
      <c r="M89" s="88"/>
      <c r="N89" s="88"/>
      <c r="O89" s="88"/>
      <c r="P89" s="88"/>
      <c r="Q89" s="88"/>
      <c r="R89" s="88"/>
      <c r="S89" s="88"/>
      <c r="U89" s="84" t="s">
        <v>546</v>
      </c>
    </row>
    <row r="90" spans="1:21" x14ac:dyDescent="0.15">
      <c r="B90" s="84" t="s">
        <v>347</v>
      </c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U90" s="84" t="s">
        <v>547</v>
      </c>
    </row>
    <row r="91" spans="1:21" x14ac:dyDescent="0.15">
      <c r="B91" s="84" t="s">
        <v>348</v>
      </c>
      <c r="C91" s="88"/>
      <c r="D91" s="88"/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8"/>
      <c r="S91" s="88"/>
      <c r="U91" s="84" t="s">
        <v>548</v>
      </c>
    </row>
    <row r="92" spans="1:21" x14ac:dyDescent="0.15">
      <c r="B92" s="84" t="s">
        <v>349</v>
      </c>
      <c r="C92" s="88"/>
      <c r="D92" s="88"/>
      <c r="E92" s="88"/>
      <c r="F92" s="88"/>
      <c r="G92" s="88"/>
      <c r="H92" s="88"/>
      <c r="I92" s="88"/>
      <c r="J92" s="88"/>
      <c r="K92" s="88"/>
      <c r="L92" s="88"/>
      <c r="M92" s="88"/>
      <c r="N92" s="88"/>
      <c r="O92" s="88"/>
      <c r="P92" s="88"/>
      <c r="Q92" s="88"/>
      <c r="R92" s="88"/>
      <c r="S92" s="88"/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195" t="s">
        <v>681</v>
      </c>
      <c r="B96" s="195"/>
      <c r="C96" s="195"/>
      <c r="D96" s="195"/>
      <c r="E96" s="195"/>
      <c r="F96" s="195"/>
      <c r="G96" s="195"/>
      <c r="H96" s="195"/>
      <c r="I96" s="195"/>
      <c r="J96" s="195"/>
      <c r="K96" s="195"/>
      <c r="L96" s="195"/>
      <c r="M96" s="195"/>
      <c r="N96" s="195"/>
      <c r="O96" s="195"/>
      <c r="P96" s="195"/>
      <c r="Q96" s="195"/>
      <c r="R96" s="195"/>
      <c r="S96" s="195"/>
      <c r="T96" s="195"/>
      <c r="U96" s="195"/>
    </row>
    <row r="97" spans="1:21" s="85" customFormat="1" ht="11.25" customHeight="1" thickBot="1" x14ac:dyDescent="0.25">
      <c r="A97" s="197" t="s">
        <v>162</v>
      </c>
      <c r="B97" s="197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7" t="s">
        <v>535</v>
      </c>
      <c r="U97" s="197" t="s">
        <v>522</v>
      </c>
    </row>
    <row r="98" spans="1:21" ht="20.25" customHeight="1" thickBot="1" x14ac:dyDescent="0.2">
      <c r="A98" s="198"/>
      <c r="B98" s="198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198"/>
      <c r="U98" s="198"/>
    </row>
    <row r="99" spans="1:21" x14ac:dyDescent="0.15">
      <c r="A99" s="87">
        <v>2023</v>
      </c>
      <c r="B99" s="84" t="s">
        <v>338</v>
      </c>
      <c r="C99" s="88">
        <v>22.350196999999998</v>
      </c>
      <c r="D99" s="88">
        <v>2.6765109999999996</v>
      </c>
      <c r="E99" s="88">
        <v>9.4544810000000012</v>
      </c>
      <c r="F99" s="88">
        <v>23.953706000000004</v>
      </c>
      <c r="G99" s="88">
        <v>30.091286000000004</v>
      </c>
      <c r="H99" s="88">
        <v>5.6883519999999992</v>
      </c>
      <c r="I99" s="88">
        <v>6.0869860000000005</v>
      </c>
      <c r="J99" s="88">
        <v>31.602661000000005</v>
      </c>
      <c r="K99" s="88">
        <v>16.043704999999999</v>
      </c>
      <c r="L99" s="88">
        <v>210.78705800000003</v>
      </c>
      <c r="M99" s="88">
        <v>95.990255000000005</v>
      </c>
      <c r="N99" s="88">
        <v>62.641278999999983</v>
      </c>
      <c r="O99" s="88">
        <v>181.41130100000004</v>
      </c>
      <c r="P99" s="88">
        <v>7.6422129999999999</v>
      </c>
      <c r="Q99" s="88">
        <v>0.98671799999999998</v>
      </c>
      <c r="R99" s="88">
        <v>0.33527899999999999</v>
      </c>
      <c r="S99" s="88">
        <v>50.143512000000001</v>
      </c>
      <c r="T99" s="87">
        <v>2023</v>
      </c>
      <c r="U99" s="84" t="s">
        <v>538</v>
      </c>
    </row>
    <row r="100" spans="1:21" x14ac:dyDescent="0.15">
      <c r="B100" s="84" t="s">
        <v>339</v>
      </c>
      <c r="C100" s="88">
        <v>17.329241999999997</v>
      </c>
      <c r="D100" s="88">
        <v>1.53274</v>
      </c>
      <c r="E100" s="88">
        <v>10.159326</v>
      </c>
      <c r="F100" s="88">
        <v>22.900296000000004</v>
      </c>
      <c r="G100" s="88">
        <v>31.319041999999989</v>
      </c>
      <c r="H100" s="88">
        <v>5.4356409999999995</v>
      </c>
      <c r="I100" s="88">
        <v>6.533424000000001</v>
      </c>
      <c r="J100" s="88">
        <v>29.539920999999993</v>
      </c>
      <c r="K100" s="88">
        <v>18.257103000000004</v>
      </c>
      <c r="L100" s="88">
        <v>202.22814</v>
      </c>
      <c r="M100" s="88">
        <v>97.556727999999978</v>
      </c>
      <c r="N100" s="88">
        <v>53.865236999999993</v>
      </c>
      <c r="O100" s="88">
        <v>175.41876400000001</v>
      </c>
      <c r="P100" s="88">
        <v>7.0849770000000003</v>
      </c>
      <c r="Q100" s="88">
        <v>0.84528300000000001</v>
      </c>
      <c r="R100" s="88">
        <v>0.544049</v>
      </c>
      <c r="S100" s="88">
        <v>52.292289000000011</v>
      </c>
      <c r="U100" s="84" t="s">
        <v>539</v>
      </c>
    </row>
    <row r="101" spans="1:21" x14ac:dyDescent="0.15">
      <c r="B101" s="84" t="s">
        <v>340</v>
      </c>
      <c r="C101" s="88">
        <v>22.082108000000005</v>
      </c>
      <c r="D101" s="88">
        <v>2.74343</v>
      </c>
      <c r="E101" s="88">
        <v>12.016722</v>
      </c>
      <c r="F101" s="88">
        <v>29.066397000000002</v>
      </c>
      <c r="G101" s="88">
        <v>41.34170799999999</v>
      </c>
      <c r="H101" s="88">
        <v>7.5552479999999989</v>
      </c>
      <c r="I101" s="88">
        <v>7.5870310000000014</v>
      </c>
      <c r="J101" s="88">
        <v>34.591405000000002</v>
      </c>
      <c r="K101" s="88">
        <v>23.299515</v>
      </c>
      <c r="L101" s="88">
        <v>224.34952800000002</v>
      </c>
      <c r="M101" s="88">
        <v>116.17603199999998</v>
      </c>
      <c r="N101" s="88">
        <v>63.527469999999987</v>
      </c>
      <c r="O101" s="88">
        <v>186.41531399999997</v>
      </c>
      <c r="P101" s="88">
        <v>8.6647420000000004</v>
      </c>
      <c r="Q101" s="88">
        <v>1.121162</v>
      </c>
      <c r="R101" s="88">
        <v>0.47250900000000001</v>
      </c>
      <c r="S101" s="88">
        <v>66.639908999999989</v>
      </c>
      <c r="U101" s="84" t="s">
        <v>540</v>
      </c>
    </row>
    <row r="102" spans="1:21" x14ac:dyDescent="0.15">
      <c r="B102" s="84" t="s">
        <v>341</v>
      </c>
      <c r="C102" s="88">
        <v>16.061101000000001</v>
      </c>
      <c r="D102" s="88">
        <v>2.4873139999999996</v>
      </c>
      <c r="E102" s="88">
        <v>7.5652409999999986</v>
      </c>
      <c r="F102" s="88">
        <v>24.796771</v>
      </c>
      <c r="G102" s="88">
        <v>26.635877999999998</v>
      </c>
      <c r="H102" s="88">
        <v>5.9926259999999996</v>
      </c>
      <c r="I102" s="88">
        <v>6.649114</v>
      </c>
      <c r="J102" s="88">
        <v>27.286010000000012</v>
      </c>
      <c r="K102" s="88">
        <v>17.192336999999995</v>
      </c>
      <c r="L102" s="88">
        <v>164.31547200000003</v>
      </c>
      <c r="M102" s="88">
        <v>75.566773999999981</v>
      </c>
      <c r="N102" s="88">
        <v>48.004824000000006</v>
      </c>
      <c r="O102" s="88">
        <v>117.12577899999998</v>
      </c>
      <c r="P102" s="88">
        <v>6.6816780000000007</v>
      </c>
      <c r="Q102" s="88">
        <v>1.469481</v>
      </c>
      <c r="R102" s="88">
        <v>0.21149899999999999</v>
      </c>
      <c r="S102" s="88">
        <v>51.494160999999991</v>
      </c>
      <c r="U102" s="84" t="s">
        <v>541</v>
      </c>
    </row>
    <row r="103" spans="1:21" x14ac:dyDescent="0.15">
      <c r="B103" s="84" t="s">
        <v>342</v>
      </c>
      <c r="C103" s="88">
        <v>17.069099999999999</v>
      </c>
      <c r="D103" s="88">
        <v>3.7453629999999984</v>
      </c>
      <c r="E103" s="88">
        <v>9.280151</v>
      </c>
      <c r="F103" s="88">
        <v>27.106210000000004</v>
      </c>
      <c r="G103" s="88">
        <v>30.770765000000004</v>
      </c>
      <c r="H103" s="88">
        <v>6.6513949999999991</v>
      </c>
      <c r="I103" s="88">
        <v>7.2493719999999993</v>
      </c>
      <c r="J103" s="88">
        <v>31.965233999999995</v>
      </c>
      <c r="K103" s="88">
        <v>18.353883</v>
      </c>
      <c r="L103" s="88">
        <v>189.28958799999995</v>
      </c>
      <c r="M103" s="88">
        <v>89.653976000000029</v>
      </c>
      <c r="N103" s="88">
        <v>64.871214000000009</v>
      </c>
      <c r="O103" s="88">
        <v>154.689797</v>
      </c>
      <c r="P103" s="88">
        <v>8.5603069999999999</v>
      </c>
      <c r="Q103" s="88">
        <v>1.469562</v>
      </c>
      <c r="R103" s="88">
        <v>0.33079900000000001</v>
      </c>
      <c r="S103" s="88">
        <v>60.691209999999998</v>
      </c>
      <c r="U103" s="84" t="s">
        <v>542</v>
      </c>
    </row>
    <row r="104" spans="1:21" x14ac:dyDescent="0.15">
      <c r="B104" s="84" t="s">
        <v>343</v>
      </c>
      <c r="C104" s="88">
        <v>15.482825</v>
      </c>
      <c r="D104" s="88">
        <v>2.5291829999999997</v>
      </c>
      <c r="E104" s="88">
        <v>9.2516350000000003</v>
      </c>
      <c r="F104" s="88">
        <v>23.673634</v>
      </c>
      <c r="G104" s="88">
        <v>27.950175000000002</v>
      </c>
      <c r="H104" s="88">
        <v>6.1732820000000004</v>
      </c>
      <c r="I104" s="88">
        <v>7.0221270000000002</v>
      </c>
      <c r="J104" s="88">
        <v>31.079675000000002</v>
      </c>
      <c r="K104" s="88">
        <v>18.176427</v>
      </c>
      <c r="L104" s="88">
        <v>218.09565800000001</v>
      </c>
      <c r="M104" s="88">
        <v>97.273730000000015</v>
      </c>
      <c r="N104" s="88">
        <v>65.953804999999988</v>
      </c>
      <c r="O104" s="88">
        <v>191.84695800000003</v>
      </c>
      <c r="P104" s="88">
        <v>8.3471880000000009</v>
      </c>
      <c r="Q104" s="88">
        <v>1.1461809999999999</v>
      </c>
      <c r="R104" s="88">
        <v>0.40807899999999997</v>
      </c>
      <c r="S104" s="88">
        <v>58.383205000000004</v>
      </c>
      <c r="U104" s="84" t="s">
        <v>543</v>
      </c>
    </row>
    <row r="105" spans="1:21" x14ac:dyDescent="0.15">
      <c r="B105" s="84" t="s">
        <v>344</v>
      </c>
      <c r="C105" s="88">
        <v>13.751178000000001</v>
      </c>
      <c r="D105" s="88">
        <v>2.0781619999999998</v>
      </c>
      <c r="E105" s="88">
        <v>8.4178409999999992</v>
      </c>
      <c r="F105" s="88">
        <v>22.254667000000005</v>
      </c>
      <c r="G105" s="88">
        <v>26.289974000000001</v>
      </c>
      <c r="H105" s="88">
        <v>6.4923349999999997</v>
      </c>
      <c r="I105" s="88">
        <v>6.3426729999999996</v>
      </c>
      <c r="J105" s="88">
        <v>28.225630000000002</v>
      </c>
      <c r="K105" s="88">
        <v>14.598884000000002</v>
      </c>
      <c r="L105" s="88">
        <v>213.82416999999998</v>
      </c>
      <c r="M105" s="88">
        <v>97.941815999999989</v>
      </c>
      <c r="N105" s="88">
        <v>67.184246999999999</v>
      </c>
      <c r="O105" s="88">
        <v>217.70447899999999</v>
      </c>
      <c r="P105" s="88">
        <v>8.2412100000000006</v>
      </c>
      <c r="Q105" s="88">
        <v>1.1060620000000001</v>
      </c>
      <c r="R105" s="88">
        <v>0.36130600000000002</v>
      </c>
      <c r="S105" s="88">
        <v>56.421877000000009</v>
      </c>
      <c r="U105" s="84" t="s">
        <v>544</v>
      </c>
    </row>
    <row r="106" spans="1:21" x14ac:dyDescent="0.15">
      <c r="B106" s="84" t="s">
        <v>345</v>
      </c>
      <c r="C106" s="88">
        <v>8.9198569999999986</v>
      </c>
      <c r="D106" s="88">
        <v>0.78321400000000008</v>
      </c>
      <c r="E106" s="88">
        <v>6.1682899999999989</v>
      </c>
      <c r="F106" s="88">
        <v>15.119064000000003</v>
      </c>
      <c r="G106" s="88">
        <v>12.065459999999998</v>
      </c>
      <c r="H106" s="88">
        <v>4.8205809999999989</v>
      </c>
      <c r="I106" s="88">
        <v>4.0963330000000004</v>
      </c>
      <c r="J106" s="88">
        <v>22.520582000000001</v>
      </c>
      <c r="K106" s="88">
        <v>9.1353589999999993</v>
      </c>
      <c r="L106" s="88">
        <v>166.461274</v>
      </c>
      <c r="M106" s="88">
        <v>86.16573200000002</v>
      </c>
      <c r="N106" s="88">
        <v>58.992929999999987</v>
      </c>
      <c r="O106" s="88">
        <v>154.26184799999999</v>
      </c>
      <c r="P106" s="88">
        <v>6.4938329999999995</v>
      </c>
      <c r="Q106" s="88">
        <v>0.50845899999999999</v>
      </c>
      <c r="R106" s="88">
        <v>0.347555</v>
      </c>
      <c r="S106" s="88">
        <v>39.29204399999999</v>
      </c>
      <c r="U106" s="84" t="s">
        <v>545</v>
      </c>
    </row>
    <row r="107" spans="1:21" x14ac:dyDescent="0.15">
      <c r="B107" s="84" t="s">
        <v>346</v>
      </c>
      <c r="C107" s="88">
        <v>15.908128999999995</v>
      </c>
      <c r="D107" s="88">
        <v>2.0908530000000001</v>
      </c>
      <c r="E107" s="88">
        <v>8.2323920000000008</v>
      </c>
      <c r="F107" s="88">
        <v>22.705043000000003</v>
      </c>
      <c r="G107" s="88">
        <v>17.679341999999998</v>
      </c>
      <c r="H107" s="88">
        <v>6.3774689999999996</v>
      </c>
      <c r="I107" s="88">
        <v>5.8655190000000008</v>
      </c>
      <c r="J107" s="88">
        <v>29.005032999999997</v>
      </c>
      <c r="K107" s="88">
        <v>11.755248</v>
      </c>
      <c r="L107" s="88">
        <v>174.148415</v>
      </c>
      <c r="M107" s="88">
        <v>80.070409000000012</v>
      </c>
      <c r="N107" s="88">
        <v>60.381675999999977</v>
      </c>
      <c r="O107" s="88">
        <v>131.46632699999998</v>
      </c>
      <c r="P107" s="88">
        <v>8.8122110000000013</v>
      </c>
      <c r="Q107" s="88">
        <v>0.40473700000000001</v>
      </c>
      <c r="R107" s="88">
        <v>1.0551709999999999</v>
      </c>
      <c r="S107" s="88">
        <v>52.504110999999995</v>
      </c>
      <c r="U107" s="84" t="s">
        <v>546</v>
      </c>
    </row>
    <row r="108" spans="1:21" x14ac:dyDescent="0.15">
      <c r="B108" s="84" t="s">
        <v>347</v>
      </c>
      <c r="C108" s="88">
        <v>15.669777999999996</v>
      </c>
      <c r="D108" s="88">
        <v>1.5409539999999999</v>
      </c>
      <c r="E108" s="88">
        <v>8.5138250000000006</v>
      </c>
      <c r="F108" s="88">
        <v>21.818807</v>
      </c>
      <c r="G108" s="88">
        <v>20.957003999999998</v>
      </c>
      <c r="H108" s="88">
        <v>7.7902039999999992</v>
      </c>
      <c r="I108" s="88">
        <v>6.5235319999999994</v>
      </c>
      <c r="J108" s="88">
        <v>29.754158999999994</v>
      </c>
      <c r="K108" s="88">
        <v>13.154631999999999</v>
      </c>
      <c r="L108" s="88">
        <v>183.76823100000001</v>
      </c>
      <c r="M108" s="88">
        <v>81.623833000000019</v>
      </c>
      <c r="N108" s="88">
        <v>68.749015999999997</v>
      </c>
      <c r="O108" s="88">
        <v>129.251015</v>
      </c>
      <c r="P108" s="88">
        <v>7.2880140000000004</v>
      </c>
      <c r="Q108" s="88">
        <v>0.59318599999999999</v>
      </c>
      <c r="R108" s="88">
        <v>0.43130299999999999</v>
      </c>
      <c r="S108" s="88">
        <v>56.612420999999998</v>
      </c>
      <c r="U108" s="84" t="s">
        <v>547</v>
      </c>
    </row>
    <row r="109" spans="1:21" x14ac:dyDescent="0.15">
      <c r="B109" s="84" t="s">
        <v>348</v>
      </c>
      <c r="C109" s="88">
        <v>16.299901000000002</v>
      </c>
      <c r="D109" s="88">
        <v>2.2847809999999997</v>
      </c>
      <c r="E109" s="88">
        <v>8.3252870000000012</v>
      </c>
      <c r="F109" s="88">
        <v>21.275675</v>
      </c>
      <c r="G109" s="88">
        <v>20.217833000000006</v>
      </c>
      <c r="H109" s="88">
        <v>7.597925</v>
      </c>
      <c r="I109" s="88">
        <v>6.2935539999999994</v>
      </c>
      <c r="J109" s="88">
        <v>30.536476</v>
      </c>
      <c r="K109" s="88">
        <v>16.218360000000001</v>
      </c>
      <c r="L109" s="88">
        <v>203.47153299999999</v>
      </c>
      <c r="M109" s="88">
        <v>80.354357000000007</v>
      </c>
      <c r="N109" s="88">
        <v>67.828290999999979</v>
      </c>
      <c r="O109" s="88">
        <v>142.14008899999999</v>
      </c>
      <c r="P109" s="88">
        <v>8.9477000000000011</v>
      </c>
      <c r="Q109" s="88">
        <v>0.73614599999999997</v>
      </c>
      <c r="R109" s="88">
        <v>0.428676</v>
      </c>
      <c r="S109" s="88">
        <v>53.696477000000002</v>
      </c>
      <c r="U109" s="84" t="s">
        <v>548</v>
      </c>
    </row>
    <row r="110" spans="1:21" x14ac:dyDescent="0.15">
      <c r="B110" s="84" t="s">
        <v>349</v>
      </c>
      <c r="C110" s="88">
        <v>10.29651</v>
      </c>
      <c r="D110" s="88">
        <v>2.6077750000000002</v>
      </c>
      <c r="E110" s="88">
        <v>5.8486329999999995</v>
      </c>
      <c r="F110" s="88">
        <v>15.789491000000002</v>
      </c>
      <c r="G110" s="88">
        <v>15.233466999999999</v>
      </c>
      <c r="H110" s="88">
        <v>5.2857869999999991</v>
      </c>
      <c r="I110" s="88">
        <v>4.4088039999999999</v>
      </c>
      <c r="J110" s="88">
        <v>20.559425000000005</v>
      </c>
      <c r="K110" s="88">
        <v>13.691714999999999</v>
      </c>
      <c r="L110" s="88">
        <v>156.644081</v>
      </c>
      <c r="M110" s="88">
        <v>70.077622999999988</v>
      </c>
      <c r="N110" s="88">
        <v>49.338236000000002</v>
      </c>
      <c r="O110" s="88">
        <v>115.27686500000002</v>
      </c>
      <c r="P110" s="88">
        <v>8.6997079999999976</v>
      </c>
      <c r="Q110" s="88">
        <v>0.56225199999999997</v>
      </c>
      <c r="R110" s="88">
        <v>0.20821999999999999</v>
      </c>
      <c r="S110" s="88">
        <v>39.518594000000007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2024</v>
      </c>
      <c r="B112" s="84" t="s">
        <v>338</v>
      </c>
      <c r="C112" s="88">
        <v>17.141905000000001</v>
      </c>
      <c r="D112" s="88">
        <v>2.8324199999999999</v>
      </c>
      <c r="E112" s="88">
        <v>8.5022179999999992</v>
      </c>
      <c r="F112" s="88">
        <v>20.112313999999998</v>
      </c>
      <c r="G112" s="88">
        <v>26.875076</v>
      </c>
      <c r="H112" s="88">
        <v>6.0266570000000002</v>
      </c>
      <c r="I112" s="88">
        <v>6.1376179999999998</v>
      </c>
      <c r="J112" s="88">
        <v>26.132596999999997</v>
      </c>
      <c r="K112" s="88">
        <v>14.967868000000001</v>
      </c>
      <c r="L112" s="88">
        <v>181.16977000000003</v>
      </c>
      <c r="M112" s="88">
        <v>86.496775999999997</v>
      </c>
      <c r="N112" s="88">
        <v>58.528030000000001</v>
      </c>
      <c r="O112" s="88">
        <v>155.45103900000001</v>
      </c>
      <c r="P112" s="88">
        <v>8.051385999999999</v>
      </c>
      <c r="Q112" s="88">
        <v>0.89257600000000004</v>
      </c>
      <c r="R112" s="88">
        <v>0.40192600000000001</v>
      </c>
      <c r="S112" s="88">
        <v>48.338464999999999</v>
      </c>
      <c r="T112" s="87">
        <v>2024</v>
      </c>
      <c r="U112" s="84" t="s">
        <v>538</v>
      </c>
    </row>
    <row r="113" spans="1:21" x14ac:dyDescent="0.15">
      <c r="B113" s="84" t="s">
        <v>339</v>
      </c>
      <c r="C113" s="88">
        <v>15.916920000000001</v>
      </c>
      <c r="D113" s="88">
        <v>2.4319640000000002</v>
      </c>
      <c r="E113" s="88">
        <v>8.7470740000000013</v>
      </c>
      <c r="F113" s="88">
        <v>16.870645000000003</v>
      </c>
      <c r="G113" s="88">
        <v>39.503849000000002</v>
      </c>
      <c r="H113" s="88">
        <v>6.2870999999999997</v>
      </c>
      <c r="I113" s="88">
        <v>6.2744229999999996</v>
      </c>
      <c r="J113" s="88">
        <v>26.746495999999993</v>
      </c>
      <c r="K113" s="88">
        <v>16.471924999999999</v>
      </c>
      <c r="L113" s="88">
        <v>179.55241399999994</v>
      </c>
      <c r="M113" s="88">
        <v>93.473454000000032</v>
      </c>
      <c r="N113" s="88">
        <v>58.940861000000012</v>
      </c>
      <c r="O113" s="88">
        <v>148.40595199999998</v>
      </c>
      <c r="P113" s="88">
        <v>7.9362149999999989</v>
      </c>
      <c r="Q113" s="88">
        <v>0.70741999999999994</v>
      </c>
      <c r="R113" s="88">
        <v>0.38453599999999999</v>
      </c>
      <c r="S113" s="88">
        <v>52.434227999999997</v>
      </c>
      <c r="U113" s="84" t="s">
        <v>539</v>
      </c>
    </row>
    <row r="114" spans="1:21" x14ac:dyDescent="0.15">
      <c r="B114" s="84" t="s">
        <v>340</v>
      </c>
      <c r="C114" s="88">
        <v>16.174764999999994</v>
      </c>
      <c r="D114" s="88">
        <v>3.110852</v>
      </c>
      <c r="E114" s="88">
        <v>9.1749369999999981</v>
      </c>
      <c r="F114" s="88">
        <v>20.091421999999994</v>
      </c>
      <c r="G114" s="88">
        <v>32.427343</v>
      </c>
      <c r="H114" s="88">
        <v>7.2010879999999986</v>
      </c>
      <c r="I114" s="88">
        <v>6.4533419999999992</v>
      </c>
      <c r="J114" s="88">
        <v>29.682892000000002</v>
      </c>
      <c r="K114" s="88">
        <v>16.768011999999999</v>
      </c>
      <c r="L114" s="88">
        <v>193.87259700000001</v>
      </c>
      <c r="M114" s="88">
        <v>96.145988000000017</v>
      </c>
      <c r="N114" s="88">
        <v>62.197799000000018</v>
      </c>
      <c r="O114" s="88">
        <v>144.58259699999999</v>
      </c>
      <c r="P114" s="88">
        <v>9.4961459999999995</v>
      </c>
      <c r="Q114" s="88">
        <v>1.230545</v>
      </c>
      <c r="R114" s="88">
        <v>0.35977799999999999</v>
      </c>
      <c r="S114" s="88">
        <v>53.390692999999985</v>
      </c>
      <c r="U114" s="84" t="s">
        <v>540</v>
      </c>
    </row>
    <row r="115" spans="1:21" x14ac:dyDescent="0.15">
      <c r="B115" s="84" t="s">
        <v>341</v>
      </c>
      <c r="C115" s="88">
        <v>16.111088000000002</v>
      </c>
      <c r="D115" s="88">
        <v>3.081213</v>
      </c>
      <c r="E115" s="88">
        <v>8.4582440000000005</v>
      </c>
      <c r="F115" s="88">
        <v>19.175674000000001</v>
      </c>
      <c r="G115" s="88">
        <v>32.227878000000004</v>
      </c>
      <c r="H115" s="88">
        <v>6.8482219999999998</v>
      </c>
      <c r="I115" s="88">
        <v>6.6388610000000003</v>
      </c>
      <c r="J115" s="88">
        <v>28.029539</v>
      </c>
      <c r="K115" s="88">
        <v>17.804571999999997</v>
      </c>
      <c r="L115" s="88">
        <v>171.41061400000001</v>
      </c>
      <c r="M115" s="88">
        <v>79.745086999999984</v>
      </c>
      <c r="N115" s="88">
        <v>63.143200000000014</v>
      </c>
      <c r="O115" s="88">
        <v>119.745166</v>
      </c>
      <c r="P115" s="88">
        <v>9.1429159999999996</v>
      </c>
      <c r="Q115" s="88">
        <v>1.230988</v>
      </c>
      <c r="R115" s="88">
        <v>0.327737</v>
      </c>
      <c r="S115" s="88">
        <v>57.612321000000001</v>
      </c>
      <c r="U115" s="84" t="s">
        <v>541</v>
      </c>
    </row>
    <row r="116" spans="1:21" x14ac:dyDescent="0.15">
      <c r="B116" s="84" t="s">
        <v>342</v>
      </c>
      <c r="C116" s="88">
        <v>16.784444000000001</v>
      </c>
      <c r="D116" s="88">
        <v>3.9596480000000001</v>
      </c>
      <c r="E116" s="88">
        <v>7.3189350000000015</v>
      </c>
      <c r="F116" s="88">
        <v>22.343971000000003</v>
      </c>
      <c r="G116" s="88">
        <v>32.592796999999997</v>
      </c>
      <c r="H116" s="88">
        <v>7.6951260000000001</v>
      </c>
      <c r="I116" s="88">
        <v>6.7445449999999996</v>
      </c>
      <c r="J116" s="88">
        <v>32.932572000000008</v>
      </c>
      <c r="K116" s="88">
        <v>16.390356000000001</v>
      </c>
      <c r="L116" s="88">
        <v>186.346599</v>
      </c>
      <c r="M116" s="88">
        <v>85.195447999999999</v>
      </c>
      <c r="N116" s="88">
        <v>64.767826000000014</v>
      </c>
      <c r="O116" s="88">
        <v>135.50142299999999</v>
      </c>
      <c r="P116" s="88">
        <v>11.559372999999997</v>
      </c>
      <c r="Q116" s="88">
        <v>1.3739459999999999</v>
      </c>
      <c r="R116" s="88">
        <v>0.23669999999999999</v>
      </c>
      <c r="S116" s="88">
        <v>54.348481</v>
      </c>
      <c r="U116" s="84" t="s">
        <v>542</v>
      </c>
    </row>
    <row r="117" spans="1:21" x14ac:dyDescent="0.15">
      <c r="B117" s="84" t="s">
        <v>343</v>
      </c>
      <c r="C117" s="88">
        <v>13.894842000000001</v>
      </c>
      <c r="D117" s="88">
        <v>2.834457</v>
      </c>
      <c r="E117" s="88">
        <v>8.3079099999999997</v>
      </c>
      <c r="F117" s="88">
        <v>18.404544000000001</v>
      </c>
      <c r="G117" s="88">
        <v>32.177716999999994</v>
      </c>
      <c r="H117" s="88">
        <v>5.8190009999999992</v>
      </c>
      <c r="I117" s="88">
        <v>6.6696889999999991</v>
      </c>
      <c r="J117" s="88">
        <v>27.769062999999999</v>
      </c>
      <c r="K117" s="88">
        <v>16.243092000000001</v>
      </c>
      <c r="L117" s="88">
        <v>184.58523999999997</v>
      </c>
      <c r="M117" s="88">
        <v>76.829935000000006</v>
      </c>
      <c r="N117" s="88">
        <v>63.098085999999995</v>
      </c>
      <c r="O117" s="88">
        <v>152.95147399999999</v>
      </c>
      <c r="P117" s="88">
        <v>9.4388319999999979</v>
      </c>
      <c r="Q117" s="88">
        <v>1.059976</v>
      </c>
      <c r="R117" s="88">
        <v>0.64699099999999998</v>
      </c>
      <c r="S117" s="88">
        <v>53.121358999999998</v>
      </c>
      <c r="U117" s="84" t="s">
        <v>543</v>
      </c>
    </row>
    <row r="118" spans="1:21" x14ac:dyDescent="0.15">
      <c r="B118" s="84" t="s">
        <v>344</v>
      </c>
      <c r="C118" s="88">
        <v>14.520563000000003</v>
      </c>
      <c r="D118" s="88">
        <v>2.3301210000000001</v>
      </c>
      <c r="E118" s="88">
        <v>8.3029229999999998</v>
      </c>
      <c r="F118" s="88">
        <v>19.367580000000004</v>
      </c>
      <c r="G118" s="88">
        <v>31.525872</v>
      </c>
      <c r="H118" s="88">
        <v>8.5325569999999988</v>
      </c>
      <c r="I118" s="88">
        <v>6.5953499999999998</v>
      </c>
      <c r="J118" s="88">
        <v>32.726631000000005</v>
      </c>
      <c r="K118" s="88">
        <v>15.234101999999998</v>
      </c>
      <c r="L118" s="88">
        <v>212.06163699999999</v>
      </c>
      <c r="M118" s="88">
        <v>86.501002999999997</v>
      </c>
      <c r="N118" s="88">
        <v>84.122239000000008</v>
      </c>
      <c r="O118" s="88">
        <v>202.16409499999997</v>
      </c>
      <c r="P118" s="88">
        <v>10.633918</v>
      </c>
      <c r="Q118" s="88">
        <v>1.1921820000000001</v>
      </c>
      <c r="R118" s="88">
        <v>0.271955</v>
      </c>
      <c r="S118" s="88">
        <v>60.030636000000001</v>
      </c>
      <c r="U118" s="84" t="s">
        <v>544</v>
      </c>
    </row>
    <row r="119" spans="1:21" x14ac:dyDescent="0.15">
      <c r="B119" s="84" t="s">
        <v>345</v>
      </c>
      <c r="C119" s="88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U119" s="84" t="s">
        <v>545</v>
      </c>
    </row>
    <row r="120" spans="1:21" x14ac:dyDescent="0.15">
      <c r="B120" s="84" t="s">
        <v>346</v>
      </c>
      <c r="C120" s="88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U120" s="84" t="s">
        <v>546</v>
      </c>
    </row>
    <row r="121" spans="1:21" x14ac:dyDescent="0.15">
      <c r="B121" s="84" t="s">
        <v>347</v>
      </c>
      <c r="C121" s="88"/>
      <c r="D121" s="88"/>
      <c r="E121" s="88"/>
      <c r="F121" s="88"/>
      <c r="G121" s="88"/>
      <c r="H121" s="88"/>
      <c r="I121" s="88"/>
      <c r="J121" s="88"/>
      <c r="K121" s="88"/>
      <c r="L121" s="88"/>
      <c r="M121" s="88"/>
      <c r="N121" s="88"/>
      <c r="O121" s="88"/>
      <c r="P121" s="88"/>
      <c r="Q121" s="88"/>
      <c r="R121" s="88"/>
      <c r="S121" s="88"/>
      <c r="U121" s="84" t="s">
        <v>547</v>
      </c>
    </row>
    <row r="122" spans="1:21" x14ac:dyDescent="0.15">
      <c r="B122" s="84" t="s">
        <v>348</v>
      </c>
      <c r="C122" s="88"/>
      <c r="D122" s="88"/>
      <c r="E122" s="88"/>
      <c r="F122" s="88"/>
      <c r="G122" s="88"/>
      <c r="H122" s="88"/>
      <c r="I122" s="88"/>
      <c r="J122" s="88"/>
      <c r="K122" s="88"/>
      <c r="L122" s="88"/>
      <c r="M122" s="88"/>
      <c r="N122" s="88"/>
      <c r="O122" s="88"/>
      <c r="P122" s="88"/>
      <c r="Q122" s="88"/>
      <c r="R122" s="88"/>
      <c r="S122" s="88"/>
      <c r="U122" s="84" t="s">
        <v>548</v>
      </c>
    </row>
    <row r="123" spans="1:21" x14ac:dyDescent="0.15">
      <c r="B123" s="84" t="s">
        <v>349</v>
      </c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195" t="s">
        <v>681</v>
      </c>
      <c r="B127" s="195"/>
      <c r="C127" s="195"/>
      <c r="D127" s="195"/>
      <c r="E127" s="195"/>
      <c r="F127" s="195"/>
      <c r="G127" s="195"/>
      <c r="H127" s="195"/>
      <c r="I127" s="195"/>
      <c r="J127" s="195"/>
      <c r="K127" s="195"/>
      <c r="L127" s="195"/>
      <c r="M127" s="195"/>
      <c r="N127" s="195"/>
      <c r="O127" s="195"/>
      <c r="P127" s="195"/>
      <c r="Q127" s="195"/>
      <c r="R127" s="195"/>
      <c r="S127" s="195"/>
      <c r="T127" s="195"/>
      <c r="U127" s="195"/>
    </row>
    <row r="128" spans="1:21" s="85" customFormat="1" ht="11.25" customHeight="1" thickBot="1" x14ac:dyDescent="0.25">
      <c r="A128" s="197" t="s">
        <v>162</v>
      </c>
      <c r="B128" s="197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7" t="s">
        <v>535</v>
      </c>
      <c r="U128" s="197" t="s">
        <v>522</v>
      </c>
    </row>
    <row r="129" spans="1:21" ht="20.25" customHeight="1" thickBot="1" x14ac:dyDescent="0.2">
      <c r="A129" s="198"/>
      <c r="B129" s="198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198"/>
      <c r="U129" s="198"/>
    </row>
    <row r="130" spans="1:21" x14ac:dyDescent="0.15">
      <c r="A130" s="87">
        <v>2023</v>
      </c>
      <c r="B130" s="84" t="s">
        <v>338</v>
      </c>
      <c r="C130" s="88">
        <v>80.561312999999998</v>
      </c>
      <c r="D130" s="88">
        <v>63.292254999999997</v>
      </c>
      <c r="E130" s="88">
        <v>22.170726999999999</v>
      </c>
      <c r="F130" s="88">
        <v>159.55296799999999</v>
      </c>
      <c r="G130" s="88">
        <v>193.03756700000002</v>
      </c>
      <c r="H130" s="88">
        <v>44.763568000000006</v>
      </c>
      <c r="I130" s="88">
        <v>0.23016900000000001</v>
      </c>
      <c r="J130" s="88">
        <v>78.20308399999999</v>
      </c>
      <c r="K130" s="88">
        <v>4.7784700000000004</v>
      </c>
      <c r="L130" s="88">
        <v>1.7954699999999999</v>
      </c>
      <c r="M130" s="88">
        <v>7.3474919999999999</v>
      </c>
      <c r="N130" s="88">
        <v>1.222966</v>
      </c>
      <c r="O130" s="88">
        <v>22.178433000000002</v>
      </c>
      <c r="P130" s="88">
        <v>40.798109000000004</v>
      </c>
      <c r="Q130" s="88">
        <v>416.0760039999999</v>
      </c>
      <c r="R130" s="88">
        <v>541.80286499999988</v>
      </c>
      <c r="S130" s="88">
        <v>2.0259740000000002</v>
      </c>
      <c r="T130" s="87">
        <v>2023</v>
      </c>
      <c r="U130" s="84" t="s">
        <v>538</v>
      </c>
    </row>
    <row r="131" spans="1:21" x14ac:dyDescent="0.15">
      <c r="B131" s="84" t="s">
        <v>339</v>
      </c>
      <c r="C131" s="88">
        <v>75.793948</v>
      </c>
      <c r="D131" s="88">
        <v>66.502782999999994</v>
      </c>
      <c r="E131" s="88">
        <v>18.698302000000002</v>
      </c>
      <c r="F131" s="88">
        <v>150.357563</v>
      </c>
      <c r="G131" s="88">
        <v>192.07899399999999</v>
      </c>
      <c r="H131" s="88">
        <v>37.979804999999999</v>
      </c>
      <c r="I131" s="88">
        <v>0.84249800000000008</v>
      </c>
      <c r="J131" s="88">
        <v>82.184545999999983</v>
      </c>
      <c r="K131" s="88">
        <v>3.3389420000000003</v>
      </c>
      <c r="L131" s="88">
        <v>1.645108</v>
      </c>
      <c r="M131" s="88">
        <v>3.6237189999999999</v>
      </c>
      <c r="N131" s="88">
        <v>1.1422760000000001</v>
      </c>
      <c r="O131" s="88">
        <v>19.232910000000011</v>
      </c>
      <c r="P131" s="88">
        <v>40.041444999999996</v>
      </c>
      <c r="Q131" s="88">
        <v>417.48434700000001</v>
      </c>
      <c r="R131" s="88">
        <v>503.49039900000008</v>
      </c>
      <c r="S131" s="88">
        <v>0.35714900000000005</v>
      </c>
      <c r="U131" s="84" t="s">
        <v>539</v>
      </c>
    </row>
    <row r="132" spans="1:21" x14ac:dyDescent="0.15">
      <c r="B132" s="84" t="s">
        <v>340</v>
      </c>
      <c r="C132" s="88">
        <v>90.076712999999998</v>
      </c>
      <c r="D132" s="88">
        <v>81.818242000000012</v>
      </c>
      <c r="E132" s="88">
        <v>27.254487999999998</v>
      </c>
      <c r="F132" s="88">
        <v>200.951437</v>
      </c>
      <c r="G132" s="88">
        <v>230.71277699999999</v>
      </c>
      <c r="H132" s="88">
        <v>42.573090999999998</v>
      </c>
      <c r="I132" s="88">
        <v>0.31223200000000001</v>
      </c>
      <c r="J132" s="88">
        <v>103.004766</v>
      </c>
      <c r="K132" s="88">
        <v>3.6484189999999996</v>
      </c>
      <c r="L132" s="88">
        <v>2.5153810000000001</v>
      </c>
      <c r="M132" s="88">
        <v>3.013344</v>
      </c>
      <c r="N132" s="88">
        <v>1.1770990000000001</v>
      </c>
      <c r="O132" s="88">
        <v>24.652593000000003</v>
      </c>
      <c r="P132" s="88">
        <v>50.59725000000001</v>
      </c>
      <c r="Q132" s="88">
        <v>534.71422600000028</v>
      </c>
      <c r="R132" s="88">
        <v>635.95861600000001</v>
      </c>
      <c r="S132" s="88">
        <v>0.5809899999999999</v>
      </c>
      <c r="U132" s="84" t="s">
        <v>540</v>
      </c>
    </row>
    <row r="133" spans="1:21" x14ac:dyDescent="0.15">
      <c r="B133" s="84" t="s">
        <v>341</v>
      </c>
      <c r="C133" s="88">
        <v>69.515956000000003</v>
      </c>
      <c r="D133" s="88">
        <v>72.607236999999998</v>
      </c>
      <c r="E133" s="88">
        <v>26.082356999999998</v>
      </c>
      <c r="F133" s="88">
        <v>167.79037499999998</v>
      </c>
      <c r="G133" s="88">
        <v>179.76289400000002</v>
      </c>
      <c r="H133" s="88">
        <v>34.411440000000006</v>
      </c>
      <c r="I133" s="88">
        <v>0.211393</v>
      </c>
      <c r="J133" s="88">
        <v>76.531142000000017</v>
      </c>
      <c r="K133" s="88">
        <v>3.7216140000000002</v>
      </c>
      <c r="L133" s="88">
        <v>1.269987</v>
      </c>
      <c r="M133" s="88">
        <v>2.8787069999999999</v>
      </c>
      <c r="N133" s="88">
        <v>0.93126400000000009</v>
      </c>
      <c r="O133" s="88">
        <v>18.721694999999997</v>
      </c>
      <c r="P133" s="88">
        <v>37.870933000000001</v>
      </c>
      <c r="Q133" s="88">
        <v>432.57822600000009</v>
      </c>
      <c r="R133" s="88">
        <v>491.63912300000004</v>
      </c>
      <c r="S133" s="88">
        <v>0.227745</v>
      </c>
      <c r="U133" s="84" t="s">
        <v>541</v>
      </c>
    </row>
    <row r="134" spans="1:21" x14ac:dyDescent="0.15">
      <c r="B134" s="84" t="s">
        <v>342</v>
      </c>
      <c r="C134" s="88">
        <v>81.964058999999992</v>
      </c>
      <c r="D134" s="88">
        <v>74.241906999999998</v>
      </c>
      <c r="E134" s="88">
        <v>35.452162999999999</v>
      </c>
      <c r="F134" s="88">
        <v>180.710723</v>
      </c>
      <c r="G134" s="88">
        <v>221.86605299999994</v>
      </c>
      <c r="H134" s="88">
        <v>35.668168000000009</v>
      </c>
      <c r="I134" s="88">
        <v>0.34123800000000004</v>
      </c>
      <c r="J134" s="88">
        <v>92.363677999999993</v>
      </c>
      <c r="K134" s="88">
        <v>4.2919320000000001</v>
      </c>
      <c r="L134" s="88">
        <v>2.093499</v>
      </c>
      <c r="M134" s="88">
        <v>2.5395889999999999</v>
      </c>
      <c r="N134" s="88">
        <v>1.2925820000000001</v>
      </c>
      <c r="O134" s="88">
        <v>25.975961999999992</v>
      </c>
      <c r="P134" s="88">
        <v>47.514454000000001</v>
      </c>
      <c r="Q134" s="88">
        <v>498.33192999999977</v>
      </c>
      <c r="R134" s="88">
        <v>544.07722999999987</v>
      </c>
      <c r="S134" s="88">
        <v>0.25092100000000001</v>
      </c>
      <c r="U134" s="84" t="s">
        <v>542</v>
      </c>
    </row>
    <row r="135" spans="1:21" x14ac:dyDescent="0.15">
      <c r="B135" s="84" t="s">
        <v>343</v>
      </c>
      <c r="C135" s="88">
        <v>80.216985000000008</v>
      </c>
      <c r="D135" s="88">
        <v>62.953886000000004</v>
      </c>
      <c r="E135" s="88">
        <v>21.255427000000001</v>
      </c>
      <c r="F135" s="88">
        <v>160.35023799999999</v>
      </c>
      <c r="G135" s="88">
        <v>220.38473700000003</v>
      </c>
      <c r="H135" s="88">
        <v>33.57103699999999</v>
      </c>
      <c r="I135" s="88">
        <v>0.115997</v>
      </c>
      <c r="J135" s="88">
        <v>91.461265999999995</v>
      </c>
      <c r="K135" s="88">
        <v>3.3116129999999999</v>
      </c>
      <c r="L135" s="88">
        <v>1.6216969999999999</v>
      </c>
      <c r="M135" s="88">
        <v>2.6182400000000001</v>
      </c>
      <c r="N135" s="88">
        <v>1.3227850000000001</v>
      </c>
      <c r="O135" s="88">
        <v>21.876799000000009</v>
      </c>
      <c r="P135" s="88">
        <v>45.216767000000004</v>
      </c>
      <c r="Q135" s="88">
        <v>475.93534599999998</v>
      </c>
      <c r="R135" s="88">
        <v>610.83557600000017</v>
      </c>
      <c r="S135" s="88">
        <v>0.27236300000000002</v>
      </c>
      <c r="U135" s="84" t="s">
        <v>543</v>
      </c>
    </row>
    <row r="136" spans="1:21" x14ac:dyDescent="0.15">
      <c r="B136" s="84" t="s">
        <v>344</v>
      </c>
      <c r="C136" s="88">
        <v>77.21320200000001</v>
      </c>
      <c r="D136" s="88">
        <v>77.88554400000001</v>
      </c>
      <c r="E136" s="88">
        <v>21.550790000000003</v>
      </c>
      <c r="F136" s="88">
        <v>131.712098</v>
      </c>
      <c r="G136" s="88">
        <v>218.41038800000001</v>
      </c>
      <c r="H136" s="88">
        <v>32.626889999999996</v>
      </c>
      <c r="I136" s="88">
        <v>9.4374E-2</v>
      </c>
      <c r="J136" s="88">
        <v>84.692873000000006</v>
      </c>
      <c r="K136" s="88">
        <v>3.8550390000000001</v>
      </c>
      <c r="L136" s="88">
        <v>1.974507</v>
      </c>
      <c r="M136" s="88">
        <v>2.7669440000000001</v>
      </c>
      <c r="N136" s="88">
        <v>1.5259560000000001</v>
      </c>
      <c r="O136" s="88">
        <v>21.006414999999997</v>
      </c>
      <c r="P136" s="88">
        <v>43.595939999999999</v>
      </c>
      <c r="Q136" s="88">
        <v>456.63663599999984</v>
      </c>
      <c r="R136" s="88">
        <v>558.47504700000025</v>
      </c>
      <c r="S136" s="88">
        <v>0.21728700000000001</v>
      </c>
      <c r="U136" s="84" t="s">
        <v>544</v>
      </c>
    </row>
    <row r="137" spans="1:21" x14ac:dyDescent="0.15">
      <c r="B137" s="84" t="s">
        <v>345</v>
      </c>
      <c r="C137" s="88">
        <v>52.311167999999995</v>
      </c>
      <c r="D137" s="88">
        <v>59.437877999999998</v>
      </c>
      <c r="E137" s="88">
        <v>20.342922000000002</v>
      </c>
      <c r="F137" s="88">
        <v>109.39937700000002</v>
      </c>
      <c r="G137" s="88">
        <v>167.53366199999999</v>
      </c>
      <c r="H137" s="88">
        <v>26.846515999999998</v>
      </c>
      <c r="I137" s="88">
        <v>5.8449999999999995E-2</v>
      </c>
      <c r="J137" s="88">
        <v>50.811363999999998</v>
      </c>
      <c r="K137" s="88">
        <v>3.8097460000000001</v>
      </c>
      <c r="L137" s="88">
        <v>0.721499</v>
      </c>
      <c r="M137" s="88">
        <v>2.6957689999999999</v>
      </c>
      <c r="N137" s="88">
        <v>1.0989659999999999</v>
      </c>
      <c r="O137" s="88">
        <v>16.844666000000004</v>
      </c>
      <c r="P137" s="88">
        <v>31.386759000000005</v>
      </c>
      <c r="Q137" s="88">
        <v>326.6888009999999</v>
      </c>
      <c r="R137" s="88">
        <v>490.67362400000013</v>
      </c>
      <c r="S137" s="88">
        <v>0.24604699999999996</v>
      </c>
      <c r="U137" s="84" t="s">
        <v>545</v>
      </c>
    </row>
    <row r="138" spans="1:21" x14ac:dyDescent="0.15">
      <c r="B138" s="84" t="s">
        <v>346</v>
      </c>
      <c r="C138" s="88">
        <v>67.144560999999996</v>
      </c>
      <c r="D138" s="88">
        <v>61.157817999999999</v>
      </c>
      <c r="E138" s="88">
        <v>26.412015</v>
      </c>
      <c r="F138" s="88">
        <v>144.46550199999999</v>
      </c>
      <c r="G138" s="88">
        <v>191.11779200000004</v>
      </c>
      <c r="H138" s="88">
        <v>34.944717999999995</v>
      </c>
      <c r="I138" s="88">
        <v>7.5910000000000005E-2</v>
      </c>
      <c r="J138" s="88">
        <v>78.691674000000006</v>
      </c>
      <c r="K138" s="88">
        <v>4.3508680000000002</v>
      </c>
      <c r="L138" s="88">
        <v>1.6804749999999999</v>
      </c>
      <c r="M138" s="88">
        <v>3.5519060000000002</v>
      </c>
      <c r="N138" s="88">
        <v>1.4853240000000001</v>
      </c>
      <c r="O138" s="88">
        <v>18.952894999999998</v>
      </c>
      <c r="P138" s="88">
        <v>46.381357000000008</v>
      </c>
      <c r="Q138" s="88">
        <v>434.48789099999993</v>
      </c>
      <c r="R138" s="88">
        <v>569.68889299999967</v>
      </c>
      <c r="S138" s="88">
        <v>0.117412</v>
      </c>
      <c r="U138" s="84" t="s">
        <v>546</v>
      </c>
    </row>
    <row r="139" spans="1:21" x14ac:dyDescent="0.15">
      <c r="B139" s="84" t="s">
        <v>347</v>
      </c>
      <c r="C139" s="88">
        <v>74.960159000000004</v>
      </c>
      <c r="D139" s="88">
        <v>54.519197999999996</v>
      </c>
      <c r="E139" s="88">
        <v>25.473158999999999</v>
      </c>
      <c r="F139" s="88">
        <v>141.94535199999999</v>
      </c>
      <c r="G139" s="88">
        <v>214.50563299999996</v>
      </c>
      <c r="H139" s="88">
        <v>30.804189999999998</v>
      </c>
      <c r="I139" s="88">
        <v>0.179314</v>
      </c>
      <c r="J139" s="88">
        <v>78.423231000000001</v>
      </c>
      <c r="K139" s="88">
        <v>4.2313520000000002</v>
      </c>
      <c r="L139" s="88">
        <v>1.7958270000000001</v>
      </c>
      <c r="M139" s="88">
        <v>2.5136540000000003</v>
      </c>
      <c r="N139" s="88">
        <v>1.6159110000000001</v>
      </c>
      <c r="O139" s="88">
        <v>21.748020000000004</v>
      </c>
      <c r="P139" s="88">
        <v>47.046073</v>
      </c>
      <c r="Q139" s="88">
        <v>433.97319500000003</v>
      </c>
      <c r="R139" s="88">
        <v>583.63031200000012</v>
      </c>
      <c r="S139" s="88">
        <v>0.16963000000000003</v>
      </c>
      <c r="U139" s="84" t="s">
        <v>547</v>
      </c>
    </row>
    <row r="140" spans="1:21" x14ac:dyDescent="0.15">
      <c r="B140" s="84" t="s">
        <v>348</v>
      </c>
      <c r="C140" s="88">
        <v>75.281387999999993</v>
      </c>
      <c r="D140" s="88">
        <v>64.407855999999995</v>
      </c>
      <c r="E140" s="88">
        <v>32.575994000000001</v>
      </c>
      <c r="F140" s="88">
        <v>138.14841799999999</v>
      </c>
      <c r="G140" s="88">
        <v>221.79923900000006</v>
      </c>
      <c r="H140" s="88">
        <v>40.655586</v>
      </c>
      <c r="I140" s="88">
        <v>0.14002600000000001</v>
      </c>
      <c r="J140" s="88">
        <v>84.885965999999996</v>
      </c>
      <c r="K140" s="88">
        <v>4.2884060000000002</v>
      </c>
      <c r="L140" s="88">
        <v>1.984899</v>
      </c>
      <c r="M140" s="88">
        <v>3.535501</v>
      </c>
      <c r="N140" s="88">
        <v>1.397448</v>
      </c>
      <c r="O140" s="88">
        <v>23.685210000000005</v>
      </c>
      <c r="P140" s="88">
        <v>51.831420000000001</v>
      </c>
      <c r="Q140" s="88">
        <v>473.77833700000008</v>
      </c>
      <c r="R140" s="88">
        <v>625.10137999999995</v>
      </c>
      <c r="S140" s="88">
        <v>2.0760299999999998</v>
      </c>
      <c r="U140" s="84" t="s">
        <v>548</v>
      </c>
    </row>
    <row r="141" spans="1:21" x14ac:dyDescent="0.15">
      <c r="B141" s="84" t="s">
        <v>349</v>
      </c>
      <c r="C141" s="88">
        <v>54.467342000000016</v>
      </c>
      <c r="D141" s="88">
        <v>44.816965999999994</v>
      </c>
      <c r="E141" s="88">
        <v>28.824022000000006</v>
      </c>
      <c r="F141" s="88">
        <v>111.37815399999999</v>
      </c>
      <c r="G141" s="88">
        <v>171.82867199999998</v>
      </c>
      <c r="H141" s="88">
        <v>28.376977</v>
      </c>
      <c r="I141" s="88">
        <v>4.0601999999999999E-2</v>
      </c>
      <c r="J141" s="88">
        <v>60.093042000000004</v>
      </c>
      <c r="K141" s="88">
        <v>2.7493470000000002</v>
      </c>
      <c r="L141" s="88">
        <v>1.196188</v>
      </c>
      <c r="M141" s="88">
        <v>1.5578620000000001</v>
      </c>
      <c r="N141" s="88">
        <v>4.0876719999999995</v>
      </c>
      <c r="O141" s="88">
        <v>22.164173000000005</v>
      </c>
      <c r="P141" s="88">
        <v>30.916938000000009</v>
      </c>
      <c r="Q141" s="88">
        <v>405.27956100000017</v>
      </c>
      <c r="R141" s="88">
        <v>440.84960999999993</v>
      </c>
      <c r="S141" s="88">
        <v>0.73712500000000003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2024</v>
      </c>
      <c r="B143" s="84" t="s">
        <v>338</v>
      </c>
      <c r="C143" s="88">
        <v>69.674993999999998</v>
      </c>
      <c r="D143" s="88">
        <v>56.430630000000001</v>
      </c>
      <c r="E143" s="88">
        <v>27.3338</v>
      </c>
      <c r="F143" s="88">
        <v>142.15450300000001</v>
      </c>
      <c r="G143" s="88">
        <v>185.91994700000004</v>
      </c>
      <c r="H143" s="88">
        <v>38.924202999999999</v>
      </c>
      <c r="I143" s="88">
        <v>6.0639999999999999E-2</v>
      </c>
      <c r="J143" s="88">
        <v>76.216826999999995</v>
      </c>
      <c r="K143" s="88">
        <v>3.926167</v>
      </c>
      <c r="L143" s="88">
        <v>1.3715619999999999</v>
      </c>
      <c r="M143" s="88">
        <v>4.7350289999999999</v>
      </c>
      <c r="N143" s="88">
        <v>0.29310799999999998</v>
      </c>
      <c r="O143" s="88">
        <v>21.695341000000006</v>
      </c>
      <c r="P143" s="88">
        <v>45.828295999999995</v>
      </c>
      <c r="Q143" s="88">
        <v>388.47153500000002</v>
      </c>
      <c r="R143" s="88">
        <v>567.75173399999994</v>
      </c>
      <c r="S143" s="88">
        <v>0.25842000000000004</v>
      </c>
      <c r="T143" s="87">
        <v>2024</v>
      </c>
      <c r="U143" s="84" t="s">
        <v>538</v>
      </c>
    </row>
    <row r="144" spans="1:21" x14ac:dyDescent="0.15">
      <c r="B144" s="84" t="s">
        <v>339</v>
      </c>
      <c r="C144" s="88">
        <v>73.581086999999997</v>
      </c>
      <c r="D144" s="88">
        <v>55.298577000000002</v>
      </c>
      <c r="E144" s="88">
        <v>25.650776999999998</v>
      </c>
      <c r="F144" s="88">
        <v>154.35973200000001</v>
      </c>
      <c r="G144" s="88">
        <v>201.99011499999997</v>
      </c>
      <c r="H144" s="88">
        <v>38.733689999999996</v>
      </c>
      <c r="I144" s="88">
        <v>7.4194999999999997E-2</v>
      </c>
      <c r="J144" s="88">
        <v>85.537284</v>
      </c>
      <c r="K144" s="88">
        <v>4.2598560000000001</v>
      </c>
      <c r="L144" s="88">
        <v>1.6032169999999999</v>
      </c>
      <c r="M144" s="88">
        <v>3.826441</v>
      </c>
      <c r="N144" s="88">
        <v>0.170156</v>
      </c>
      <c r="O144" s="88">
        <v>21.282657000000007</v>
      </c>
      <c r="P144" s="88">
        <v>43.264437000000001</v>
      </c>
      <c r="Q144" s="88">
        <v>384.7998769999997</v>
      </c>
      <c r="R144" s="88">
        <v>575.40629800000011</v>
      </c>
      <c r="S144" s="88">
        <v>0.21124000000000001</v>
      </c>
      <c r="U144" s="84" t="s">
        <v>539</v>
      </c>
    </row>
    <row r="145" spans="1:21" x14ac:dyDescent="0.15">
      <c r="B145" s="84" t="s">
        <v>340</v>
      </c>
      <c r="C145" s="88">
        <v>73.863766999999982</v>
      </c>
      <c r="D145" s="88">
        <v>58.974978</v>
      </c>
      <c r="E145" s="88">
        <v>28.404581</v>
      </c>
      <c r="F145" s="88">
        <v>159.83381799999998</v>
      </c>
      <c r="G145" s="88">
        <v>195.097396</v>
      </c>
      <c r="H145" s="88">
        <v>40.051132000000003</v>
      </c>
      <c r="I145" s="88">
        <v>0.68633999999999995</v>
      </c>
      <c r="J145" s="88">
        <v>88.895683999999989</v>
      </c>
      <c r="K145" s="88">
        <v>4.4326340000000002</v>
      </c>
      <c r="L145" s="88">
        <v>1.6621939999999999</v>
      </c>
      <c r="M145" s="88">
        <v>3.4275009999999999</v>
      </c>
      <c r="N145" s="88">
        <v>0.28894300000000001</v>
      </c>
      <c r="O145" s="88">
        <v>21.808417999999993</v>
      </c>
      <c r="P145" s="88">
        <v>47.434784999999998</v>
      </c>
      <c r="Q145" s="88">
        <v>407.94860699999998</v>
      </c>
      <c r="R145" s="88">
        <v>581.83178599999997</v>
      </c>
      <c r="S145" s="88">
        <v>0.53020299999999998</v>
      </c>
      <c r="U145" s="84" t="s">
        <v>540</v>
      </c>
    </row>
    <row r="146" spans="1:21" x14ac:dyDescent="0.15">
      <c r="B146" s="84" t="s">
        <v>341</v>
      </c>
      <c r="C146" s="88">
        <v>77.029494999999983</v>
      </c>
      <c r="D146" s="88">
        <v>64.692852000000002</v>
      </c>
      <c r="E146" s="88">
        <v>33.974649999999997</v>
      </c>
      <c r="F146" s="88">
        <v>152.796977</v>
      </c>
      <c r="G146" s="88">
        <v>196.82278300000002</v>
      </c>
      <c r="H146" s="88">
        <v>48.427985000000007</v>
      </c>
      <c r="I146" s="88">
        <v>8.2569000000000004E-2</v>
      </c>
      <c r="J146" s="88">
        <v>85.565664999999996</v>
      </c>
      <c r="K146" s="88">
        <v>4.2522209999999996</v>
      </c>
      <c r="L146" s="88">
        <v>1.898048</v>
      </c>
      <c r="M146" s="88">
        <v>4.9641909999999996</v>
      </c>
      <c r="N146" s="88">
        <v>0.22373599999999999</v>
      </c>
      <c r="O146" s="88">
        <v>21.208359999999995</v>
      </c>
      <c r="P146" s="88">
        <v>46.136348999999989</v>
      </c>
      <c r="Q146" s="88">
        <v>421.26092899999981</v>
      </c>
      <c r="R146" s="88">
        <v>583.79872399999977</v>
      </c>
      <c r="S146" s="88">
        <v>0.191493</v>
      </c>
      <c r="U146" s="84" t="s">
        <v>541</v>
      </c>
    </row>
    <row r="147" spans="1:21" x14ac:dyDescent="0.15">
      <c r="B147" s="84" t="s">
        <v>342</v>
      </c>
      <c r="C147" s="88">
        <v>78.45328499999998</v>
      </c>
      <c r="D147" s="88">
        <v>65.000292000000002</v>
      </c>
      <c r="E147" s="88">
        <v>40.160534000000006</v>
      </c>
      <c r="F147" s="88">
        <v>168.99889100000001</v>
      </c>
      <c r="G147" s="88">
        <v>224.27120000000008</v>
      </c>
      <c r="H147" s="88">
        <v>48.924851000000004</v>
      </c>
      <c r="I147" s="88">
        <v>0.101522</v>
      </c>
      <c r="J147" s="88">
        <v>91.165255999999999</v>
      </c>
      <c r="K147" s="88">
        <v>3.926917</v>
      </c>
      <c r="L147" s="88">
        <v>1.765336</v>
      </c>
      <c r="M147" s="88">
        <v>2.761952</v>
      </c>
      <c r="N147" s="88">
        <v>0.23926799999999998</v>
      </c>
      <c r="O147" s="88">
        <v>20.054405999999993</v>
      </c>
      <c r="P147" s="88">
        <v>44.233842999999986</v>
      </c>
      <c r="Q147" s="88">
        <v>411.78583700000001</v>
      </c>
      <c r="R147" s="88">
        <v>597.87802300000033</v>
      </c>
      <c r="S147" s="88">
        <v>0.76212100000000005</v>
      </c>
      <c r="U147" s="84" t="s">
        <v>542</v>
      </c>
    </row>
    <row r="148" spans="1:21" x14ac:dyDescent="0.15">
      <c r="B148" s="84" t="s">
        <v>343</v>
      </c>
      <c r="C148" s="88">
        <v>73.706945999999988</v>
      </c>
      <c r="D148" s="88">
        <v>64.710951000000009</v>
      </c>
      <c r="E148" s="88">
        <v>25.963502999999999</v>
      </c>
      <c r="F148" s="88">
        <v>152.38069300000001</v>
      </c>
      <c r="G148" s="88">
        <v>227.90493800000002</v>
      </c>
      <c r="H148" s="88">
        <v>38.189335</v>
      </c>
      <c r="I148" s="88">
        <v>0.25904199999999999</v>
      </c>
      <c r="J148" s="88">
        <v>87.456120999999996</v>
      </c>
      <c r="K148" s="88">
        <v>5.1895689999999997</v>
      </c>
      <c r="L148" s="88">
        <v>1.6046770000000001</v>
      </c>
      <c r="M148" s="88">
        <v>1.8967099999999999</v>
      </c>
      <c r="N148" s="88">
        <v>0.14626400000000001</v>
      </c>
      <c r="O148" s="88">
        <v>19.557267000000003</v>
      </c>
      <c r="P148" s="88">
        <v>43.792656000000001</v>
      </c>
      <c r="Q148" s="88">
        <v>384.91851899999978</v>
      </c>
      <c r="R148" s="88">
        <v>579.32911000000001</v>
      </c>
      <c r="S148" s="88">
        <v>0.66826299999999983</v>
      </c>
      <c r="U148" s="84" t="s">
        <v>543</v>
      </c>
    </row>
    <row r="149" spans="1:21" x14ac:dyDescent="0.15">
      <c r="B149" s="84" t="s">
        <v>344</v>
      </c>
      <c r="C149" s="88">
        <v>84.631993999999992</v>
      </c>
      <c r="D149" s="88">
        <v>68.782169999999994</v>
      </c>
      <c r="E149" s="88">
        <v>30.786057</v>
      </c>
      <c r="F149" s="88">
        <v>163.32589200000001</v>
      </c>
      <c r="G149" s="88">
        <v>223.16233199999999</v>
      </c>
      <c r="H149" s="88">
        <v>39.634967000000003</v>
      </c>
      <c r="I149" s="88">
        <v>3.9750000000000002E-3</v>
      </c>
      <c r="J149" s="88">
        <v>99.856602999999993</v>
      </c>
      <c r="K149" s="88">
        <v>5.2017009999999999</v>
      </c>
      <c r="L149" s="88">
        <v>1.8608530000000001</v>
      </c>
      <c r="M149" s="88">
        <v>4.5599039999999995</v>
      </c>
      <c r="N149" s="88">
        <v>0.25527100000000003</v>
      </c>
      <c r="O149" s="88">
        <v>22.280575000000006</v>
      </c>
      <c r="P149" s="88">
        <v>44.262518</v>
      </c>
      <c r="Q149" s="88">
        <v>427.28524599999992</v>
      </c>
      <c r="R149" s="88">
        <v>628.60829099999978</v>
      </c>
      <c r="S149" s="88">
        <v>0.76028399999999985</v>
      </c>
      <c r="U149" s="84" t="s">
        <v>544</v>
      </c>
    </row>
    <row r="150" spans="1:21" x14ac:dyDescent="0.15">
      <c r="B150" s="84" t="s">
        <v>345</v>
      </c>
      <c r="C150" s="88"/>
      <c r="D150" s="88"/>
      <c r="E150" s="88"/>
      <c r="F150" s="88"/>
      <c r="G150" s="88"/>
      <c r="H150" s="88"/>
      <c r="I150" s="88"/>
      <c r="J150" s="88"/>
      <c r="K150" s="88"/>
      <c r="L150" s="88"/>
      <c r="M150" s="88"/>
      <c r="N150" s="88"/>
      <c r="O150" s="88"/>
      <c r="P150" s="88"/>
      <c r="Q150" s="88"/>
      <c r="R150" s="88"/>
      <c r="S150" s="88"/>
      <c r="U150" s="84" t="s">
        <v>545</v>
      </c>
    </row>
    <row r="151" spans="1:21" x14ac:dyDescent="0.15">
      <c r="B151" s="84" t="s">
        <v>346</v>
      </c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  <c r="P151" s="88"/>
      <c r="Q151" s="88"/>
      <c r="R151" s="88"/>
      <c r="S151" s="88"/>
      <c r="U151" s="84" t="s">
        <v>546</v>
      </c>
    </row>
    <row r="152" spans="1:21" x14ac:dyDescent="0.15">
      <c r="B152" s="84" t="s">
        <v>347</v>
      </c>
      <c r="C152" s="88"/>
      <c r="D152" s="88"/>
      <c r="E152" s="88"/>
      <c r="F152" s="88"/>
      <c r="G152" s="88"/>
      <c r="H152" s="88"/>
      <c r="I152" s="88"/>
      <c r="J152" s="88"/>
      <c r="K152" s="88"/>
      <c r="L152" s="88"/>
      <c r="M152" s="88"/>
      <c r="N152" s="88"/>
      <c r="O152" s="88"/>
      <c r="P152" s="88"/>
      <c r="Q152" s="88"/>
      <c r="R152" s="88"/>
      <c r="S152" s="88"/>
      <c r="U152" s="84" t="s">
        <v>547</v>
      </c>
    </row>
    <row r="153" spans="1:21" x14ac:dyDescent="0.15">
      <c r="B153" s="84" t="s">
        <v>348</v>
      </c>
      <c r="C153" s="88"/>
      <c r="D153" s="88"/>
      <c r="E153" s="88"/>
      <c r="F153" s="88"/>
      <c r="G153" s="88"/>
      <c r="H153" s="88"/>
      <c r="I153" s="88"/>
      <c r="J153" s="88"/>
      <c r="K153" s="88"/>
      <c r="L153" s="88"/>
      <c r="M153" s="88"/>
      <c r="N153" s="88"/>
      <c r="O153" s="88"/>
      <c r="P153" s="88"/>
      <c r="Q153" s="88"/>
      <c r="R153" s="88"/>
      <c r="S153" s="88"/>
      <c r="U153" s="84" t="s">
        <v>548</v>
      </c>
    </row>
    <row r="154" spans="1:21" x14ac:dyDescent="0.15">
      <c r="B154" s="84" t="s">
        <v>349</v>
      </c>
      <c r="C154" s="88"/>
      <c r="D154" s="88"/>
      <c r="E154" s="88"/>
      <c r="F154" s="88"/>
      <c r="G154" s="88"/>
      <c r="H154" s="88"/>
      <c r="I154" s="88"/>
      <c r="J154" s="88"/>
      <c r="K154" s="88"/>
      <c r="L154" s="88"/>
      <c r="M154" s="88"/>
      <c r="N154" s="88"/>
      <c r="O154" s="88"/>
      <c r="P154" s="88"/>
      <c r="Q154" s="88"/>
      <c r="R154" s="88"/>
      <c r="S154" s="88"/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195" t="s">
        <v>681</v>
      </c>
      <c r="B158" s="195"/>
      <c r="C158" s="195"/>
      <c r="D158" s="195"/>
      <c r="E158" s="195"/>
      <c r="F158" s="195"/>
      <c r="G158" s="195"/>
      <c r="H158" s="195"/>
      <c r="I158" s="195"/>
      <c r="J158" s="195"/>
      <c r="K158" s="195"/>
      <c r="L158" s="195"/>
      <c r="M158" s="195"/>
      <c r="N158" s="195"/>
      <c r="O158" s="195"/>
      <c r="P158" s="195"/>
      <c r="Q158" s="195"/>
      <c r="R158" s="140"/>
      <c r="S158" s="140"/>
      <c r="T158" s="140"/>
      <c r="U158" s="140"/>
    </row>
    <row r="159" spans="1:21" s="85" customFormat="1" ht="11.25" customHeight="1" thickBot="1" x14ac:dyDescent="0.25">
      <c r="A159" s="197" t="s">
        <v>162</v>
      </c>
      <c r="B159" s="197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7" t="s">
        <v>535</v>
      </c>
      <c r="Q159" s="197" t="s">
        <v>522</v>
      </c>
    </row>
    <row r="160" spans="1:21" ht="20.25" customHeight="1" thickBot="1" x14ac:dyDescent="0.2">
      <c r="A160" s="198"/>
      <c r="B160" s="198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198"/>
      <c r="Q160" s="198"/>
      <c r="T160" s="84"/>
    </row>
    <row r="161" spans="1:17" x14ac:dyDescent="0.15">
      <c r="A161" s="87">
        <v>2023</v>
      </c>
      <c r="B161" s="84" t="s">
        <v>338</v>
      </c>
      <c r="C161" s="88">
        <v>708.64937400000008</v>
      </c>
      <c r="D161" s="88">
        <v>20.461091999999994</v>
      </c>
      <c r="E161" s="88">
        <v>14.189266</v>
      </c>
      <c r="F161" s="88">
        <v>184.58616099999998</v>
      </c>
      <c r="G161" s="88">
        <v>9.0626599999999993</v>
      </c>
      <c r="H161" s="88">
        <v>0.54132100000000005</v>
      </c>
      <c r="I161" s="88">
        <v>4.4627970000000001</v>
      </c>
      <c r="J161" s="88">
        <v>199.73958800000003</v>
      </c>
      <c r="K161" s="88">
        <v>9.2710850000000011</v>
      </c>
      <c r="L161" s="88">
        <v>9.7697249999999993</v>
      </c>
      <c r="M161" s="88">
        <v>0.60143199999999997</v>
      </c>
      <c r="N161" s="88">
        <v>0</v>
      </c>
      <c r="O161" s="88">
        <v>9.853076999999999</v>
      </c>
      <c r="P161" s="87">
        <v>2023</v>
      </c>
      <c r="Q161" s="84" t="s">
        <v>538</v>
      </c>
    </row>
    <row r="162" spans="1:17" x14ac:dyDescent="0.15">
      <c r="B162" s="84" t="s">
        <v>339</v>
      </c>
      <c r="C162" s="88">
        <v>927.96606100000008</v>
      </c>
      <c r="D162" s="88">
        <v>22.893856999999997</v>
      </c>
      <c r="E162" s="88">
        <v>12.527228999999998</v>
      </c>
      <c r="F162" s="88">
        <v>181.05778800000002</v>
      </c>
      <c r="G162" s="88">
        <v>10.955702000000004</v>
      </c>
      <c r="H162" s="88">
        <v>0.73182899999999995</v>
      </c>
      <c r="I162" s="88">
        <v>6.327985</v>
      </c>
      <c r="J162" s="88">
        <v>195.08187700000002</v>
      </c>
      <c r="K162" s="88">
        <v>7.4864229999999994</v>
      </c>
      <c r="L162" s="88">
        <v>9.8413550000000001</v>
      </c>
      <c r="M162" s="88">
        <v>1.0994230000000003</v>
      </c>
      <c r="N162" s="88">
        <v>0</v>
      </c>
      <c r="O162" s="88">
        <v>8.5913459999999997</v>
      </c>
      <c r="P162" s="83"/>
      <c r="Q162" s="84" t="s">
        <v>539</v>
      </c>
    </row>
    <row r="163" spans="1:17" x14ac:dyDescent="0.15">
      <c r="B163" s="84" t="s">
        <v>340</v>
      </c>
      <c r="C163" s="88">
        <v>1077.3247039999999</v>
      </c>
      <c r="D163" s="88">
        <v>33.601415000000003</v>
      </c>
      <c r="E163" s="88">
        <v>18.759246999999998</v>
      </c>
      <c r="F163" s="88">
        <v>214.38451300000003</v>
      </c>
      <c r="G163" s="88">
        <v>11.802033999999999</v>
      </c>
      <c r="H163" s="88">
        <v>0.82215199999999999</v>
      </c>
      <c r="I163" s="88">
        <v>13.048291999999998</v>
      </c>
      <c r="J163" s="88">
        <v>229.32990800000005</v>
      </c>
      <c r="K163" s="88">
        <v>9.3905780000000014</v>
      </c>
      <c r="L163" s="88">
        <v>13.231431999999998</v>
      </c>
      <c r="M163" s="88">
        <v>1.0736269999999999</v>
      </c>
      <c r="N163" s="88">
        <v>0</v>
      </c>
      <c r="O163" s="88">
        <v>9.1646000000000001</v>
      </c>
      <c r="P163" s="83"/>
      <c r="Q163" s="84" t="s">
        <v>540</v>
      </c>
    </row>
    <row r="164" spans="1:17" x14ac:dyDescent="0.15">
      <c r="B164" s="84" t="s">
        <v>341</v>
      </c>
      <c r="C164" s="88">
        <v>742.74975999999992</v>
      </c>
      <c r="D164" s="88">
        <v>22.071510999999994</v>
      </c>
      <c r="E164" s="88">
        <v>15.13964</v>
      </c>
      <c r="F164" s="88">
        <v>181.34641199999996</v>
      </c>
      <c r="G164" s="88">
        <v>8.3027939999999987</v>
      </c>
      <c r="H164" s="88">
        <v>0.63993999999999995</v>
      </c>
      <c r="I164" s="88">
        <v>5.1025609999999997</v>
      </c>
      <c r="J164" s="88">
        <v>184.915853</v>
      </c>
      <c r="K164" s="88">
        <v>9.8647660000000013</v>
      </c>
      <c r="L164" s="88">
        <v>11.114348</v>
      </c>
      <c r="M164" s="88">
        <v>0.5381800000000001</v>
      </c>
      <c r="N164" s="88">
        <v>0</v>
      </c>
      <c r="O164" s="88">
        <v>10.535047</v>
      </c>
      <c r="P164" s="83"/>
      <c r="Q164" s="84" t="s">
        <v>541</v>
      </c>
    </row>
    <row r="165" spans="1:17" x14ac:dyDescent="0.15">
      <c r="B165" s="84" t="s">
        <v>342</v>
      </c>
      <c r="C165" s="88">
        <v>1012.5015320000001</v>
      </c>
      <c r="D165" s="88">
        <v>22.952229000000003</v>
      </c>
      <c r="E165" s="88">
        <v>13.552331000000001</v>
      </c>
      <c r="F165" s="88">
        <v>198.84830100000005</v>
      </c>
      <c r="G165" s="88">
        <v>12.350030999999994</v>
      </c>
      <c r="H165" s="88">
        <v>0.60513499999999998</v>
      </c>
      <c r="I165" s="88">
        <v>7.5998630000000009</v>
      </c>
      <c r="J165" s="88">
        <v>220.70485600000001</v>
      </c>
      <c r="K165" s="88">
        <v>12.663311</v>
      </c>
      <c r="L165" s="88">
        <v>10.711005999999998</v>
      </c>
      <c r="M165" s="88">
        <v>2.50223</v>
      </c>
      <c r="N165" s="88">
        <v>0</v>
      </c>
      <c r="O165" s="88">
        <v>10.592370000000003</v>
      </c>
      <c r="P165" s="83"/>
      <c r="Q165" s="84" t="s">
        <v>542</v>
      </c>
    </row>
    <row r="166" spans="1:17" x14ac:dyDescent="0.15">
      <c r="B166" s="84" t="s">
        <v>343</v>
      </c>
      <c r="C166" s="88">
        <v>928.81568900000013</v>
      </c>
      <c r="D166" s="88">
        <v>31.028129</v>
      </c>
      <c r="E166" s="88">
        <v>14.351740999999999</v>
      </c>
      <c r="F166" s="88">
        <v>190.89660200000003</v>
      </c>
      <c r="G166" s="88">
        <v>10.324861000000002</v>
      </c>
      <c r="H166" s="88">
        <v>0.497035</v>
      </c>
      <c r="I166" s="88">
        <v>12.252574000000001</v>
      </c>
      <c r="J166" s="88">
        <v>216.15238399999998</v>
      </c>
      <c r="K166" s="88">
        <v>11.859378</v>
      </c>
      <c r="L166" s="88">
        <v>9.5728399999999976</v>
      </c>
      <c r="M166" s="88">
        <v>1.203894</v>
      </c>
      <c r="N166" s="88">
        <v>0</v>
      </c>
      <c r="O166" s="88">
        <v>10.422003999999999</v>
      </c>
      <c r="P166" s="83"/>
      <c r="Q166" s="84" t="s">
        <v>543</v>
      </c>
    </row>
    <row r="167" spans="1:17" x14ac:dyDescent="0.15">
      <c r="B167" s="84" t="s">
        <v>344</v>
      </c>
      <c r="C167" s="88">
        <v>864.69264899999996</v>
      </c>
      <c r="D167" s="88">
        <v>25.357067000000018</v>
      </c>
      <c r="E167" s="88">
        <v>9.7596059999999998</v>
      </c>
      <c r="F167" s="88">
        <v>164.80466899999999</v>
      </c>
      <c r="G167" s="88">
        <v>9.8221489999999996</v>
      </c>
      <c r="H167" s="88">
        <v>0.8824519999999999</v>
      </c>
      <c r="I167" s="88">
        <v>9.0109249999999985</v>
      </c>
      <c r="J167" s="88">
        <v>209.878311</v>
      </c>
      <c r="K167" s="88">
        <v>11.455524000000002</v>
      </c>
      <c r="L167" s="88">
        <v>10.967110999999999</v>
      </c>
      <c r="M167" s="88">
        <v>0.37965099999999996</v>
      </c>
      <c r="N167" s="88">
        <v>0</v>
      </c>
      <c r="O167" s="88">
        <v>10.696987</v>
      </c>
      <c r="P167" s="83"/>
      <c r="Q167" s="84" t="s">
        <v>544</v>
      </c>
    </row>
    <row r="168" spans="1:17" x14ac:dyDescent="0.15">
      <c r="B168" s="84" t="s">
        <v>345</v>
      </c>
      <c r="C168" s="88">
        <v>469.29903200000001</v>
      </c>
      <c r="D168" s="88">
        <v>20.276018999999998</v>
      </c>
      <c r="E168" s="88">
        <v>7.4837860000000003</v>
      </c>
      <c r="F168" s="88">
        <v>173.74954099999997</v>
      </c>
      <c r="G168" s="88">
        <v>12.817647999999998</v>
      </c>
      <c r="H168" s="88">
        <v>0.46596800000000005</v>
      </c>
      <c r="I168" s="88">
        <v>6.9848879999999998</v>
      </c>
      <c r="J168" s="88">
        <v>148.12423100000001</v>
      </c>
      <c r="K168" s="88">
        <v>9.0954419999999985</v>
      </c>
      <c r="L168" s="88">
        <v>7.5824679999999995</v>
      </c>
      <c r="M168" s="88">
        <v>0.87830999999999992</v>
      </c>
      <c r="N168" s="88">
        <v>0</v>
      </c>
      <c r="O168" s="88">
        <v>13.541104999999998</v>
      </c>
      <c r="P168" s="83"/>
      <c r="Q168" s="84" t="s">
        <v>545</v>
      </c>
    </row>
    <row r="169" spans="1:17" x14ac:dyDescent="0.15">
      <c r="B169" s="84" t="s">
        <v>346</v>
      </c>
      <c r="C169" s="88">
        <v>658.78870699999993</v>
      </c>
      <c r="D169" s="88">
        <v>29.543780999999989</v>
      </c>
      <c r="E169" s="88">
        <v>11.647137000000001</v>
      </c>
      <c r="F169" s="88">
        <v>204.35131899999996</v>
      </c>
      <c r="G169" s="88">
        <v>10.108193</v>
      </c>
      <c r="H169" s="88">
        <v>0.84367000000000014</v>
      </c>
      <c r="I169" s="88">
        <v>4.6413630000000001</v>
      </c>
      <c r="J169" s="88">
        <v>201.11253200000004</v>
      </c>
      <c r="K169" s="88">
        <v>12.540668000000002</v>
      </c>
      <c r="L169" s="88">
        <v>10.24906</v>
      </c>
      <c r="M169" s="88">
        <v>1.101064</v>
      </c>
      <c r="N169" s="88">
        <v>0</v>
      </c>
      <c r="O169" s="88">
        <v>13.123048999999998</v>
      </c>
      <c r="P169" s="83"/>
      <c r="Q169" s="84" t="s">
        <v>546</v>
      </c>
    </row>
    <row r="170" spans="1:17" x14ac:dyDescent="0.15">
      <c r="B170" s="84" t="s">
        <v>347</v>
      </c>
      <c r="C170" s="88">
        <v>738.31279300000006</v>
      </c>
      <c r="D170" s="88">
        <v>24.890141</v>
      </c>
      <c r="E170" s="88">
        <v>13.638064</v>
      </c>
      <c r="F170" s="88">
        <v>212.619575</v>
      </c>
      <c r="G170" s="88">
        <v>10.89526</v>
      </c>
      <c r="H170" s="88">
        <v>0.88388599999999995</v>
      </c>
      <c r="I170" s="88">
        <v>7.639119</v>
      </c>
      <c r="J170" s="88">
        <v>212.22950499999996</v>
      </c>
      <c r="K170" s="88">
        <v>14.202577</v>
      </c>
      <c r="L170" s="88">
        <v>10.167386999999998</v>
      </c>
      <c r="M170" s="88">
        <v>1.2377940000000001</v>
      </c>
      <c r="N170" s="88">
        <v>0</v>
      </c>
      <c r="O170" s="88">
        <v>15.131571000000005</v>
      </c>
      <c r="P170" s="83"/>
      <c r="Q170" s="84" t="s">
        <v>547</v>
      </c>
    </row>
    <row r="171" spans="1:17" x14ac:dyDescent="0.15">
      <c r="B171" s="84" t="s">
        <v>348</v>
      </c>
      <c r="C171" s="88">
        <v>992.27648699999997</v>
      </c>
      <c r="D171" s="88">
        <v>41.157528000000013</v>
      </c>
      <c r="E171" s="88">
        <v>11.803149999999999</v>
      </c>
      <c r="F171" s="88">
        <v>218.89280800000003</v>
      </c>
      <c r="G171" s="88">
        <v>13.470962999999999</v>
      </c>
      <c r="H171" s="88">
        <v>0.75769900000000001</v>
      </c>
      <c r="I171" s="88">
        <v>8.0325390000000016</v>
      </c>
      <c r="J171" s="88">
        <v>227.31905999999998</v>
      </c>
      <c r="K171" s="88">
        <v>14.444141</v>
      </c>
      <c r="L171" s="88">
        <v>10.396925</v>
      </c>
      <c r="M171" s="88">
        <v>1.1559290000000002</v>
      </c>
      <c r="N171" s="88">
        <v>0</v>
      </c>
      <c r="O171" s="88">
        <v>10.256852</v>
      </c>
      <c r="P171" s="83"/>
      <c r="Q171" s="84" t="s">
        <v>548</v>
      </c>
    </row>
    <row r="172" spans="1:17" x14ac:dyDescent="0.15">
      <c r="B172" s="84" t="s">
        <v>349</v>
      </c>
      <c r="C172" s="88">
        <v>656.93287399999986</v>
      </c>
      <c r="D172" s="88">
        <v>23.549844</v>
      </c>
      <c r="E172" s="88">
        <v>10.410487</v>
      </c>
      <c r="F172" s="88">
        <v>133.90070899999998</v>
      </c>
      <c r="G172" s="88">
        <v>11.134406999999999</v>
      </c>
      <c r="H172" s="88">
        <v>0.51425799999999999</v>
      </c>
      <c r="I172" s="88">
        <v>6.6599820000000003</v>
      </c>
      <c r="J172" s="88">
        <v>175.34848299999999</v>
      </c>
      <c r="K172" s="88">
        <v>12.258808</v>
      </c>
      <c r="L172" s="88">
        <v>9.8425440000000002</v>
      </c>
      <c r="M172" s="88">
        <v>0.67178300000000002</v>
      </c>
      <c r="N172" s="88">
        <v>0</v>
      </c>
      <c r="O172" s="88">
        <v>8.7767979999999994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2024</v>
      </c>
      <c r="B174" s="84" t="s">
        <v>338</v>
      </c>
      <c r="C174" s="88">
        <v>819.54090000000008</v>
      </c>
      <c r="D174" s="88">
        <v>37.460639</v>
      </c>
      <c r="E174" s="88">
        <v>10.908940000000001</v>
      </c>
      <c r="F174" s="88">
        <v>200.172361</v>
      </c>
      <c r="G174" s="88">
        <v>13.392585999999998</v>
      </c>
      <c r="H174" s="88">
        <v>0.47265399999999996</v>
      </c>
      <c r="I174" s="88">
        <v>6.9587940000000001</v>
      </c>
      <c r="J174" s="88">
        <v>192.33426099999997</v>
      </c>
      <c r="K174" s="88">
        <v>12.684905000000001</v>
      </c>
      <c r="L174" s="88">
        <v>9.547108999999999</v>
      </c>
      <c r="M174" s="88">
        <v>0.71685599999999983</v>
      </c>
      <c r="N174" s="88">
        <v>0</v>
      </c>
      <c r="O174" s="88">
        <v>8.7033939999999994</v>
      </c>
      <c r="P174" s="87">
        <v>2024</v>
      </c>
      <c r="Q174" s="84" t="s">
        <v>538</v>
      </c>
    </row>
    <row r="175" spans="1:17" x14ac:dyDescent="0.15">
      <c r="B175" s="84" t="s">
        <v>339</v>
      </c>
      <c r="C175" s="88">
        <v>935.54827399999999</v>
      </c>
      <c r="D175" s="88">
        <v>34.018703999999985</v>
      </c>
      <c r="E175" s="88">
        <v>7.3545470000000002</v>
      </c>
      <c r="F175" s="88">
        <v>192.12286799999998</v>
      </c>
      <c r="G175" s="88">
        <v>11.991620999999999</v>
      </c>
      <c r="H175" s="88">
        <v>0.72605699999999995</v>
      </c>
      <c r="I175" s="88">
        <v>8.2992849999999994</v>
      </c>
      <c r="J175" s="88">
        <v>194.45540600000004</v>
      </c>
      <c r="K175" s="88">
        <v>13.249504999999999</v>
      </c>
      <c r="L175" s="88">
        <v>10.424396</v>
      </c>
      <c r="M175" s="88">
        <v>0.93172600000000005</v>
      </c>
      <c r="N175" s="88">
        <v>0</v>
      </c>
      <c r="O175" s="88">
        <v>10.743931</v>
      </c>
      <c r="P175" s="83"/>
      <c r="Q175" s="84" t="s">
        <v>539</v>
      </c>
    </row>
    <row r="176" spans="1:17" x14ac:dyDescent="0.15">
      <c r="B176" s="84" t="s">
        <v>340</v>
      </c>
      <c r="C176" s="88">
        <v>872.81268100000011</v>
      </c>
      <c r="D176" s="88">
        <v>37.464219</v>
      </c>
      <c r="E176" s="88">
        <v>13.741322999999998</v>
      </c>
      <c r="F176" s="88">
        <v>192.039187</v>
      </c>
      <c r="G176" s="88">
        <v>11.399469999999996</v>
      </c>
      <c r="H176" s="88">
        <v>0.702094</v>
      </c>
      <c r="I176" s="88">
        <v>7.8293290000000004</v>
      </c>
      <c r="J176" s="88">
        <v>193.71988400000004</v>
      </c>
      <c r="K176" s="88">
        <v>12.960754999999999</v>
      </c>
      <c r="L176" s="88">
        <v>10.866178999999999</v>
      </c>
      <c r="M176" s="88">
        <v>0.73768999999999996</v>
      </c>
      <c r="N176" s="88">
        <v>0</v>
      </c>
      <c r="O176" s="88">
        <v>10.431039999999999</v>
      </c>
      <c r="P176" s="83"/>
      <c r="Q176" s="84" t="s">
        <v>540</v>
      </c>
    </row>
    <row r="177" spans="2:19" x14ac:dyDescent="0.15">
      <c r="B177" s="84" t="s">
        <v>341</v>
      </c>
      <c r="C177" s="88">
        <v>868.38087500000006</v>
      </c>
      <c r="D177" s="88">
        <v>34.003439</v>
      </c>
      <c r="E177" s="88">
        <v>8.8281040000000015</v>
      </c>
      <c r="F177" s="88">
        <v>210.11147600000001</v>
      </c>
      <c r="G177" s="88">
        <v>11.467866000000001</v>
      </c>
      <c r="H177" s="88">
        <v>0.57304500000000003</v>
      </c>
      <c r="I177" s="88">
        <v>9.2887789999999999</v>
      </c>
      <c r="J177" s="88">
        <v>195.91401700000003</v>
      </c>
      <c r="K177" s="88">
        <v>15.196361</v>
      </c>
      <c r="L177" s="88">
        <v>9.7029859999999974</v>
      </c>
      <c r="M177" s="88">
        <v>0.52534399999999981</v>
      </c>
      <c r="N177" s="88">
        <v>0</v>
      </c>
      <c r="O177" s="88">
        <v>11.038722</v>
      </c>
      <c r="P177" s="83"/>
      <c r="Q177" s="84" t="s">
        <v>541</v>
      </c>
    </row>
    <row r="178" spans="2:19" x14ac:dyDescent="0.15">
      <c r="B178" s="84" t="s">
        <v>342</v>
      </c>
      <c r="C178" s="88">
        <v>835.02154800000005</v>
      </c>
      <c r="D178" s="88">
        <v>37.535726000000004</v>
      </c>
      <c r="E178" s="88">
        <v>11.713519999999999</v>
      </c>
      <c r="F178" s="88">
        <v>208.63685599999999</v>
      </c>
      <c r="G178" s="88">
        <v>11.184149000000001</v>
      </c>
      <c r="H178" s="88">
        <v>0.66068599999999988</v>
      </c>
      <c r="I178" s="88">
        <v>8.4712810000000012</v>
      </c>
      <c r="J178" s="88">
        <v>210.97567099999995</v>
      </c>
      <c r="K178" s="88">
        <v>17.703536</v>
      </c>
      <c r="L178" s="88">
        <v>9.8291630000000012</v>
      </c>
      <c r="M178" s="88">
        <v>2.158992</v>
      </c>
      <c r="N178" s="88">
        <v>0</v>
      </c>
      <c r="O178" s="88">
        <v>10.796709999999999</v>
      </c>
      <c r="P178" s="83"/>
      <c r="Q178" s="84" t="s">
        <v>542</v>
      </c>
    </row>
    <row r="179" spans="2:19" x14ac:dyDescent="0.15">
      <c r="B179" s="84" t="s">
        <v>343</v>
      </c>
      <c r="C179" s="88">
        <v>712.96159399999988</v>
      </c>
      <c r="D179" s="88">
        <v>27.275701999999992</v>
      </c>
      <c r="E179" s="88">
        <v>12.810248000000001</v>
      </c>
      <c r="F179" s="88">
        <v>200.78643599999998</v>
      </c>
      <c r="G179" s="88">
        <v>11.125904999999999</v>
      </c>
      <c r="H179" s="88">
        <v>0.50273800000000002</v>
      </c>
      <c r="I179" s="88">
        <v>6.1016849999999998</v>
      </c>
      <c r="J179" s="88">
        <v>189.60408699999999</v>
      </c>
      <c r="K179" s="88">
        <v>14.776901000000001</v>
      </c>
      <c r="L179" s="88">
        <v>9.3401610000000019</v>
      </c>
      <c r="M179" s="88">
        <v>0.99705500000000002</v>
      </c>
      <c r="N179" s="88">
        <v>0</v>
      </c>
      <c r="O179" s="88">
        <v>10.642617000000001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686.90156200000013</v>
      </c>
      <c r="D180" s="88">
        <v>39.515197999999984</v>
      </c>
      <c r="E180" s="88">
        <v>10.100063</v>
      </c>
      <c r="F180" s="88">
        <v>224.76645900000005</v>
      </c>
      <c r="G180" s="88">
        <v>11.014582000000001</v>
      </c>
      <c r="H180" s="88">
        <v>0.67824399999999996</v>
      </c>
      <c r="I180" s="88">
        <v>4.2058340000000003</v>
      </c>
      <c r="J180" s="88">
        <v>214.34278700000002</v>
      </c>
      <c r="K180" s="88">
        <v>16.661725000000001</v>
      </c>
      <c r="L180" s="88">
        <v>10.761998999999999</v>
      </c>
      <c r="M180" s="88">
        <v>0.82680700000000007</v>
      </c>
      <c r="N180" s="88">
        <v>0</v>
      </c>
      <c r="O180" s="88">
        <v>12.514511000000001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/>
      <c r="D181" s="88"/>
      <c r="E181" s="88"/>
      <c r="F181" s="88"/>
      <c r="G181" s="88"/>
      <c r="H181" s="88"/>
      <c r="I181" s="88"/>
      <c r="J181" s="88"/>
      <c r="K181" s="88"/>
      <c r="L181" s="88"/>
      <c r="M181" s="88"/>
      <c r="N181" s="88"/>
      <c r="O181" s="88"/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8"/>
      <c r="N182" s="88"/>
      <c r="O182" s="88"/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/>
      <c r="D183" s="88"/>
      <c r="E183" s="88"/>
      <c r="F183" s="88"/>
      <c r="G183" s="88"/>
      <c r="H183" s="88"/>
      <c r="I183" s="88"/>
      <c r="J183" s="88"/>
      <c r="K183" s="88"/>
      <c r="L183" s="88"/>
      <c r="M183" s="88"/>
      <c r="N183" s="88"/>
      <c r="O183" s="88"/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/>
      <c r="D184" s="88"/>
      <c r="E184" s="88"/>
      <c r="F184" s="88"/>
      <c r="G184" s="88"/>
      <c r="H184" s="88"/>
      <c r="I184" s="88"/>
      <c r="J184" s="88"/>
      <c r="K184" s="88"/>
      <c r="L184" s="88"/>
      <c r="M184" s="88"/>
      <c r="N184" s="88"/>
      <c r="O184" s="88"/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/>
      <c r="D185" s="88"/>
      <c r="E185" s="88"/>
      <c r="F185" s="88"/>
      <c r="G185" s="88"/>
      <c r="H185" s="88"/>
      <c r="I185" s="88"/>
      <c r="J185" s="88"/>
      <c r="K185" s="88"/>
      <c r="L185" s="88"/>
      <c r="M185" s="88"/>
      <c r="N185" s="88"/>
      <c r="O185" s="88"/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2:U2"/>
    <mergeCell ref="A3:U3"/>
    <mergeCell ref="A4:A5"/>
    <mergeCell ref="B4:B5"/>
    <mergeCell ref="C4:S4"/>
    <mergeCell ref="T4:T5"/>
    <mergeCell ref="U4:U5"/>
    <mergeCell ref="A34:U34"/>
    <mergeCell ref="A35:A36"/>
    <mergeCell ref="B35:B36"/>
    <mergeCell ref="C35:S35"/>
    <mergeCell ref="T35:T36"/>
    <mergeCell ref="U35:U36"/>
    <mergeCell ref="A65:U65"/>
    <mergeCell ref="A66:A67"/>
    <mergeCell ref="B66:B67"/>
    <mergeCell ref="C66:S66"/>
    <mergeCell ref="T66:T67"/>
    <mergeCell ref="U66:U67"/>
    <mergeCell ref="A96:U96"/>
    <mergeCell ref="A97:A98"/>
    <mergeCell ref="B97:B98"/>
    <mergeCell ref="C97:S97"/>
    <mergeCell ref="T97:T98"/>
    <mergeCell ref="U97:U98"/>
    <mergeCell ref="A127:U127"/>
    <mergeCell ref="A128:A129"/>
    <mergeCell ref="B128:B129"/>
    <mergeCell ref="C128:S128"/>
    <mergeCell ref="T128:T129"/>
    <mergeCell ref="U128:U129"/>
    <mergeCell ref="A158:Q158"/>
    <mergeCell ref="A159:A160"/>
    <mergeCell ref="B159:B160"/>
    <mergeCell ref="C159:O159"/>
    <mergeCell ref="P159:P160"/>
    <mergeCell ref="Q159:Q160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713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928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2023</v>
      </c>
      <c r="C5" s="249"/>
      <c r="D5" s="248">
        <v>2024</v>
      </c>
      <c r="E5" s="249"/>
      <c r="F5" s="145" t="s">
        <v>685</v>
      </c>
      <c r="G5" s="248">
        <v>2023</v>
      </c>
      <c r="H5" s="249"/>
      <c r="I5" s="248">
        <v>2024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62433.432819999995</v>
      </c>
      <c r="C7" s="152">
        <f>SUM(C9:C25)</f>
        <v>100.00000000000001</v>
      </c>
      <c r="D7" s="152">
        <f>SUM(D9:D25)</f>
        <v>62505.260164999992</v>
      </c>
      <c r="E7" s="152">
        <f>SUM(E9:E25)</f>
        <v>100</v>
      </c>
      <c r="F7" s="152">
        <f>D7/B7*100-100</f>
        <v>0.11504628490808955</v>
      </c>
      <c r="G7" s="152">
        <f>SUM(G9:G25)</f>
        <v>46794.263611999988</v>
      </c>
      <c r="H7" s="152">
        <f>SUM(H9:H25)</f>
        <v>100.00000000000003</v>
      </c>
      <c r="I7" s="152">
        <f>SUM(I9:I25)</f>
        <v>47873.756235000008</v>
      </c>
      <c r="J7" s="152">
        <f>SUM(J9:J25)</f>
        <v>99.999999999999986</v>
      </c>
      <c r="K7" s="152">
        <f>I7/G7*100-100</f>
        <v>2.30689092994551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6533.6324860000004</v>
      </c>
      <c r="C9" s="42">
        <f t="shared" ref="C9:C25" si="0">B9/$B$7*100</f>
        <v>10.464957941423668</v>
      </c>
      <c r="D9" s="42">
        <v>6579.2819869999976</v>
      </c>
      <c r="E9" s="42">
        <f>D9/$D$7*100</f>
        <v>10.525965286172964</v>
      </c>
      <c r="F9" s="42">
        <f>D9/B9*100-100</f>
        <v>0.69868486018785347</v>
      </c>
      <c r="G9" s="42">
        <v>3283.0647579999991</v>
      </c>
      <c r="H9" s="42">
        <f>G9/$G$7*100</f>
        <v>7.0159555992202538</v>
      </c>
      <c r="I9" s="42">
        <v>3721.073577000001</v>
      </c>
      <c r="J9" s="42">
        <f>I9/$I$7*100</f>
        <v>7.7726793751762528</v>
      </c>
      <c r="K9" s="42">
        <f>I9/G9*100-100</f>
        <v>13.341461447956078</v>
      </c>
      <c r="L9" s="42"/>
      <c r="M9" s="154" t="s">
        <v>598</v>
      </c>
    </row>
    <row r="10" spans="1:13" x14ac:dyDescent="0.2">
      <c r="A10" s="154" t="s">
        <v>298</v>
      </c>
      <c r="B10" s="42">
        <v>2828.9832390000001</v>
      </c>
      <c r="C10" s="42">
        <f t="shared" si="0"/>
        <v>4.5311992488962751</v>
      </c>
      <c r="D10" s="42">
        <v>2921.7594160000008</v>
      </c>
      <c r="E10" s="42">
        <f t="shared" ref="E10:E25" si="1">D10/$D$7*100</f>
        <v>4.6744216539331331</v>
      </c>
      <c r="F10" s="42">
        <f t="shared" ref="F10:F25" si="2">D10/B10*100-100</f>
        <v>3.279488394310718</v>
      </c>
      <c r="G10" s="42">
        <v>2316.9447479999999</v>
      </c>
      <c r="H10" s="42">
        <f t="shared" ref="H10:H25" si="3">G10/$G$7*100</f>
        <v>4.9513435390525924</v>
      </c>
      <c r="I10" s="42">
        <v>2394.7525799999999</v>
      </c>
      <c r="J10" s="42">
        <f t="shared" ref="J10:J25" si="4">I10/$I$7*100</f>
        <v>5.0022241167891082</v>
      </c>
      <c r="K10" s="42">
        <f t="shared" ref="K10:K25" si="5">I10/G10*100-100</f>
        <v>3.358208350335687</v>
      </c>
      <c r="L10" s="42"/>
      <c r="M10" s="154" t="s">
        <v>599</v>
      </c>
    </row>
    <row r="11" spans="1:13" x14ac:dyDescent="0.2">
      <c r="A11" s="154" t="s">
        <v>299</v>
      </c>
      <c r="B11" s="42">
        <v>7169.3235319999994</v>
      </c>
      <c r="C11" s="42">
        <f t="shared" si="0"/>
        <v>11.483148063746016</v>
      </c>
      <c r="D11" s="42">
        <v>6744.1914120000001</v>
      </c>
      <c r="E11" s="42">
        <f t="shared" si="1"/>
        <v>10.789798161301679</v>
      </c>
      <c r="F11" s="42">
        <f t="shared" si="2"/>
        <v>-5.9298777367549178</v>
      </c>
      <c r="G11" s="42">
        <v>3017.3017330000002</v>
      </c>
      <c r="H11" s="42">
        <f t="shared" si="3"/>
        <v>6.4480162739995324</v>
      </c>
      <c r="I11" s="42">
        <v>3457.5414380000002</v>
      </c>
      <c r="J11" s="42">
        <f t="shared" si="4"/>
        <v>7.2222062982227984</v>
      </c>
      <c r="K11" s="42">
        <f t="shared" si="5"/>
        <v>14.590509798378193</v>
      </c>
      <c r="L11" s="42"/>
      <c r="M11" s="154" t="s">
        <v>600</v>
      </c>
    </row>
    <row r="12" spans="1:13" x14ac:dyDescent="0.2">
      <c r="A12" s="154" t="s">
        <v>300</v>
      </c>
      <c r="B12" s="42">
        <v>7273.8673139999992</v>
      </c>
      <c r="C12" s="42">
        <f t="shared" si="0"/>
        <v>11.650596460026591</v>
      </c>
      <c r="D12" s="42">
        <v>7381.2218439999988</v>
      </c>
      <c r="E12" s="42">
        <f t="shared" si="1"/>
        <v>11.808961077060097</v>
      </c>
      <c r="F12" s="42">
        <f t="shared" si="2"/>
        <v>1.4758934328286983</v>
      </c>
      <c r="G12" s="42">
        <v>3005.5285579999986</v>
      </c>
      <c r="H12" s="42">
        <f t="shared" si="3"/>
        <v>6.4228568333090656</v>
      </c>
      <c r="I12" s="42">
        <v>4009.1409519999997</v>
      </c>
      <c r="J12" s="42">
        <f t="shared" si="4"/>
        <v>8.3744023182976353</v>
      </c>
      <c r="K12" s="42">
        <f t="shared" si="5"/>
        <v>33.392209544262187</v>
      </c>
      <c r="L12" s="42"/>
      <c r="M12" s="154" t="s">
        <v>601</v>
      </c>
    </row>
    <row r="13" spans="1:13" x14ac:dyDescent="0.2">
      <c r="A13" s="154" t="s">
        <v>357</v>
      </c>
      <c r="B13" s="42">
        <v>3605.0272580000001</v>
      </c>
      <c r="C13" s="42">
        <f t="shared" si="0"/>
        <v>5.774193561314414</v>
      </c>
      <c r="D13" s="42">
        <v>3545.62833</v>
      </c>
      <c r="E13" s="42">
        <f t="shared" si="1"/>
        <v>5.6725279130753625</v>
      </c>
      <c r="F13" s="42">
        <f t="shared" si="2"/>
        <v>-1.647669317012415</v>
      </c>
      <c r="G13" s="42">
        <v>3320.4066290000001</v>
      </c>
      <c r="H13" s="42">
        <f t="shared" si="3"/>
        <v>7.0957557031595435</v>
      </c>
      <c r="I13" s="42">
        <v>3318.1923919999999</v>
      </c>
      <c r="J13" s="42">
        <f t="shared" si="4"/>
        <v>6.9311302328395605</v>
      </c>
      <c r="K13" s="42">
        <f t="shared" si="5"/>
        <v>-6.668571796782885E-2</v>
      </c>
      <c r="L13" s="42"/>
      <c r="M13" s="154" t="s">
        <v>602</v>
      </c>
    </row>
    <row r="14" spans="1:13" x14ac:dyDescent="0.2">
      <c r="A14" s="154" t="s">
        <v>358</v>
      </c>
      <c r="B14" s="42">
        <v>521.47964000000002</v>
      </c>
      <c r="C14" s="42">
        <f t="shared" si="0"/>
        <v>0.83525703528662709</v>
      </c>
      <c r="D14" s="42">
        <v>552.27507400000013</v>
      </c>
      <c r="E14" s="42">
        <f t="shared" si="1"/>
        <v>0.88356575517343128</v>
      </c>
      <c r="F14" s="42">
        <f t="shared" si="2"/>
        <v>5.9053952710407032</v>
      </c>
      <c r="G14" s="42">
        <v>268.74907400000001</v>
      </c>
      <c r="H14" s="42">
        <f t="shared" si="3"/>
        <v>0.57432055396440007</v>
      </c>
      <c r="I14" s="42">
        <v>302.87460300000004</v>
      </c>
      <c r="J14" s="42">
        <f t="shared" si="4"/>
        <v>0.63265268242848161</v>
      </c>
      <c r="K14" s="42">
        <f t="shared" si="5"/>
        <v>12.697915007513672</v>
      </c>
      <c r="L14" s="42"/>
      <c r="M14" s="154" t="s">
        <v>603</v>
      </c>
    </row>
    <row r="15" spans="1:13" x14ac:dyDescent="0.2">
      <c r="A15" s="154" t="s">
        <v>359</v>
      </c>
      <c r="B15" s="42">
        <v>956.61253699999997</v>
      </c>
      <c r="C15" s="42">
        <f t="shared" si="0"/>
        <v>1.5322119796904035</v>
      </c>
      <c r="D15" s="42">
        <v>837.2726080000001</v>
      </c>
      <c r="E15" s="42">
        <f t="shared" si="1"/>
        <v>1.3395234349713714</v>
      </c>
      <c r="F15" s="42">
        <f t="shared" si="2"/>
        <v>-12.475262907828679</v>
      </c>
      <c r="G15" s="42">
        <v>1357.3594740000001</v>
      </c>
      <c r="H15" s="42">
        <f t="shared" si="3"/>
        <v>2.9006963016977938</v>
      </c>
      <c r="I15" s="42">
        <v>1262.6338979999998</v>
      </c>
      <c r="J15" s="42">
        <f t="shared" si="4"/>
        <v>2.6374239192806459</v>
      </c>
      <c r="K15" s="42">
        <f t="shared" si="5"/>
        <v>-6.9786654025299271</v>
      </c>
      <c r="L15" s="42"/>
      <c r="M15" s="154" t="s">
        <v>604</v>
      </c>
    </row>
    <row r="16" spans="1:13" x14ac:dyDescent="0.2">
      <c r="A16" s="154" t="s">
        <v>360</v>
      </c>
      <c r="B16" s="42">
        <v>992.39428500000008</v>
      </c>
      <c r="C16" s="42">
        <f t="shared" si="0"/>
        <v>1.5895238178895963</v>
      </c>
      <c r="D16" s="42">
        <v>1021.6601819999998</v>
      </c>
      <c r="E16" s="42">
        <f t="shared" si="1"/>
        <v>1.6345187257889082</v>
      </c>
      <c r="F16" s="42">
        <f t="shared" si="2"/>
        <v>2.9490190987949632</v>
      </c>
      <c r="G16" s="42">
        <v>1870.1715589999999</v>
      </c>
      <c r="H16" s="42">
        <f t="shared" si="3"/>
        <v>3.9965829455224302</v>
      </c>
      <c r="I16" s="42">
        <v>2009.8652220000001</v>
      </c>
      <c r="J16" s="42">
        <f t="shared" si="4"/>
        <v>4.1982609681473217</v>
      </c>
      <c r="K16" s="42">
        <f t="shared" si="5"/>
        <v>7.4695640797091301</v>
      </c>
      <c r="L16" s="42"/>
      <c r="M16" s="154" t="s">
        <v>605</v>
      </c>
    </row>
    <row r="17" spans="1:13" x14ac:dyDescent="0.2">
      <c r="A17" s="154" t="s">
        <v>301</v>
      </c>
      <c r="B17" s="42">
        <v>1410.930775</v>
      </c>
      <c r="C17" s="42">
        <f t="shared" si="0"/>
        <v>2.2598961986726138</v>
      </c>
      <c r="D17" s="42">
        <v>1315.5178499999997</v>
      </c>
      <c r="E17" s="42">
        <f t="shared" si="1"/>
        <v>2.1046514269796255</v>
      </c>
      <c r="F17" s="42">
        <f t="shared" si="2"/>
        <v>-6.7624100835138563</v>
      </c>
      <c r="G17" s="42">
        <v>1502.9459100000001</v>
      </c>
      <c r="H17" s="42">
        <f t="shared" si="3"/>
        <v>3.2118165646581147</v>
      </c>
      <c r="I17" s="42">
        <v>1462.838579</v>
      </c>
      <c r="J17" s="42">
        <f t="shared" si="4"/>
        <v>3.0556168849991634</v>
      </c>
      <c r="K17" s="42">
        <f t="shared" si="5"/>
        <v>-2.668581133435481</v>
      </c>
      <c r="L17" s="42"/>
      <c r="M17" s="154" t="s">
        <v>606</v>
      </c>
    </row>
    <row r="18" spans="1:13" x14ac:dyDescent="0.2">
      <c r="A18" s="154" t="s">
        <v>302</v>
      </c>
      <c r="B18" s="42">
        <v>1615.98344</v>
      </c>
      <c r="C18" s="42">
        <f t="shared" si="0"/>
        <v>2.5883302695512431</v>
      </c>
      <c r="D18" s="42">
        <v>1641.187508</v>
      </c>
      <c r="E18" s="42">
        <f t="shared" si="1"/>
        <v>2.6256790287211502</v>
      </c>
      <c r="F18" s="42">
        <f t="shared" si="2"/>
        <v>1.559673656061733</v>
      </c>
      <c r="G18" s="42">
        <v>2093.0489250000001</v>
      </c>
      <c r="H18" s="42">
        <f t="shared" si="3"/>
        <v>4.4728750138152735</v>
      </c>
      <c r="I18" s="42">
        <v>1913.3865620000001</v>
      </c>
      <c r="J18" s="42">
        <f t="shared" si="4"/>
        <v>3.9967337273634338</v>
      </c>
      <c r="K18" s="42">
        <f t="shared" si="5"/>
        <v>-8.5837631817421567</v>
      </c>
      <c r="L18" s="42"/>
      <c r="M18" s="154" t="s">
        <v>607</v>
      </c>
    </row>
    <row r="19" spans="1:13" x14ac:dyDescent="0.2">
      <c r="A19" s="154" t="s">
        <v>303</v>
      </c>
      <c r="B19" s="42">
        <v>567.98769199999992</v>
      </c>
      <c r="C19" s="42">
        <f t="shared" si="0"/>
        <v>0.90974925828209485</v>
      </c>
      <c r="D19" s="42">
        <v>564.68468099999996</v>
      </c>
      <c r="E19" s="42">
        <f t="shared" si="1"/>
        <v>0.90341945543360347</v>
      </c>
      <c r="F19" s="42">
        <f t="shared" si="2"/>
        <v>-0.58152862227865398</v>
      </c>
      <c r="G19" s="42">
        <v>1224.612392</v>
      </c>
      <c r="H19" s="42">
        <f t="shared" si="3"/>
        <v>2.6170139189581323</v>
      </c>
      <c r="I19" s="42">
        <v>1058.8017460000001</v>
      </c>
      <c r="J19" s="42">
        <f t="shared" si="4"/>
        <v>2.2116537937875891</v>
      </c>
      <c r="K19" s="42">
        <f t="shared" si="5"/>
        <v>-13.539847145365144</v>
      </c>
      <c r="L19" s="42"/>
      <c r="M19" s="154" t="s">
        <v>608</v>
      </c>
    </row>
    <row r="20" spans="1:13" x14ac:dyDescent="0.2">
      <c r="A20" s="154" t="s">
        <v>361</v>
      </c>
      <c r="B20" s="42">
        <v>987.31451900000013</v>
      </c>
      <c r="C20" s="42">
        <f t="shared" si="0"/>
        <v>1.581387526530053</v>
      </c>
      <c r="D20" s="42">
        <v>965.33313699999997</v>
      </c>
      <c r="E20" s="42">
        <f t="shared" si="1"/>
        <v>1.5444030381630842</v>
      </c>
      <c r="F20" s="42">
        <f t="shared" si="2"/>
        <v>-2.226380912767695</v>
      </c>
      <c r="G20" s="42">
        <v>2026.1984949999999</v>
      </c>
      <c r="H20" s="42">
        <f t="shared" si="3"/>
        <v>4.3300147039399048</v>
      </c>
      <c r="I20" s="42">
        <v>1925.2014100000001</v>
      </c>
      <c r="J20" s="42">
        <f t="shared" si="4"/>
        <v>4.0214129021956824</v>
      </c>
      <c r="K20" s="42">
        <f t="shared" si="5"/>
        <v>-4.9845602614565081</v>
      </c>
      <c r="L20" s="42"/>
      <c r="M20" s="154" t="s">
        <v>609</v>
      </c>
    </row>
    <row r="21" spans="1:13" x14ac:dyDescent="0.2">
      <c r="A21" s="154" t="s">
        <v>304</v>
      </c>
      <c r="B21" s="42">
        <v>5441.5056910000021</v>
      </c>
      <c r="C21" s="42">
        <f t="shared" si="0"/>
        <v>8.7156919701792592</v>
      </c>
      <c r="D21" s="42">
        <v>5287.6694110000017</v>
      </c>
      <c r="E21" s="42">
        <f t="shared" si="1"/>
        <v>8.4595590787746975</v>
      </c>
      <c r="F21" s="42">
        <f t="shared" si="2"/>
        <v>-2.8270903080086498</v>
      </c>
      <c r="G21" s="42">
        <v>4012.4064129999992</v>
      </c>
      <c r="H21" s="42">
        <f t="shared" si="3"/>
        <v>8.5745689819361779</v>
      </c>
      <c r="I21" s="42">
        <v>3991.4504370000009</v>
      </c>
      <c r="J21" s="42">
        <f t="shared" si="4"/>
        <v>8.3374498909318771</v>
      </c>
      <c r="K21" s="42">
        <f t="shared" si="5"/>
        <v>-0.52227949621708092</v>
      </c>
      <c r="L21" s="42"/>
      <c r="M21" s="154" t="s">
        <v>610</v>
      </c>
    </row>
    <row r="22" spans="1:13" x14ac:dyDescent="0.2">
      <c r="A22" s="154" t="s">
        <v>362</v>
      </c>
      <c r="B22" s="42">
        <v>11189.978447</v>
      </c>
      <c r="C22" s="42">
        <f t="shared" si="0"/>
        <v>17.92305491075831</v>
      </c>
      <c r="D22" s="42">
        <v>11234.509388</v>
      </c>
      <c r="E22" s="42">
        <f t="shared" si="1"/>
        <v>17.973702306563307</v>
      </c>
      <c r="F22" s="42">
        <f t="shared" si="2"/>
        <v>0.39795376917763292</v>
      </c>
      <c r="G22" s="42">
        <v>7118.0355710000003</v>
      </c>
      <c r="H22" s="42">
        <f t="shared" si="3"/>
        <v>15.211342206429423</v>
      </c>
      <c r="I22" s="42">
        <v>6941.0745160000006</v>
      </c>
      <c r="J22" s="42">
        <f t="shared" si="4"/>
        <v>14.498704638775456</v>
      </c>
      <c r="K22" s="42">
        <f t="shared" si="5"/>
        <v>-2.4860939965089131</v>
      </c>
      <c r="L22" s="42"/>
      <c r="M22" s="154" t="s">
        <v>611</v>
      </c>
    </row>
    <row r="23" spans="1:13" x14ac:dyDescent="0.2">
      <c r="A23" s="154" t="s">
        <v>363</v>
      </c>
      <c r="B23" s="42">
        <v>7938.6186170000001</v>
      </c>
      <c r="C23" s="42">
        <f t="shared" si="0"/>
        <v>12.715332568509567</v>
      </c>
      <c r="D23" s="42">
        <v>8416.6396419999983</v>
      </c>
      <c r="E23" s="42">
        <f t="shared" si="1"/>
        <v>13.465490136001259</v>
      </c>
      <c r="F23" s="42">
        <f t="shared" si="2"/>
        <v>6.0214635324129233</v>
      </c>
      <c r="G23" s="42">
        <v>6543.2765580000014</v>
      </c>
      <c r="H23" s="42">
        <f t="shared" si="3"/>
        <v>13.983074105523555</v>
      </c>
      <c r="I23" s="42">
        <v>6057.2798299999995</v>
      </c>
      <c r="J23" s="42">
        <f t="shared" si="4"/>
        <v>12.652610336791547</v>
      </c>
      <c r="K23" s="42">
        <f t="shared" si="5"/>
        <v>-7.4274214713698399</v>
      </c>
      <c r="L23" s="42"/>
      <c r="M23" s="154" t="s">
        <v>612</v>
      </c>
    </row>
    <row r="24" spans="1:13" x14ac:dyDescent="0.2">
      <c r="A24" s="154" t="s">
        <v>325</v>
      </c>
      <c r="B24" s="42">
        <v>1442.3809399999998</v>
      </c>
      <c r="C24" s="42">
        <f t="shared" si="0"/>
        <v>2.3102701146651445</v>
      </c>
      <c r="D24" s="42">
        <v>1535.9996370000001</v>
      </c>
      <c r="E24" s="42">
        <f t="shared" si="1"/>
        <v>2.4573925985513898</v>
      </c>
      <c r="F24" s="42">
        <f t="shared" si="2"/>
        <v>6.4905667014707262</v>
      </c>
      <c r="G24" s="42">
        <v>1393.264541</v>
      </c>
      <c r="H24" s="42">
        <f t="shared" si="3"/>
        <v>2.9774259352650851</v>
      </c>
      <c r="I24" s="42">
        <v>1514.5273400000001</v>
      </c>
      <c r="J24" s="42">
        <f t="shared" si="4"/>
        <v>3.163585770386542</v>
      </c>
      <c r="K24" s="42">
        <f t="shared" si="5"/>
        <v>8.703501412083952</v>
      </c>
      <c r="L24" s="42"/>
      <c r="M24" s="154" t="s">
        <v>613</v>
      </c>
    </row>
    <row r="25" spans="1:13" x14ac:dyDescent="0.2">
      <c r="A25" s="154" t="s">
        <v>305</v>
      </c>
      <c r="B25" s="42">
        <v>1957.4124079999999</v>
      </c>
      <c r="C25" s="42">
        <f t="shared" si="0"/>
        <v>3.1351990745781331</v>
      </c>
      <c r="D25" s="42">
        <v>1960.4280579999997</v>
      </c>
      <c r="E25" s="42">
        <f t="shared" si="1"/>
        <v>3.1364209233349407</v>
      </c>
      <c r="F25" s="42">
        <f t="shared" si="2"/>
        <v>0.15406308796627854</v>
      </c>
      <c r="G25" s="42">
        <v>2440.9482739999989</v>
      </c>
      <c r="H25" s="42">
        <f t="shared" si="3"/>
        <v>5.2163408195487415</v>
      </c>
      <c r="I25" s="42">
        <v>2533.1211529999996</v>
      </c>
      <c r="J25" s="42">
        <f t="shared" si="4"/>
        <v>5.2912521435868882</v>
      </c>
      <c r="K25" s="42">
        <f t="shared" si="5"/>
        <v>3.7761094727728874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3"/>
      <c r="B32" s="193"/>
    </row>
    <row r="34" spans="1:3" x14ac:dyDescent="0.2">
      <c r="A34" s="193"/>
      <c r="B34" s="193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45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713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928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2023</v>
      </c>
      <c r="C5" s="251"/>
      <c r="D5" s="250">
        <v>2024</v>
      </c>
      <c r="E5" s="251"/>
      <c r="F5" s="250">
        <v>2023</v>
      </c>
      <c r="G5" s="251"/>
      <c r="H5" s="250">
        <v>2024</v>
      </c>
      <c r="I5" s="251"/>
      <c r="J5" s="149">
        <v>2023</v>
      </c>
      <c r="K5" s="163">
        <v>2024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47087046.684000008</v>
      </c>
      <c r="C8" s="173"/>
      <c r="D8" s="172">
        <v>46888372.654000007</v>
      </c>
      <c r="E8" s="173"/>
      <c r="F8" s="172">
        <v>35351474.088</v>
      </c>
      <c r="G8" s="173"/>
      <c r="H8" s="172">
        <v>36203343.627999991</v>
      </c>
      <c r="I8" s="173"/>
      <c r="J8" s="174">
        <f>F8-B8</f>
        <v>-11735572.596000008</v>
      </c>
      <c r="K8" s="174">
        <f>H8-D8</f>
        <v>-10685029.026000015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46384030.365999997</v>
      </c>
      <c r="C9" s="173"/>
      <c r="D9" s="172">
        <v>46175722.453000009</v>
      </c>
      <c r="E9" s="173"/>
      <c r="F9" s="172">
        <v>33177505.026000001</v>
      </c>
      <c r="G9" s="173"/>
      <c r="H9" s="172">
        <v>34003631.992999993</v>
      </c>
      <c r="I9" s="173"/>
      <c r="J9" s="174">
        <f>F9-B9</f>
        <v>-13206525.339999996</v>
      </c>
      <c r="K9" s="174">
        <f>H9-D9</f>
        <v>-12172090.460000016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15346386.136000002</v>
      </c>
      <c r="C11" s="177"/>
      <c r="D11" s="172">
        <v>15616887.510999998</v>
      </c>
      <c r="E11" s="173"/>
      <c r="F11" s="172">
        <v>11442789.523999993</v>
      </c>
      <c r="G11" s="177"/>
      <c r="H11" s="172">
        <v>11670412.606999999</v>
      </c>
      <c r="I11" s="173"/>
      <c r="J11" s="174">
        <f>F11-B11</f>
        <v>-3903596.612000009</v>
      </c>
      <c r="K11" s="174">
        <f>H11-D11</f>
        <v>-3946474.9039999992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16049402.454</v>
      </c>
      <c r="C12" s="177"/>
      <c r="D12" s="172">
        <v>16329537.711999999</v>
      </c>
      <c r="E12" s="177"/>
      <c r="F12" s="172">
        <v>13616758.585999994</v>
      </c>
      <c r="G12" s="177"/>
      <c r="H12" s="172">
        <v>13870124.241999999</v>
      </c>
      <c r="I12" s="177"/>
      <c r="J12" s="174">
        <f>F12-B12</f>
        <v>-2432643.8680000063</v>
      </c>
      <c r="K12" s="174">
        <f>H12-D12</f>
        <v>-2459413.4700000007</v>
      </c>
      <c r="L12" s="174"/>
      <c r="M12" s="171" t="s">
        <v>698</v>
      </c>
      <c r="O12" s="84"/>
    </row>
    <row r="13" spans="1:15" x14ac:dyDescent="0.2">
      <c r="A13" s="155" t="s">
        <v>714</v>
      </c>
      <c r="B13" s="178">
        <v>507690.06800000003</v>
      </c>
      <c r="C13" s="179">
        <f>IF(B13=0,0,IF(OR(B13="x",B13="Ə"),"x",B13/$B$12*100))</f>
        <v>3.1632957641576755</v>
      </c>
      <c r="D13" s="178">
        <v>709591.88100000005</v>
      </c>
      <c r="E13" s="179">
        <f>IF(D13=0,0,IF(OR(D13="x",D13="Ə"),"x",D13/$D$12*100))</f>
        <v>4.345449905042603</v>
      </c>
      <c r="F13" s="178">
        <v>629092.87800000003</v>
      </c>
      <c r="G13" s="179">
        <f>IF(F13=0,0,IF(OR(F13="x",F13="Ə"),"x",F13/$F$12*100))</f>
        <v>4.6199899486122851</v>
      </c>
      <c r="H13" s="178">
        <v>635660.52099999995</v>
      </c>
      <c r="I13" s="179">
        <f>IF(H13=0,0,IF(OR(H13="x",H13="Ə"),"x",H13/$H$12*100))</f>
        <v>4.5829475634772043</v>
      </c>
      <c r="J13" s="178">
        <v>121402.81</v>
      </c>
      <c r="K13" s="178">
        <v>-73931.360000000102</v>
      </c>
      <c r="L13" s="178"/>
      <c r="M13" s="155" t="s">
        <v>714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715</v>
      </c>
      <c r="B14" s="178">
        <v>329972.27</v>
      </c>
      <c r="C14" s="179">
        <f t="shared" ref="C14:C77" si="0">IF(B14=0,0,IF(OR(B14="x",B14="Ə"),"x",B14/$B$12*100))</f>
        <v>2.0559785384268987</v>
      </c>
      <c r="D14" s="178">
        <v>321821.03499999997</v>
      </c>
      <c r="E14" s="179">
        <f t="shared" ref="E14:E77" si="1">IF(D14=0,0,IF(OR(D14="x",D14="Ə"),"x",D14/$D$12*100))</f>
        <v>1.9707908495382884</v>
      </c>
      <c r="F14" s="178">
        <v>464728.14799999999</v>
      </c>
      <c r="G14" s="179">
        <f t="shared" ref="G14:G77" si="2">IF(F14=0,0,IF(OR(F14="x",F14="Ə"),"x",F14/$F$12*100))</f>
        <v>3.4129131765456138</v>
      </c>
      <c r="H14" s="178">
        <v>488272.01</v>
      </c>
      <c r="I14" s="179">
        <f t="shared" ref="I14:I77" si="3">IF(H14=0,0,IF(OR(H14="x",H14="Ə"),"x",H14/$H$12*100))</f>
        <v>3.5203146091616677</v>
      </c>
      <c r="J14" s="178">
        <v>134755.87799999997</v>
      </c>
      <c r="K14" s="178">
        <v>166450.97500000003</v>
      </c>
      <c r="L14" s="178"/>
      <c r="M14" s="155" t="s">
        <v>929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716</v>
      </c>
      <c r="B15" s="178">
        <v>12728.261</v>
      </c>
      <c r="C15" s="179">
        <f t="shared" si="0"/>
        <v>7.9306759466473031E-2</v>
      </c>
      <c r="D15" s="178">
        <v>14113.763000000001</v>
      </c>
      <c r="E15" s="179">
        <f t="shared" si="1"/>
        <v>8.643087911563041E-2</v>
      </c>
      <c r="F15" s="178">
        <v>8826.2540000000008</v>
      </c>
      <c r="G15" s="179">
        <f t="shared" si="2"/>
        <v>6.4819053258935444E-2</v>
      </c>
      <c r="H15" s="178">
        <v>10779.589</v>
      </c>
      <c r="I15" s="179">
        <f t="shared" si="3"/>
        <v>7.7718042116439179E-2</v>
      </c>
      <c r="J15" s="178">
        <v>-3902.0069999999996</v>
      </c>
      <c r="K15" s="178">
        <v>-3334.1740000000009</v>
      </c>
      <c r="L15" s="178"/>
      <c r="M15" s="155" t="s">
        <v>930</v>
      </c>
    </row>
    <row r="16" spans="1:15" x14ac:dyDescent="0.2">
      <c r="A16" s="155" t="s">
        <v>717</v>
      </c>
      <c r="B16" s="178">
        <v>51.21</v>
      </c>
      <c r="C16" s="179">
        <f t="shared" si="0"/>
        <v>3.1907729989808382E-4</v>
      </c>
      <c r="D16" s="178">
        <v>621.35699999999997</v>
      </c>
      <c r="E16" s="179">
        <f t="shared" si="1"/>
        <v>3.8051107812034799E-3</v>
      </c>
      <c r="F16" s="178">
        <v>210.30500000000001</v>
      </c>
      <c r="G16" s="179">
        <f t="shared" si="2"/>
        <v>1.5444571383987382E-3</v>
      </c>
      <c r="H16" s="178">
        <v>108.08</v>
      </c>
      <c r="I16" s="179">
        <f t="shared" si="3"/>
        <v>7.7922878060979379E-4</v>
      </c>
      <c r="J16" s="178">
        <v>159.095</v>
      </c>
      <c r="K16" s="178">
        <v>-513.27699999999993</v>
      </c>
      <c r="L16" s="178"/>
      <c r="M16" s="155" t="s">
        <v>931</v>
      </c>
    </row>
    <row r="17" spans="1:18" x14ac:dyDescent="0.2">
      <c r="A17" s="155" t="s">
        <v>718</v>
      </c>
      <c r="B17" s="178">
        <v>164938.32699999999</v>
      </c>
      <c r="C17" s="179">
        <f t="shared" si="0"/>
        <v>1.0276913889644055</v>
      </c>
      <c r="D17" s="178">
        <v>373035.72600000002</v>
      </c>
      <c r="E17" s="179">
        <f t="shared" si="1"/>
        <v>2.2844230656074807</v>
      </c>
      <c r="F17" s="178">
        <v>155328.171</v>
      </c>
      <c r="G17" s="179">
        <f t="shared" si="2"/>
        <v>1.140713261669337</v>
      </c>
      <c r="H17" s="178">
        <v>136500.842</v>
      </c>
      <c r="I17" s="179">
        <f t="shared" si="3"/>
        <v>0.98413568341848767</v>
      </c>
      <c r="J17" s="178">
        <v>-9610.1559999999881</v>
      </c>
      <c r="K17" s="178">
        <v>-236534.88400000002</v>
      </c>
      <c r="L17" s="178"/>
      <c r="M17" s="155" t="s">
        <v>932</v>
      </c>
    </row>
    <row r="18" spans="1:18" x14ac:dyDescent="0.2">
      <c r="A18" s="155" t="s">
        <v>719</v>
      </c>
      <c r="B18" s="178">
        <v>1700247.2559999998</v>
      </c>
      <c r="C18" s="179">
        <f t="shared" si="0"/>
        <v>10.593835258808944</v>
      </c>
      <c r="D18" s="178">
        <v>2044169.9390000002</v>
      </c>
      <c r="E18" s="179">
        <f t="shared" si="1"/>
        <v>12.518235206975959</v>
      </c>
      <c r="F18" s="178">
        <v>679953.83700000006</v>
      </c>
      <c r="G18" s="179">
        <f t="shared" si="2"/>
        <v>4.993507321919413</v>
      </c>
      <c r="H18" s="178">
        <v>621996.22300000011</v>
      </c>
      <c r="I18" s="179">
        <f t="shared" si="3"/>
        <v>4.4844315173222382</v>
      </c>
      <c r="J18" s="178">
        <v>-1020293.4189999998</v>
      </c>
      <c r="K18" s="178">
        <v>-1422173.716</v>
      </c>
      <c r="L18" s="178"/>
      <c r="M18" s="155" t="s">
        <v>933</v>
      </c>
    </row>
    <row r="19" spans="1:18" x14ac:dyDescent="0.2">
      <c r="A19" s="155" t="s">
        <v>720</v>
      </c>
      <c r="B19" s="178">
        <v>21677.655999999999</v>
      </c>
      <c r="C19" s="179">
        <f t="shared" si="0"/>
        <v>0.13506830588946486</v>
      </c>
      <c r="D19" s="178">
        <v>22681.439999999999</v>
      </c>
      <c r="E19" s="179">
        <f t="shared" si="1"/>
        <v>0.13889823704765514</v>
      </c>
      <c r="F19" s="178">
        <v>146442.538</v>
      </c>
      <c r="G19" s="179">
        <f t="shared" si="2"/>
        <v>1.0754581354667199</v>
      </c>
      <c r="H19" s="178">
        <v>132415.37</v>
      </c>
      <c r="I19" s="179">
        <f t="shared" si="3"/>
        <v>0.95468048944388118</v>
      </c>
      <c r="J19" s="178">
        <v>124764.882</v>
      </c>
      <c r="K19" s="178">
        <v>109733.93</v>
      </c>
      <c r="L19" s="178"/>
      <c r="M19" s="155" t="s">
        <v>934</v>
      </c>
    </row>
    <row r="20" spans="1:18" x14ac:dyDescent="0.2">
      <c r="A20" s="155" t="s">
        <v>721</v>
      </c>
      <c r="B20" s="178">
        <v>234396.02900000001</v>
      </c>
      <c r="C20" s="179">
        <f t="shared" si="0"/>
        <v>1.4604657691886926</v>
      </c>
      <c r="D20" s="178">
        <v>1304.0519999999999</v>
      </c>
      <c r="E20" s="179">
        <f t="shared" si="1"/>
        <v>7.9858476277726975E-3</v>
      </c>
      <c r="F20" s="178">
        <v>7415.049</v>
      </c>
      <c r="G20" s="179">
        <f t="shared" si="2"/>
        <v>5.4455316609811587E-2</v>
      </c>
      <c r="H20" s="178">
        <v>6805.2129999999997</v>
      </c>
      <c r="I20" s="179">
        <f t="shared" si="3"/>
        <v>4.9063821500554369E-2</v>
      </c>
      <c r="J20" s="178">
        <v>-226980.98</v>
      </c>
      <c r="K20" s="178">
        <v>5501.1610000000001</v>
      </c>
      <c r="L20" s="178"/>
      <c r="M20" s="155" t="s">
        <v>935</v>
      </c>
    </row>
    <row r="21" spans="1:18" x14ac:dyDescent="0.2">
      <c r="A21" s="155" t="s">
        <v>722</v>
      </c>
      <c r="B21" s="178">
        <v>443372.56599999999</v>
      </c>
      <c r="C21" s="179">
        <f t="shared" si="0"/>
        <v>2.7625487445453025</v>
      </c>
      <c r="D21" s="178">
        <v>675009.18500000006</v>
      </c>
      <c r="E21" s="179">
        <f t="shared" si="1"/>
        <v>4.1336698987134195</v>
      </c>
      <c r="F21" s="178">
        <v>291947.30499999999</v>
      </c>
      <c r="G21" s="179">
        <f t="shared" si="2"/>
        <v>2.1440293822948746</v>
      </c>
      <c r="H21" s="178">
        <v>271716.98700000002</v>
      </c>
      <c r="I21" s="179">
        <f t="shared" si="3"/>
        <v>1.9590090345205147</v>
      </c>
      <c r="J21" s="178">
        <v>-151425.261</v>
      </c>
      <c r="K21" s="178">
        <v>-403292.19800000003</v>
      </c>
      <c r="L21" s="178"/>
      <c r="M21" s="155" t="s">
        <v>936</v>
      </c>
    </row>
    <row r="22" spans="1:18" x14ac:dyDescent="0.2">
      <c r="A22" s="155" t="s">
        <v>723</v>
      </c>
      <c r="B22" s="178">
        <v>7969.6049999999996</v>
      </c>
      <c r="C22" s="179">
        <f t="shared" si="0"/>
        <v>4.9656708546265728E-2</v>
      </c>
      <c r="D22" s="178">
        <v>5604.4120000000003</v>
      </c>
      <c r="E22" s="179">
        <f t="shared" si="1"/>
        <v>3.4320702146280087E-2</v>
      </c>
      <c r="F22" s="178">
        <v>5207.8419999999996</v>
      </c>
      <c r="G22" s="179">
        <f t="shared" si="2"/>
        <v>3.8245827500785819E-2</v>
      </c>
      <c r="H22" s="178">
        <v>10088.567999999999</v>
      </c>
      <c r="I22" s="179">
        <f t="shared" si="3"/>
        <v>7.2735959851396983E-2</v>
      </c>
      <c r="J22" s="178">
        <v>-2761.7629999999999</v>
      </c>
      <c r="K22" s="178">
        <v>4484.155999999999</v>
      </c>
      <c r="L22" s="178"/>
      <c r="M22" s="155" t="s">
        <v>937</v>
      </c>
    </row>
    <row r="23" spans="1:18" x14ac:dyDescent="0.2">
      <c r="A23" s="155" t="s">
        <v>724</v>
      </c>
      <c r="B23" s="178" t="s">
        <v>725</v>
      </c>
      <c r="C23" s="179" t="str">
        <f t="shared" si="0"/>
        <v>x</v>
      </c>
      <c r="D23" s="178">
        <v>9734.4</v>
      </c>
      <c r="E23" s="179">
        <f t="shared" si="1"/>
        <v>5.9612220331543953E-2</v>
      </c>
      <c r="F23" s="178">
        <v>3595.933</v>
      </c>
      <c r="G23" s="179">
        <f t="shared" si="2"/>
        <v>2.6408142417220656E-2</v>
      </c>
      <c r="H23" s="178">
        <v>3844.0520000000001</v>
      </c>
      <c r="I23" s="179">
        <f t="shared" si="3"/>
        <v>2.7714618361960024E-2</v>
      </c>
      <c r="J23" s="178">
        <v>3595.7420000000002</v>
      </c>
      <c r="K23" s="178">
        <v>-5890.348</v>
      </c>
      <c r="L23" s="178"/>
      <c r="M23" s="155" t="s">
        <v>938</v>
      </c>
    </row>
    <row r="24" spans="1:18" x14ac:dyDescent="0.2">
      <c r="A24" s="155" t="s">
        <v>726</v>
      </c>
      <c r="B24" s="178">
        <v>2.4279999999999999</v>
      </c>
      <c r="C24" s="179">
        <f t="shared" si="0"/>
        <v>1.5128289087142111E-5</v>
      </c>
      <c r="D24" s="178">
        <v>4.0780000000000003</v>
      </c>
      <c r="E24" s="179">
        <f t="shared" si="1"/>
        <v>2.4973150323803853E-5</v>
      </c>
      <c r="F24" s="178">
        <v>14840.269</v>
      </c>
      <c r="G24" s="179">
        <f t="shared" si="2"/>
        <v>0.10898532794183451</v>
      </c>
      <c r="H24" s="178">
        <v>22302.917000000001</v>
      </c>
      <c r="I24" s="179">
        <f t="shared" si="3"/>
        <v>0.16079824961094968</v>
      </c>
      <c r="J24" s="178">
        <v>14837.841</v>
      </c>
      <c r="K24" s="178">
        <v>22298.839</v>
      </c>
      <c r="L24" s="178"/>
      <c r="M24" s="155" t="s">
        <v>939</v>
      </c>
    </row>
    <row r="25" spans="1:18" x14ac:dyDescent="0.2">
      <c r="A25" s="155" t="s">
        <v>727</v>
      </c>
      <c r="B25" s="178">
        <v>314.20699999999999</v>
      </c>
      <c r="C25" s="179">
        <f t="shared" si="0"/>
        <v>1.9577489000015078E-3</v>
      </c>
      <c r="D25" s="178">
        <v>124.854</v>
      </c>
      <c r="E25" s="179">
        <f t="shared" si="1"/>
        <v>7.6458992411187012E-4</v>
      </c>
      <c r="F25" s="178">
        <v>1340.085</v>
      </c>
      <c r="G25" s="179">
        <f t="shared" si="2"/>
        <v>9.8414390733034089E-3</v>
      </c>
      <c r="H25" s="178">
        <v>1352.9880000000001</v>
      </c>
      <c r="I25" s="179">
        <f t="shared" si="3"/>
        <v>9.754692722239857E-3</v>
      </c>
      <c r="J25" s="178">
        <v>1025.8780000000002</v>
      </c>
      <c r="K25" s="178">
        <v>1228.134</v>
      </c>
      <c r="L25" s="178"/>
      <c r="M25" s="155" t="s">
        <v>940</v>
      </c>
    </row>
    <row r="26" spans="1:18" x14ac:dyDescent="0.2">
      <c r="A26" s="155" t="s">
        <v>728</v>
      </c>
      <c r="B26" s="178">
        <v>33454.665999999997</v>
      </c>
      <c r="C26" s="179">
        <f t="shared" si="0"/>
        <v>0.20844804718360138</v>
      </c>
      <c r="D26" s="178">
        <v>12360.964</v>
      </c>
      <c r="E26" s="179">
        <f t="shared" si="1"/>
        <v>7.5696962265602685E-2</v>
      </c>
      <c r="F26" s="178">
        <v>26998.581999999999</v>
      </c>
      <c r="G26" s="179">
        <f t="shared" si="2"/>
        <v>0.19827466154653328</v>
      </c>
      <c r="H26" s="178">
        <v>27252.616000000002</v>
      </c>
      <c r="I26" s="179">
        <f t="shared" si="3"/>
        <v>0.1964842962075033</v>
      </c>
      <c r="J26" s="178">
        <v>-6456.0839999999989</v>
      </c>
      <c r="K26" s="178">
        <v>14891.652000000002</v>
      </c>
      <c r="L26" s="178"/>
      <c r="M26" s="155" t="s">
        <v>941</v>
      </c>
    </row>
    <row r="27" spans="1:18" x14ac:dyDescent="0.2">
      <c r="A27" s="155" t="s">
        <v>729</v>
      </c>
      <c r="B27" s="178">
        <v>2063.194</v>
      </c>
      <c r="C27" s="179">
        <f t="shared" si="0"/>
        <v>1.2855269882560576E-2</v>
      </c>
      <c r="D27" s="178">
        <v>101709.018</v>
      </c>
      <c r="E27" s="179">
        <f t="shared" si="1"/>
        <v>0.62285301515460323</v>
      </c>
      <c r="F27" s="178">
        <v>30862.841</v>
      </c>
      <c r="G27" s="179">
        <f t="shared" si="2"/>
        <v>0.22665336104094178</v>
      </c>
      <c r="H27" s="178">
        <v>23042.429</v>
      </c>
      <c r="I27" s="179">
        <f t="shared" si="3"/>
        <v>0.16612993941485704</v>
      </c>
      <c r="J27" s="178">
        <v>28799.647000000001</v>
      </c>
      <c r="K27" s="178">
        <v>-78666.588999999993</v>
      </c>
      <c r="L27" s="178"/>
      <c r="M27" s="155" t="s">
        <v>942</v>
      </c>
    </row>
    <row r="28" spans="1:18" x14ac:dyDescent="0.2">
      <c r="A28" s="155" t="s">
        <v>730</v>
      </c>
      <c r="B28" s="178">
        <v>669796.98499999999</v>
      </c>
      <c r="C28" s="179">
        <f t="shared" si="0"/>
        <v>4.1733453125107856</v>
      </c>
      <c r="D28" s="178">
        <v>808346.70900000003</v>
      </c>
      <c r="E28" s="179">
        <f t="shared" si="1"/>
        <v>4.9502118385505467</v>
      </c>
      <c r="F28" s="178">
        <v>25477.68</v>
      </c>
      <c r="G28" s="179">
        <f t="shared" si="2"/>
        <v>0.18710532201249977</v>
      </c>
      <c r="H28" s="178">
        <v>20817.181</v>
      </c>
      <c r="I28" s="179">
        <f t="shared" si="3"/>
        <v>0.1500864782231992</v>
      </c>
      <c r="J28" s="178">
        <v>-644319.30499999993</v>
      </c>
      <c r="K28" s="178">
        <v>-787529.52800000005</v>
      </c>
      <c r="L28" s="178"/>
      <c r="M28" s="155" t="s">
        <v>943</v>
      </c>
    </row>
    <row r="29" spans="1:18" x14ac:dyDescent="0.2">
      <c r="A29" s="155" t="s">
        <v>731</v>
      </c>
      <c r="B29" s="178">
        <v>273976.185</v>
      </c>
      <c r="C29" s="179">
        <f t="shared" si="0"/>
        <v>1.7070802840495585</v>
      </c>
      <c r="D29" s="178">
        <v>407005.33399999997</v>
      </c>
      <c r="E29" s="179">
        <f t="shared" si="1"/>
        <v>2.492448599453652</v>
      </c>
      <c r="F29" s="178">
        <v>120239.174</v>
      </c>
      <c r="G29" s="179">
        <f t="shared" si="2"/>
        <v>0.88302346876901627</v>
      </c>
      <c r="H29" s="178">
        <v>96386.088000000003</v>
      </c>
      <c r="I29" s="179">
        <f t="shared" si="3"/>
        <v>0.69491870669863331</v>
      </c>
      <c r="J29" s="178">
        <v>-153737.011</v>
      </c>
      <c r="K29" s="178">
        <v>-310619.24599999998</v>
      </c>
      <c r="L29" s="178"/>
      <c r="M29" s="155" t="s">
        <v>944</v>
      </c>
      <c r="R29" s="183"/>
    </row>
    <row r="30" spans="1:18" x14ac:dyDescent="0.2">
      <c r="A30" s="155" t="s">
        <v>732</v>
      </c>
      <c r="B30" s="178">
        <v>13223.544</v>
      </c>
      <c r="C30" s="179">
        <f t="shared" si="0"/>
        <v>8.2392749748164545E-2</v>
      </c>
      <c r="D30" s="178">
        <v>285.49299999999999</v>
      </c>
      <c r="E30" s="179">
        <f t="shared" si="1"/>
        <v>1.7483226104447606E-3</v>
      </c>
      <c r="F30" s="178">
        <v>5586.5389999999998</v>
      </c>
      <c r="G30" s="179">
        <f t="shared" si="2"/>
        <v>4.1026937245871233E-2</v>
      </c>
      <c r="H30" s="178">
        <v>5971.8140000000003</v>
      </c>
      <c r="I30" s="179">
        <f t="shared" si="3"/>
        <v>4.3055230766547888E-2</v>
      </c>
      <c r="J30" s="178">
        <v>-7637.0050000000001</v>
      </c>
      <c r="K30" s="178">
        <v>5686.3209999999999</v>
      </c>
      <c r="L30" s="178"/>
      <c r="M30" s="155" t="s">
        <v>945</v>
      </c>
    </row>
    <row r="31" spans="1:18" x14ac:dyDescent="0.2">
      <c r="A31" s="155" t="s">
        <v>733</v>
      </c>
      <c r="B31" s="178">
        <v>128090.857</v>
      </c>
      <c r="C31" s="179">
        <f t="shared" si="0"/>
        <v>0.79810358900979428</v>
      </c>
      <c r="D31" s="178">
        <v>104553.47300000001</v>
      </c>
      <c r="E31" s="179">
        <f t="shared" si="1"/>
        <v>0.64027209369906024</v>
      </c>
      <c r="F31" s="178">
        <v>1230574.0299999998</v>
      </c>
      <c r="G31" s="179">
        <f t="shared" si="2"/>
        <v>9.0372023725617687</v>
      </c>
      <c r="H31" s="178">
        <v>1039539.3099999999</v>
      </c>
      <c r="I31" s="179">
        <f t="shared" si="3"/>
        <v>7.4948089278982835</v>
      </c>
      <c r="J31" s="178">
        <v>1102483.1729999997</v>
      </c>
      <c r="K31" s="178">
        <v>934985.83699999994</v>
      </c>
      <c r="L31" s="178"/>
      <c r="M31" s="155" t="s">
        <v>733</v>
      </c>
    </row>
    <row r="32" spans="1:18" x14ac:dyDescent="0.2">
      <c r="A32" s="155" t="s">
        <v>734</v>
      </c>
      <c r="B32" s="178">
        <v>99089.754000000001</v>
      </c>
      <c r="C32" s="179">
        <f t="shared" si="0"/>
        <v>0.61740463100732956</v>
      </c>
      <c r="D32" s="178">
        <v>86197.57</v>
      </c>
      <c r="E32" s="179">
        <f t="shared" si="1"/>
        <v>0.52786289189715674</v>
      </c>
      <c r="F32" s="178">
        <v>800170.82900000003</v>
      </c>
      <c r="G32" s="179">
        <f t="shared" si="2"/>
        <v>5.8763678884833279</v>
      </c>
      <c r="H32" s="178">
        <v>571454.66799999995</v>
      </c>
      <c r="I32" s="179">
        <f t="shared" si="3"/>
        <v>4.1200400085067965</v>
      </c>
      <c r="J32" s="178">
        <v>701081.07500000007</v>
      </c>
      <c r="K32" s="178">
        <v>485257.09799999994</v>
      </c>
      <c r="L32" s="178"/>
      <c r="M32" s="155" t="s">
        <v>946</v>
      </c>
    </row>
    <row r="33" spans="1:13" x14ac:dyDescent="0.2">
      <c r="A33" s="155" t="s">
        <v>735</v>
      </c>
      <c r="B33" s="178">
        <v>6654.1059999999998</v>
      </c>
      <c r="C33" s="179">
        <f t="shared" si="0"/>
        <v>4.1460147934302652E-2</v>
      </c>
      <c r="D33" s="178">
        <v>6548.9669999999996</v>
      </c>
      <c r="E33" s="179">
        <f t="shared" si="1"/>
        <v>4.0105036134534269E-2</v>
      </c>
      <c r="F33" s="178">
        <v>207786.04399999999</v>
      </c>
      <c r="G33" s="179">
        <f t="shared" si="2"/>
        <v>1.5259581984043857</v>
      </c>
      <c r="H33" s="178">
        <v>228954.788</v>
      </c>
      <c r="I33" s="179">
        <f t="shared" si="3"/>
        <v>1.650704665692208</v>
      </c>
      <c r="J33" s="178">
        <v>201131.93799999999</v>
      </c>
      <c r="K33" s="178">
        <v>222405.821</v>
      </c>
      <c r="L33" s="178"/>
      <c r="M33" s="155" t="s">
        <v>947</v>
      </c>
    </row>
    <row r="34" spans="1:13" x14ac:dyDescent="0.2">
      <c r="A34" s="155" t="s">
        <v>736</v>
      </c>
      <c r="B34" s="178">
        <v>102.19</v>
      </c>
      <c r="C34" s="179">
        <f t="shared" si="0"/>
        <v>6.3672152463552397E-4</v>
      </c>
      <c r="D34" s="178">
        <v>346.20499999999998</v>
      </c>
      <c r="E34" s="179">
        <f t="shared" si="1"/>
        <v>2.1201151318912489E-3</v>
      </c>
      <c r="F34" s="178">
        <v>70660.331000000006</v>
      </c>
      <c r="G34" s="179">
        <f t="shared" si="2"/>
        <v>0.51892181647876967</v>
      </c>
      <c r="H34" s="178">
        <v>74983.914000000004</v>
      </c>
      <c r="I34" s="179">
        <f t="shared" si="3"/>
        <v>0.54061458060297607</v>
      </c>
      <c r="J34" s="178">
        <v>70558.141000000003</v>
      </c>
      <c r="K34" s="178">
        <v>74637.709000000003</v>
      </c>
      <c r="L34" s="178"/>
      <c r="M34" s="155" t="s">
        <v>948</v>
      </c>
    </row>
    <row r="35" spans="1:13" x14ac:dyDescent="0.2">
      <c r="A35" s="155" t="s">
        <v>737</v>
      </c>
      <c r="B35" s="178">
        <v>21896.351999999999</v>
      </c>
      <c r="C35" s="179">
        <f t="shared" si="0"/>
        <v>0.13643094852134363</v>
      </c>
      <c r="D35" s="178">
        <v>10634.546</v>
      </c>
      <c r="E35" s="179">
        <f t="shared" si="1"/>
        <v>6.5124599284798176E-2</v>
      </c>
      <c r="F35" s="178">
        <v>122472.531</v>
      </c>
      <c r="G35" s="179">
        <f t="shared" si="2"/>
        <v>0.89942500064530451</v>
      </c>
      <c r="H35" s="178">
        <v>132904.245</v>
      </c>
      <c r="I35" s="179">
        <f t="shared" si="3"/>
        <v>0.95820515145461971</v>
      </c>
      <c r="J35" s="178">
        <v>100576.179</v>
      </c>
      <c r="K35" s="178">
        <v>122269.69899999999</v>
      </c>
      <c r="L35" s="178"/>
      <c r="M35" s="155" t="s">
        <v>949</v>
      </c>
    </row>
    <row r="36" spans="1:13" x14ac:dyDescent="0.2">
      <c r="A36" s="155" t="s">
        <v>738</v>
      </c>
      <c r="B36" s="178">
        <v>348.45499999999998</v>
      </c>
      <c r="C36" s="179">
        <f t="shared" si="0"/>
        <v>2.1711400221829094E-3</v>
      </c>
      <c r="D36" s="178">
        <v>826.18499999999995</v>
      </c>
      <c r="E36" s="179">
        <f t="shared" si="1"/>
        <v>5.0594512506797161E-3</v>
      </c>
      <c r="F36" s="178">
        <v>29484.294999999998</v>
      </c>
      <c r="G36" s="179">
        <f t="shared" si="2"/>
        <v>0.21652946854998326</v>
      </c>
      <c r="H36" s="178">
        <v>31241.695</v>
      </c>
      <c r="I36" s="179">
        <f t="shared" si="3"/>
        <v>0.22524452164168293</v>
      </c>
      <c r="J36" s="178">
        <v>29135.839999999997</v>
      </c>
      <c r="K36" s="178">
        <v>30415.51</v>
      </c>
      <c r="L36" s="178"/>
      <c r="M36" s="155" t="s">
        <v>950</v>
      </c>
    </row>
    <row r="37" spans="1:13" x14ac:dyDescent="0.2">
      <c r="A37" s="155" t="s">
        <v>739</v>
      </c>
      <c r="B37" s="178">
        <v>16009424.811000004</v>
      </c>
      <c r="C37" s="179">
        <f t="shared" si="0"/>
        <v>99.750908838415768</v>
      </c>
      <c r="D37" s="178">
        <v>16292970.091999993</v>
      </c>
      <c r="E37" s="179">
        <f t="shared" si="1"/>
        <v>99.776064573015233</v>
      </c>
      <c r="F37" s="178">
        <v>12952208.321</v>
      </c>
      <c r="G37" s="179">
        <f t="shared" si="2"/>
        <v>95.11961484223383</v>
      </c>
      <c r="H37" s="178">
        <v>13157742.032999996</v>
      </c>
      <c r="I37" s="179">
        <f t="shared" si="3"/>
        <v>94.863908955892086</v>
      </c>
      <c r="J37" s="178">
        <v>-3057216.4900000039</v>
      </c>
      <c r="K37" s="178">
        <v>-3135228.0589999966</v>
      </c>
      <c r="L37" s="178"/>
      <c r="M37" s="155" t="s">
        <v>951</v>
      </c>
    </row>
    <row r="38" spans="1:13" x14ac:dyDescent="0.2">
      <c r="A38" s="155" t="s">
        <v>740</v>
      </c>
      <c r="B38" s="178">
        <v>2390759.2110000001</v>
      </c>
      <c r="C38" s="179">
        <f t="shared" si="0"/>
        <v>14.896250610278331</v>
      </c>
      <c r="D38" s="178">
        <v>2683886.0760000008</v>
      </c>
      <c r="E38" s="179">
        <f t="shared" si="1"/>
        <v>16.435774994583639</v>
      </c>
      <c r="F38" s="178">
        <v>3791481.4810000011</v>
      </c>
      <c r="G38" s="179">
        <f t="shared" si="2"/>
        <v>27.844229278605226</v>
      </c>
      <c r="H38" s="178">
        <v>3758227.1510000005</v>
      </c>
      <c r="I38" s="179">
        <f t="shared" si="3"/>
        <v>27.095843450484363</v>
      </c>
      <c r="J38" s="178">
        <v>1400722.2700000009</v>
      </c>
      <c r="K38" s="178">
        <v>1074341.0749999997</v>
      </c>
      <c r="L38" s="178"/>
      <c r="M38" s="155" t="s">
        <v>952</v>
      </c>
    </row>
    <row r="39" spans="1:13" x14ac:dyDescent="0.2">
      <c r="A39" s="155" t="s">
        <v>741</v>
      </c>
      <c r="B39" s="178">
        <v>331.80200000000002</v>
      </c>
      <c r="C39" s="179">
        <f t="shared" si="0"/>
        <v>2.0673791497907443E-3</v>
      </c>
      <c r="D39" s="178">
        <v>97.388999999999996</v>
      </c>
      <c r="E39" s="179">
        <f t="shared" si="1"/>
        <v>5.9639777755883603E-4</v>
      </c>
      <c r="F39" s="178">
        <v>3811.5079999999998</v>
      </c>
      <c r="G39" s="179">
        <f t="shared" si="2"/>
        <v>2.7991301864738822E-2</v>
      </c>
      <c r="H39" s="178">
        <v>6149.0360000000001</v>
      </c>
      <c r="I39" s="179">
        <f t="shared" si="3"/>
        <v>4.4332955442317953E-2</v>
      </c>
      <c r="J39" s="178">
        <v>3479.7059999999997</v>
      </c>
      <c r="K39" s="178">
        <v>6051.6469999999999</v>
      </c>
      <c r="L39" s="178"/>
      <c r="M39" s="155" t="s">
        <v>953</v>
      </c>
    </row>
    <row r="40" spans="1:13" x14ac:dyDescent="0.2">
      <c r="A40" s="155" t="s">
        <v>742</v>
      </c>
      <c r="B40" s="178">
        <v>1402.633</v>
      </c>
      <c r="C40" s="179">
        <f t="shared" si="0"/>
        <v>8.7394717904305599E-3</v>
      </c>
      <c r="D40" s="178">
        <v>1807.75</v>
      </c>
      <c r="E40" s="179">
        <f t="shared" si="1"/>
        <v>1.107042974444738E-2</v>
      </c>
      <c r="F40" s="178">
        <v>4941.424</v>
      </c>
      <c r="G40" s="179">
        <f t="shared" si="2"/>
        <v>3.6289282568911091E-2</v>
      </c>
      <c r="H40" s="178">
        <v>6088.6360000000004</v>
      </c>
      <c r="I40" s="179">
        <f t="shared" si="3"/>
        <v>4.3897487100822474E-2</v>
      </c>
      <c r="J40" s="178">
        <v>3538.7910000000002</v>
      </c>
      <c r="K40" s="178">
        <v>4280.8860000000004</v>
      </c>
      <c r="L40" s="178"/>
      <c r="M40" s="155" t="s">
        <v>954</v>
      </c>
    </row>
    <row r="41" spans="1:13" x14ac:dyDescent="0.2">
      <c r="A41" s="155" t="s">
        <v>743</v>
      </c>
      <c r="B41" s="178">
        <v>3869.7860000000001</v>
      </c>
      <c r="C41" s="179">
        <f t="shared" si="0"/>
        <v>2.411171388524519E-2</v>
      </c>
      <c r="D41" s="178">
        <v>2165.027</v>
      </c>
      <c r="E41" s="179">
        <f t="shared" si="1"/>
        <v>1.3258348387958332E-2</v>
      </c>
      <c r="F41" s="178">
        <v>2344.797</v>
      </c>
      <c r="G41" s="179">
        <f t="shared" si="2"/>
        <v>1.7219935164384803E-2</v>
      </c>
      <c r="H41" s="178">
        <v>4178.2219999999998</v>
      </c>
      <c r="I41" s="179">
        <f t="shared" si="3"/>
        <v>3.012389742946904E-2</v>
      </c>
      <c r="J41" s="178">
        <v>-1524.989</v>
      </c>
      <c r="K41" s="178">
        <v>2013.1949999999997</v>
      </c>
      <c r="L41" s="178"/>
      <c r="M41" s="155" t="s">
        <v>955</v>
      </c>
    </row>
    <row r="42" spans="1:13" x14ac:dyDescent="0.2">
      <c r="A42" s="155" t="s">
        <v>744</v>
      </c>
      <c r="B42" s="178">
        <v>308.53100000000001</v>
      </c>
      <c r="C42" s="179">
        <f t="shared" si="0"/>
        <v>1.9223830973414508E-3</v>
      </c>
      <c r="D42" s="178">
        <v>506.09</v>
      </c>
      <c r="E42" s="179">
        <f t="shared" si="1"/>
        <v>3.0992304186792277E-3</v>
      </c>
      <c r="F42" s="178">
        <v>9247.94</v>
      </c>
      <c r="G42" s="179">
        <f t="shared" si="2"/>
        <v>6.7915869563173623E-2</v>
      </c>
      <c r="H42" s="178">
        <v>11558.752</v>
      </c>
      <c r="I42" s="179">
        <f t="shared" si="3"/>
        <v>8.3335605350953149E-2</v>
      </c>
      <c r="J42" s="178">
        <v>8939.4089999999997</v>
      </c>
      <c r="K42" s="178">
        <v>11052.662</v>
      </c>
      <c r="L42" s="178"/>
      <c r="M42" s="155" t="s">
        <v>956</v>
      </c>
    </row>
    <row r="43" spans="1:13" x14ac:dyDescent="0.2">
      <c r="A43" s="155" t="s">
        <v>715</v>
      </c>
      <c r="B43" s="178">
        <v>329972.27</v>
      </c>
      <c r="C43" s="179">
        <f t="shared" si="0"/>
        <v>2.0559785384268987</v>
      </c>
      <c r="D43" s="178">
        <v>321821.03499999997</v>
      </c>
      <c r="E43" s="179">
        <f t="shared" si="1"/>
        <v>1.9707908495382884</v>
      </c>
      <c r="F43" s="178">
        <v>464728.14799999999</v>
      </c>
      <c r="G43" s="179">
        <f t="shared" si="2"/>
        <v>3.4129131765456138</v>
      </c>
      <c r="H43" s="178">
        <v>488272.01</v>
      </c>
      <c r="I43" s="179">
        <f t="shared" si="3"/>
        <v>3.5203146091616677</v>
      </c>
      <c r="J43" s="178">
        <v>134755.87799999997</v>
      </c>
      <c r="K43" s="178">
        <v>166450.97500000003</v>
      </c>
      <c r="L43" s="178"/>
      <c r="M43" s="155" t="s">
        <v>929</v>
      </c>
    </row>
    <row r="44" spans="1:13" x14ac:dyDescent="0.2">
      <c r="A44" s="155" t="s">
        <v>745</v>
      </c>
      <c r="B44" s="178">
        <v>2.1440000000000001</v>
      </c>
      <c r="C44" s="179">
        <f t="shared" si="0"/>
        <v>1.3358752801825652E-5</v>
      </c>
      <c r="D44" s="178">
        <v>529.11900000000003</v>
      </c>
      <c r="E44" s="179">
        <f t="shared" si="1"/>
        <v>3.240257068705437E-3</v>
      </c>
      <c r="F44" s="178">
        <v>1839.1130000000001</v>
      </c>
      <c r="G44" s="179">
        <f t="shared" si="2"/>
        <v>1.3506246647354645E-2</v>
      </c>
      <c r="H44" s="178">
        <v>1958.2360000000001</v>
      </c>
      <c r="I44" s="179">
        <f t="shared" si="3"/>
        <v>1.4118373893654704E-2</v>
      </c>
      <c r="J44" s="178">
        <v>1836.9690000000001</v>
      </c>
      <c r="K44" s="178">
        <v>1429.1170000000002</v>
      </c>
      <c r="L44" s="178"/>
      <c r="M44" s="155" t="s">
        <v>957</v>
      </c>
    </row>
    <row r="45" spans="1:13" x14ac:dyDescent="0.2">
      <c r="A45" s="155" t="s">
        <v>746</v>
      </c>
      <c r="B45" s="178">
        <v>703016.31799999997</v>
      </c>
      <c r="C45" s="179">
        <f t="shared" si="0"/>
        <v>4.3803270558823009</v>
      </c>
      <c r="D45" s="178">
        <v>712650.201</v>
      </c>
      <c r="E45" s="179">
        <f t="shared" si="1"/>
        <v>4.364178665488482</v>
      </c>
      <c r="F45" s="178">
        <v>2173969.0619999999</v>
      </c>
      <c r="G45" s="179">
        <f t="shared" si="2"/>
        <v>15.965393292902732</v>
      </c>
      <c r="H45" s="178">
        <v>2199711.6349999998</v>
      </c>
      <c r="I45" s="179">
        <f t="shared" si="3"/>
        <v>15.859350620227847</v>
      </c>
      <c r="J45" s="178">
        <v>1470952.7439999999</v>
      </c>
      <c r="K45" s="178">
        <v>1487061.4339999999</v>
      </c>
      <c r="L45" s="178"/>
      <c r="M45" s="155" t="s">
        <v>958</v>
      </c>
    </row>
    <row r="46" spans="1:13" x14ac:dyDescent="0.2">
      <c r="A46" s="155" t="s">
        <v>747</v>
      </c>
      <c r="B46" s="178">
        <v>436.83300000000003</v>
      </c>
      <c r="C46" s="179">
        <f t="shared" si="0"/>
        <v>2.7218022680410006E-3</v>
      </c>
      <c r="D46" s="178">
        <v>47.942</v>
      </c>
      <c r="E46" s="179">
        <f t="shared" si="1"/>
        <v>2.9359067504261999E-4</v>
      </c>
      <c r="F46" s="178">
        <v>191585.68700000001</v>
      </c>
      <c r="G46" s="179">
        <f t="shared" si="2"/>
        <v>1.4069845315241025</v>
      </c>
      <c r="H46" s="178">
        <v>319107.46600000001</v>
      </c>
      <c r="I46" s="179">
        <f t="shared" si="3"/>
        <v>2.3006821022822099</v>
      </c>
      <c r="J46" s="178">
        <v>191148.85399999999</v>
      </c>
      <c r="K46" s="178">
        <v>319059.52400000003</v>
      </c>
      <c r="L46" s="178"/>
      <c r="M46" s="155" t="s">
        <v>959</v>
      </c>
    </row>
    <row r="47" spans="1:13" x14ac:dyDescent="0.2">
      <c r="A47" s="155" t="s">
        <v>716</v>
      </c>
      <c r="B47" s="178">
        <v>12728.261</v>
      </c>
      <c r="C47" s="179">
        <f t="shared" si="0"/>
        <v>7.9306759466473031E-2</v>
      </c>
      <c r="D47" s="178">
        <v>14113.763000000001</v>
      </c>
      <c r="E47" s="179">
        <f t="shared" si="1"/>
        <v>8.643087911563041E-2</v>
      </c>
      <c r="F47" s="178">
        <v>8826.2540000000008</v>
      </c>
      <c r="G47" s="179">
        <f t="shared" si="2"/>
        <v>6.4819053258935444E-2</v>
      </c>
      <c r="H47" s="178">
        <v>10779.589</v>
      </c>
      <c r="I47" s="179">
        <f t="shared" si="3"/>
        <v>7.7718042116439179E-2</v>
      </c>
      <c r="J47" s="178">
        <v>-3902.0069999999996</v>
      </c>
      <c r="K47" s="178">
        <v>-3334.1740000000009</v>
      </c>
      <c r="L47" s="178"/>
      <c r="M47" s="155" t="s">
        <v>930</v>
      </c>
    </row>
    <row r="48" spans="1:13" x14ac:dyDescent="0.2">
      <c r="A48" s="155" t="s">
        <v>717</v>
      </c>
      <c r="B48" s="178">
        <v>51.21</v>
      </c>
      <c r="C48" s="179">
        <f t="shared" si="0"/>
        <v>3.1907729989808382E-4</v>
      </c>
      <c r="D48" s="178">
        <v>621.35699999999997</v>
      </c>
      <c r="E48" s="179">
        <f t="shared" si="1"/>
        <v>3.8051107812034799E-3</v>
      </c>
      <c r="F48" s="178">
        <v>210.30500000000001</v>
      </c>
      <c r="G48" s="179">
        <f t="shared" si="2"/>
        <v>1.5444571383987382E-3</v>
      </c>
      <c r="H48" s="178">
        <v>108.08</v>
      </c>
      <c r="I48" s="179">
        <f t="shared" si="3"/>
        <v>7.7922878060979379E-4</v>
      </c>
      <c r="J48" s="178">
        <v>159.095</v>
      </c>
      <c r="K48" s="178">
        <v>-513.27699999999993</v>
      </c>
      <c r="L48" s="178"/>
      <c r="M48" s="155" t="s">
        <v>931</v>
      </c>
    </row>
    <row r="49" spans="1:13" x14ac:dyDescent="0.2">
      <c r="A49" s="155" t="s">
        <v>748</v>
      </c>
      <c r="B49" s="178">
        <v>260.72199999999998</v>
      </c>
      <c r="C49" s="179">
        <f t="shared" si="0"/>
        <v>1.6244966175361882E-3</v>
      </c>
      <c r="D49" s="178">
        <v>8728.2520000000004</v>
      </c>
      <c r="E49" s="179">
        <f t="shared" si="1"/>
        <v>5.3450698690544779E-2</v>
      </c>
      <c r="F49" s="178">
        <v>11496.743</v>
      </c>
      <c r="G49" s="179">
        <f t="shared" si="2"/>
        <v>8.443083519025095E-2</v>
      </c>
      <c r="H49" s="178">
        <v>7886.1689999999999</v>
      </c>
      <c r="I49" s="179">
        <f t="shared" si="3"/>
        <v>5.6857234026209819E-2</v>
      </c>
      <c r="J49" s="178">
        <v>11236.021000000001</v>
      </c>
      <c r="K49" s="178">
        <v>-842.08300000000054</v>
      </c>
      <c r="L49" s="178"/>
      <c r="M49" s="155" t="s">
        <v>960</v>
      </c>
    </row>
    <row r="50" spans="1:13" x14ac:dyDescent="0.2">
      <c r="A50" s="155" t="s">
        <v>749</v>
      </c>
      <c r="B50" s="178">
        <v>35.883000000000003</v>
      </c>
      <c r="C50" s="179">
        <f t="shared" si="0"/>
        <v>2.2357841734510725E-4</v>
      </c>
      <c r="D50" s="178">
        <v>25.693999999999999</v>
      </c>
      <c r="E50" s="179">
        <f t="shared" si="1"/>
        <v>1.573467691073605E-4</v>
      </c>
      <c r="F50" s="178">
        <v>1737.414</v>
      </c>
      <c r="G50" s="179">
        <f t="shared" si="2"/>
        <v>1.2759380208049762E-2</v>
      </c>
      <c r="H50" s="178">
        <v>2587.9609999999998</v>
      </c>
      <c r="I50" s="179">
        <f t="shared" si="3"/>
        <v>1.8658527889486513E-2</v>
      </c>
      <c r="J50" s="178">
        <v>1701.5309999999999</v>
      </c>
      <c r="K50" s="178">
        <v>2562.2669999999998</v>
      </c>
      <c r="L50" s="178"/>
      <c r="M50" s="155" t="s">
        <v>961</v>
      </c>
    </row>
    <row r="51" spans="1:13" x14ac:dyDescent="0.2">
      <c r="A51" s="155" t="s">
        <v>750</v>
      </c>
      <c r="B51" s="178">
        <v>827.92899999999997</v>
      </c>
      <c r="C51" s="179">
        <f t="shared" si="0"/>
        <v>5.1586281942456666E-3</v>
      </c>
      <c r="D51" s="178">
        <v>5137.7060000000001</v>
      </c>
      <c r="E51" s="179">
        <f t="shared" si="1"/>
        <v>3.1462654305421528E-2</v>
      </c>
      <c r="F51" s="178">
        <v>14517.49</v>
      </c>
      <c r="G51" s="179">
        <f t="shared" si="2"/>
        <v>0.10661487393134875</v>
      </c>
      <c r="H51" s="178">
        <v>16937.127</v>
      </c>
      <c r="I51" s="179">
        <f t="shared" si="3"/>
        <v>0.12211229477464115</v>
      </c>
      <c r="J51" s="178">
        <v>13689.561</v>
      </c>
      <c r="K51" s="178">
        <v>11799.421</v>
      </c>
      <c r="L51" s="178"/>
      <c r="M51" s="155" t="s">
        <v>962</v>
      </c>
    </row>
    <row r="52" spans="1:13" x14ac:dyDescent="0.2">
      <c r="A52" s="155" t="s">
        <v>718</v>
      </c>
      <c r="B52" s="178">
        <v>164938.32699999999</v>
      </c>
      <c r="C52" s="179">
        <f t="shared" si="0"/>
        <v>1.0276913889644055</v>
      </c>
      <c r="D52" s="178">
        <v>373035.72600000002</v>
      </c>
      <c r="E52" s="179">
        <f t="shared" si="1"/>
        <v>2.2844230656074807</v>
      </c>
      <c r="F52" s="178">
        <v>155328.171</v>
      </c>
      <c r="G52" s="179">
        <f t="shared" si="2"/>
        <v>1.140713261669337</v>
      </c>
      <c r="H52" s="178">
        <v>136500.842</v>
      </c>
      <c r="I52" s="179">
        <f t="shared" si="3"/>
        <v>0.98413568341848767</v>
      </c>
      <c r="J52" s="178">
        <v>-9610.1559999999881</v>
      </c>
      <c r="K52" s="178">
        <v>-236534.88400000002</v>
      </c>
      <c r="L52" s="178"/>
      <c r="M52" s="155" t="s">
        <v>932</v>
      </c>
    </row>
    <row r="53" spans="1:13" x14ac:dyDescent="0.2">
      <c r="A53" s="155" t="s">
        <v>751</v>
      </c>
      <c r="B53" s="178">
        <v>197256.57500000001</v>
      </c>
      <c r="C53" s="179">
        <f t="shared" si="0"/>
        <v>1.2290586865484059</v>
      </c>
      <c r="D53" s="178">
        <v>86084.945999999996</v>
      </c>
      <c r="E53" s="179">
        <f t="shared" si="1"/>
        <v>0.52717319692852793</v>
      </c>
      <c r="F53" s="178">
        <v>46297.631999999998</v>
      </c>
      <c r="G53" s="179">
        <f t="shared" si="2"/>
        <v>0.34000479414829821</v>
      </c>
      <c r="H53" s="178">
        <v>57704.510999999999</v>
      </c>
      <c r="I53" s="179">
        <f t="shared" si="3"/>
        <v>0.41603456460228017</v>
      </c>
      <c r="J53" s="178">
        <v>-150958.94300000003</v>
      </c>
      <c r="K53" s="178">
        <v>-28380.434999999998</v>
      </c>
      <c r="L53" s="178"/>
      <c r="M53" s="155" t="s">
        <v>963</v>
      </c>
    </row>
    <row r="54" spans="1:13" x14ac:dyDescent="0.2">
      <c r="A54" s="155" t="s">
        <v>752</v>
      </c>
      <c r="B54" s="178">
        <v>648.452</v>
      </c>
      <c r="C54" s="179">
        <f t="shared" si="0"/>
        <v>4.0403498003029137E-3</v>
      </c>
      <c r="D54" s="178">
        <v>770.68499999999995</v>
      </c>
      <c r="E54" s="179">
        <f t="shared" si="1"/>
        <v>4.7195763504906257E-3</v>
      </c>
      <c r="F54" s="178">
        <v>667.60299999999995</v>
      </c>
      <c r="G54" s="179">
        <f t="shared" si="2"/>
        <v>4.9028041129141617E-3</v>
      </c>
      <c r="H54" s="178">
        <v>132.46</v>
      </c>
      <c r="I54" s="179">
        <f t="shared" si="3"/>
        <v>9.5500226017369817E-4</v>
      </c>
      <c r="J54" s="178">
        <v>19.150999999999954</v>
      </c>
      <c r="K54" s="178">
        <v>-638.22499999999991</v>
      </c>
      <c r="L54" s="178"/>
      <c r="M54" s="155" t="s">
        <v>964</v>
      </c>
    </row>
    <row r="55" spans="1:13" x14ac:dyDescent="0.2">
      <c r="A55" s="155" t="s">
        <v>753</v>
      </c>
      <c r="B55" s="178">
        <v>698245.66899999999</v>
      </c>
      <c r="C55" s="179">
        <f t="shared" si="0"/>
        <v>4.3506022794386094</v>
      </c>
      <c r="D55" s="178">
        <v>898224.16299999994</v>
      </c>
      <c r="E55" s="179">
        <f t="shared" si="1"/>
        <v>5.500609869316305</v>
      </c>
      <c r="F55" s="178">
        <v>636554.527</v>
      </c>
      <c r="G55" s="179">
        <f t="shared" si="2"/>
        <v>4.674787490574082</v>
      </c>
      <c r="H55" s="178">
        <v>390347.84899999999</v>
      </c>
      <c r="I55" s="179">
        <f t="shared" si="3"/>
        <v>2.8143067948734819</v>
      </c>
      <c r="J55" s="178">
        <v>-61691.141999999993</v>
      </c>
      <c r="K55" s="178">
        <v>-507876.31399999995</v>
      </c>
      <c r="L55" s="178"/>
      <c r="M55" s="155" t="s">
        <v>965</v>
      </c>
    </row>
    <row r="56" spans="1:13" x14ac:dyDescent="0.2">
      <c r="A56" s="155" t="s">
        <v>754</v>
      </c>
      <c r="B56" s="178">
        <v>253459.63699999999</v>
      </c>
      <c r="C56" s="179">
        <f t="shared" si="0"/>
        <v>1.5792465652628089</v>
      </c>
      <c r="D56" s="178">
        <v>235014.177</v>
      </c>
      <c r="E56" s="179">
        <f t="shared" si="1"/>
        <v>1.4391967558720071</v>
      </c>
      <c r="F56" s="178">
        <v>34184.383999999998</v>
      </c>
      <c r="G56" s="179">
        <f t="shared" si="2"/>
        <v>0.25104641302186642</v>
      </c>
      <c r="H56" s="178">
        <v>56432.605000000003</v>
      </c>
      <c r="I56" s="179">
        <f t="shared" si="3"/>
        <v>0.40686445207979416</v>
      </c>
      <c r="J56" s="178">
        <v>-219275.253</v>
      </c>
      <c r="K56" s="178">
        <v>-178581.57199999999</v>
      </c>
      <c r="L56" s="178"/>
      <c r="M56" s="155" t="s">
        <v>966</v>
      </c>
    </row>
    <row r="57" spans="1:13" x14ac:dyDescent="0.2">
      <c r="A57" s="155" t="s">
        <v>755</v>
      </c>
      <c r="B57" s="178">
        <v>4.4610000000000003</v>
      </c>
      <c r="C57" s="179">
        <f t="shared" si="0"/>
        <v>2.7795427354918022E-5</v>
      </c>
      <c r="D57" s="178">
        <v>2.9950000000000001</v>
      </c>
      <c r="E57" s="179">
        <f t="shared" si="1"/>
        <v>1.8340996866059965E-5</v>
      </c>
      <c r="F57" s="178" t="s">
        <v>725</v>
      </c>
      <c r="G57" s="179" t="str">
        <f t="shared" si="2"/>
        <v>x</v>
      </c>
      <c r="H57" s="178">
        <v>16.196999999999999</v>
      </c>
      <c r="I57" s="179">
        <f t="shared" si="3"/>
        <v>1.1677617098017053E-4</v>
      </c>
      <c r="J57" s="178">
        <v>-4.0110000000000001</v>
      </c>
      <c r="K57" s="178">
        <v>13.201999999999998</v>
      </c>
      <c r="L57" s="178"/>
      <c r="M57" s="155" t="s">
        <v>967</v>
      </c>
    </row>
    <row r="58" spans="1:13" x14ac:dyDescent="0.2">
      <c r="A58" s="155" t="s">
        <v>756</v>
      </c>
      <c r="B58" s="178">
        <v>205.78800000000001</v>
      </c>
      <c r="C58" s="179">
        <f t="shared" si="0"/>
        <v>1.2822159615588141E-3</v>
      </c>
      <c r="D58" s="178">
        <v>291.68</v>
      </c>
      <c r="E58" s="179">
        <f t="shared" si="1"/>
        <v>1.7862110069757496E-3</v>
      </c>
      <c r="F58" s="178">
        <v>2000.0029999999999</v>
      </c>
      <c r="G58" s="179">
        <f t="shared" si="2"/>
        <v>1.4687805378706601E-2</v>
      </c>
      <c r="H58" s="178">
        <v>2641.6109999999999</v>
      </c>
      <c r="I58" s="179">
        <f t="shared" si="3"/>
        <v>1.9045330480897651E-2</v>
      </c>
      <c r="J58" s="178">
        <v>1794.2149999999999</v>
      </c>
      <c r="K58" s="178">
        <v>2349.931</v>
      </c>
      <c r="L58" s="178"/>
      <c r="M58" s="155" t="s">
        <v>968</v>
      </c>
    </row>
    <row r="59" spans="1:13" x14ac:dyDescent="0.2">
      <c r="A59" s="155" t="s">
        <v>757</v>
      </c>
      <c r="B59" s="178">
        <v>22755.98</v>
      </c>
      <c r="C59" s="179">
        <f t="shared" si="0"/>
        <v>0.14178708562653383</v>
      </c>
      <c r="D59" s="178">
        <v>22210.379000000001</v>
      </c>
      <c r="E59" s="179">
        <f t="shared" si="1"/>
        <v>0.13601351974390788</v>
      </c>
      <c r="F59" s="178">
        <v>27192.826000000001</v>
      </c>
      <c r="G59" s="179">
        <f t="shared" si="2"/>
        <v>0.19970116844076369</v>
      </c>
      <c r="H59" s="178">
        <v>39128.156999999999</v>
      </c>
      <c r="I59" s="179">
        <f t="shared" si="3"/>
        <v>0.28210386812193344</v>
      </c>
      <c r="J59" s="178">
        <v>4436.8460000000014</v>
      </c>
      <c r="K59" s="178">
        <v>16917.777999999998</v>
      </c>
      <c r="L59" s="178"/>
      <c r="M59" s="155" t="s">
        <v>969</v>
      </c>
    </row>
    <row r="60" spans="1:13" x14ac:dyDescent="0.2">
      <c r="A60" s="155" t="s">
        <v>758</v>
      </c>
      <c r="B60" s="178">
        <v>2382528.2940000002</v>
      </c>
      <c r="C60" s="179">
        <f t="shared" si="0"/>
        <v>14.844965728965203</v>
      </c>
      <c r="D60" s="178">
        <v>2424973.5150000011</v>
      </c>
      <c r="E60" s="179">
        <f t="shared" si="1"/>
        <v>14.850227592284954</v>
      </c>
      <c r="F60" s="178">
        <v>2770401.0199999996</v>
      </c>
      <c r="G60" s="179">
        <f t="shared" si="2"/>
        <v>20.345524983077649</v>
      </c>
      <c r="H60" s="178">
        <v>2673016.0569999991</v>
      </c>
      <c r="I60" s="179">
        <f t="shared" si="3"/>
        <v>19.271752800208258</v>
      </c>
      <c r="J60" s="178">
        <v>387872.72599999933</v>
      </c>
      <c r="K60" s="178">
        <v>248042.54199999804</v>
      </c>
      <c r="L60" s="178"/>
      <c r="M60" s="155" t="s">
        <v>758</v>
      </c>
    </row>
    <row r="61" spans="1:13" x14ac:dyDescent="0.2">
      <c r="A61" s="155" t="s">
        <v>734</v>
      </c>
      <c r="B61" s="178">
        <v>99089.754000000001</v>
      </c>
      <c r="C61" s="179">
        <f t="shared" si="0"/>
        <v>0.61740463100732956</v>
      </c>
      <c r="D61" s="178">
        <v>86197.57</v>
      </c>
      <c r="E61" s="179">
        <f t="shared" si="1"/>
        <v>0.52786289189715674</v>
      </c>
      <c r="F61" s="178">
        <v>800170.82900000003</v>
      </c>
      <c r="G61" s="179">
        <f t="shared" si="2"/>
        <v>5.8763678884833279</v>
      </c>
      <c r="H61" s="178">
        <v>571454.66799999995</v>
      </c>
      <c r="I61" s="179">
        <f t="shared" si="3"/>
        <v>4.1200400085067965</v>
      </c>
      <c r="J61" s="178">
        <v>701081.07500000007</v>
      </c>
      <c r="K61" s="178">
        <v>485257.09799999994</v>
      </c>
      <c r="L61" s="178"/>
      <c r="M61" s="155" t="s">
        <v>946</v>
      </c>
    </row>
    <row r="62" spans="1:13" x14ac:dyDescent="0.2">
      <c r="A62" s="155" t="s">
        <v>759</v>
      </c>
      <c r="B62" s="178">
        <v>928.92399999999998</v>
      </c>
      <c r="C62" s="179">
        <f t="shared" si="0"/>
        <v>5.7879039588074124E-3</v>
      </c>
      <c r="D62" s="178">
        <v>1.4790000000000001</v>
      </c>
      <c r="E62" s="179">
        <f t="shared" si="1"/>
        <v>9.0572067996336188E-6</v>
      </c>
      <c r="F62" s="178">
        <v>6732.5360000000001</v>
      </c>
      <c r="G62" s="179">
        <f t="shared" si="2"/>
        <v>4.9443015072045307E-2</v>
      </c>
      <c r="H62" s="178">
        <v>2524.6999999999998</v>
      </c>
      <c r="I62" s="179">
        <f t="shared" si="3"/>
        <v>1.8202432479696024E-2</v>
      </c>
      <c r="J62" s="178">
        <v>5803.6120000000001</v>
      </c>
      <c r="K62" s="178">
        <v>2523.221</v>
      </c>
      <c r="L62" s="178"/>
      <c r="M62" s="155" t="s">
        <v>970</v>
      </c>
    </row>
    <row r="63" spans="1:13" x14ac:dyDescent="0.2">
      <c r="A63" s="155" t="s">
        <v>760</v>
      </c>
      <c r="B63" s="178">
        <v>110.46</v>
      </c>
      <c r="C63" s="179">
        <f t="shared" si="0"/>
        <v>6.8824992280301373E-4</v>
      </c>
      <c r="D63" s="178" t="s">
        <v>725</v>
      </c>
      <c r="E63" s="179" t="str">
        <f t="shared" si="1"/>
        <v>x</v>
      </c>
      <c r="F63" s="178">
        <v>148.99</v>
      </c>
      <c r="G63" s="179">
        <f t="shared" si="2"/>
        <v>1.0941664204371176E-3</v>
      </c>
      <c r="H63" s="178">
        <v>57.776000000000003</v>
      </c>
      <c r="I63" s="179">
        <f t="shared" si="3"/>
        <v>4.1654998175898829E-4</v>
      </c>
      <c r="J63" s="178">
        <v>38.530000000000015</v>
      </c>
      <c r="K63" s="178">
        <v>57.527000000000001</v>
      </c>
      <c r="L63" s="178"/>
      <c r="M63" s="155" t="s">
        <v>971</v>
      </c>
    </row>
    <row r="64" spans="1:13" x14ac:dyDescent="0.2">
      <c r="A64" s="155" t="s">
        <v>761</v>
      </c>
      <c r="B64" s="178">
        <v>1362.261</v>
      </c>
      <c r="C64" s="179">
        <f t="shared" si="0"/>
        <v>8.487923484406629E-3</v>
      </c>
      <c r="D64" s="178">
        <v>1592.41</v>
      </c>
      <c r="E64" s="179">
        <f t="shared" si="1"/>
        <v>9.751715131713707E-3</v>
      </c>
      <c r="F64" s="178">
        <v>8695.8770000000004</v>
      </c>
      <c r="G64" s="179">
        <f t="shared" si="2"/>
        <v>6.3861578694217477E-2</v>
      </c>
      <c r="H64" s="178">
        <v>5215.5479999999998</v>
      </c>
      <c r="I64" s="179">
        <f t="shared" si="3"/>
        <v>3.7602748966060778E-2</v>
      </c>
      <c r="J64" s="178">
        <v>7333.616</v>
      </c>
      <c r="K64" s="178">
        <v>3623.1379999999999</v>
      </c>
      <c r="L64" s="178"/>
      <c r="M64" s="155" t="s">
        <v>972</v>
      </c>
    </row>
    <row r="65" spans="1:13" x14ac:dyDescent="0.2">
      <c r="A65" s="155" t="s">
        <v>762</v>
      </c>
      <c r="B65" s="178">
        <v>61.387</v>
      </c>
      <c r="C65" s="179">
        <f t="shared" si="0"/>
        <v>3.8248776037577952E-4</v>
      </c>
      <c r="D65" s="178">
        <v>662.64400000000001</v>
      </c>
      <c r="E65" s="179">
        <f t="shared" si="1"/>
        <v>4.0579470875837858E-3</v>
      </c>
      <c r="F65" s="178">
        <v>184.88</v>
      </c>
      <c r="G65" s="179">
        <f t="shared" si="2"/>
        <v>1.3577386925995992E-3</v>
      </c>
      <c r="H65" s="178">
        <v>199.84100000000001</v>
      </c>
      <c r="I65" s="179">
        <f t="shared" si="3"/>
        <v>1.4408018018675225E-3</v>
      </c>
      <c r="J65" s="178">
        <v>123.49299999999999</v>
      </c>
      <c r="K65" s="178">
        <v>-462.803</v>
      </c>
      <c r="L65" s="178"/>
      <c r="M65" s="155" t="s">
        <v>973</v>
      </c>
    </row>
    <row r="66" spans="1:13" x14ac:dyDescent="0.2">
      <c r="A66" s="155" t="s">
        <v>763</v>
      </c>
      <c r="B66" s="178">
        <v>4662.7349999999997</v>
      </c>
      <c r="C66" s="179">
        <f t="shared" si="0"/>
        <v>2.9052390039841662E-2</v>
      </c>
      <c r="D66" s="178">
        <v>2934.415</v>
      </c>
      <c r="E66" s="179">
        <f t="shared" si="1"/>
        <v>1.7969982076367061E-2</v>
      </c>
      <c r="F66" s="178">
        <v>4992.1049999999996</v>
      </c>
      <c r="G66" s="179">
        <f t="shared" si="2"/>
        <v>3.6661478342816543E-2</v>
      </c>
      <c r="H66" s="178">
        <v>8041.7259999999997</v>
      </c>
      <c r="I66" s="179">
        <f t="shared" si="3"/>
        <v>5.7978759668561024E-2</v>
      </c>
      <c r="J66" s="178">
        <v>329.36999999999989</v>
      </c>
      <c r="K66" s="178">
        <v>5107.3109999999997</v>
      </c>
      <c r="L66" s="178"/>
      <c r="M66" s="155" t="s">
        <v>974</v>
      </c>
    </row>
    <row r="67" spans="1:13" x14ac:dyDescent="0.2">
      <c r="A67" s="155" t="s">
        <v>764</v>
      </c>
      <c r="B67" s="178">
        <v>1367.348</v>
      </c>
      <c r="C67" s="179">
        <f t="shared" si="0"/>
        <v>8.5196193685031264E-3</v>
      </c>
      <c r="D67" s="178">
        <v>2250.2539999999999</v>
      </c>
      <c r="E67" s="179">
        <f t="shared" si="1"/>
        <v>1.3780267633335192E-2</v>
      </c>
      <c r="F67" s="178">
        <v>94.676000000000002</v>
      </c>
      <c r="G67" s="179">
        <f t="shared" si="2"/>
        <v>6.9529028808178097E-4</v>
      </c>
      <c r="H67" s="178">
        <v>1718.335</v>
      </c>
      <c r="I67" s="179">
        <f t="shared" si="3"/>
        <v>1.2388749877212529E-2</v>
      </c>
      <c r="J67" s="178">
        <v>-1272.672</v>
      </c>
      <c r="K67" s="178">
        <v>-531.91899999999987</v>
      </c>
      <c r="L67" s="178"/>
      <c r="M67" s="155" t="s">
        <v>975</v>
      </c>
    </row>
    <row r="68" spans="1:13" x14ac:dyDescent="0.2">
      <c r="A68" s="155" t="s">
        <v>721</v>
      </c>
      <c r="B68" s="178">
        <v>234396.02900000001</v>
      </c>
      <c r="C68" s="179">
        <f t="shared" si="0"/>
        <v>1.4604657691886926</v>
      </c>
      <c r="D68" s="178">
        <v>1304.0519999999999</v>
      </c>
      <c r="E68" s="179">
        <f t="shared" si="1"/>
        <v>7.9858476277726975E-3</v>
      </c>
      <c r="F68" s="178">
        <v>7415.049</v>
      </c>
      <c r="G68" s="179">
        <f t="shared" si="2"/>
        <v>5.4455316609811587E-2</v>
      </c>
      <c r="H68" s="178">
        <v>6805.2129999999997</v>
      </c>
      <c r="I68" s="179">
        <f t="shared" si="3"/>
        <v>4.9063821500554369E-2</v>
      </c>
      <c r="J68" s="178">
        <v>-226980.98</v>
      </c>
      <c r="K68" s="178">
        <v>5501.1610000000001</v>
      </c>
      <c r="L68" s="178"/>
      <c r="M68" s="155" t="s">
        <v>935</v>
      </c>
    </row>
    <row r="69" spans="1:13" x14ac:dyDescent="0.2">
      <c r="A69" s="155" t="s">
        <v>765</v>
      </c>
      <c r="B69" s="178">
        <v>31024.021000000001</v>
      </c>
      <c r="C69" s="179">
        <f t="shared" si="0"/>
        <v>0.19330327773211189</v>
      </c>
      <c r="D69" s="178">
        <v>46194.599000000002</v>
      </c>
      <c r="E69" s="179">
        <f t="shared" si="1"/>
        <v>0.28288981485405568</v>
      </c>
      <c r="F69" s="178">
        <v>36805.896999999997</v>
      </c>
      <c r="G69" s="179">
        <f t="shared" si="2"/>
        <v>0.27029852051457975</v>
      </c>
      <c r="H69" s="178">
        <v>34888.076000000001</v>
      </c>
      <c r="I69" s="179">
        <f t="shared" si="3"/>
        <v>0.25153398333920995</v>
      </c>
      <c r="J69" s="178">
        <v>5781.8759999999966</v>
      </c>
      <c r="K69" s="178">
        <v>-11306.523000000001</v>
      </c>
      <c r="L69" s="178"/>
      <c r="M69" s="155" t="s">
        <v>976</v>
      </c>
    </row>
    <row r="70" spans="1:13" x14ac:dyDescent="0.2">
      <c r="A70" s="155" t="s">
        <v>766</v>
      </c>
      <c r="B70" s="178">
        <v>8513.0229999999992</v>
      </c>
      <c r="C70" s="179">
        <f t="shared" si="0"/>
        <v>5.3042616536033683E-2</v>
      </c>
      <c r="D70" s="178">
        <v>8166.8630000000003</v>
      </c>
      <c r="E70" s="179">
        <f t="shared" si="1"/>
        <v>5.0012824269963639E-2</v>
      </c>
      <c r="F70" s="178">
        <v>15592.776</v>
      </c>
      <c r="G70" s="179">
        <f t="shared" si="2"/>
        <v>0.11451165783339684</v>
      </c>
      <c r="H70" s="178">
        <v>13582.017</v>
      </c>
      <c r="I70" s="179">
        <f t="shared" si="3"/>
        <v>9.7922821476050054E-2</v>
      </c>
      <c r="J70" s="178">
        <v>7079.7530000000006</v>
      </c>
      <c r="K70" s="178">
        <v>5415.1539999999995</v>
      </c>
      <c r="L70" s="178"/>
      <c r="M70" s="155" t="s">
        <v>977</v>
      </c>
    </row>
    <row r="71" spans="1:13" x14ac:dyDescent="0.2">
      <c r="A71" s="155" t="s">
        <v>735</v>
      </c>
      <c r="B71" s="178">
        <v>6654.1059999999998</v>
      </c>
      <c r="C71" s="179">
        <f t="shared" si="0"/>
        <v>4.1460147934302652E-2</v>
      </c>
      <c r="D71" s="178">
        <v>6548.9669999999996</v>
      </c>
      <c r="E71" s="179">
        <f t="shared" si="1"/>
        <v>4.0105036134534269E-2</v>
      </c>
      <c r="F71" s="178">
        <v>207786.04399999999</v>
      </c>
      <c r="G71" s="179">
        <f t="shared" si="2"/>
        <v>1.5259581984043857</v>
      </c>
      <c r="H71" s="178">
        <v>228954.788</v>
      </c>
      <c r="I71" s="179">
        <f t="shared" si="3"/>
        <v>1.650704665692208</v>
      </c>
      <c r="J71" s="178">
        <v>201131.93799999999</v>
      </c>
      <c r="K71" s="178">
        <v>222405.821</v>
      </c>
      <c r="L71" s="178"/>
      <c r="M71" s="155" t="s">
        <v>978</v>
      </c>
    </row>
    <row r="72" spans="1:13" x14ac:dyDescent="0.2">
      <c r="A72" s="155" t="s">
        <v>767</v>
      </c>
      <c r="B72" s="178">
        <v>11.250999999999999</v>
      </c>
      <c r="C72" s="179">
        <f t="shared" si="0"/>
        <v>7.0102298401744585E-5</v>
      </c>
      <c r="D72" s="178">
        <v>182.304</v>
      </c>
      <c r="E72" s="179">
        <f t="shared" si="1"/>
        <v>1.1164063748481455E-3</v>
      </c>
      <c r="F72" s="178">
        <v>298.12599999999998</v>
      </c>
      <c r="G72" s="179">
        <f t="shared" si="2"/>
        <v>2.1894050490585681E-3</v>
      </c>
      <c r="H72" s="178">
        <v>126.419</v>
      </c>
      <c r="I72" s="179">
        <f t="shared" si="3"/>
        <v>9.1144821628339672E-4</v>
      </c>
      <c r="J72" s="178">
        <v>286.875</v>
      </c>
      <c r="K72" s="178">
        <v>-55.885000000000005</v>
      </c>
      <c r="L72" s="178"/>
      <c r="M72" s="155" t="s">
        <v>979</v>
      </c>
    </row>
    <row r="73" spans="1:13" x14ac:dyDescent="0.2">
      <c r="A73" s="155" t="s">
        <v>722</v>
      </c>
      <c r="B73" s="178">
        <v>443372.56599999999</v>
      </c>
      <c r="C73" s="179">
        <f t="shared" si="0"/>
        <v>2.7625487445453025</v>
      </c>
      <c r="D73" s="178">
        <v>675009.18500000006</v>
      </c>
      <c r="E73" s="179">
        <f t="shared" si="1"/>
        <v>4.1336698987134195</v>
      </c>
      <c r="F73" s="178">
        <v>291947.30499999999</v>
      </c>
      <c r="G73" s="179">
        <f t="shared" si="2"/>
        <v>2.1440293822948746</v>
      </c>
      <c r="H73" s="178">
        <v>271716.98700000002</v>
      </c>
      <c r="I73" s="179">
        <f t="shared" si="3"/>
        <v>1.9590090345205147</v>
      </c>
      <c r="J73" s="178">
        <v>-151425.261</v>
      </c>
      <c r="K73" s="178">
        <v>-403292.19800000003</v>
      </c>
      <c r="L73" s="178"/>
      <c r="M73" s="155" t="s">
        <v>936</v>
      </c>
    </row>
    <row r="74" spans="1:13" x14ac:dyDescent="0.2">
      <c r="A74" s="155" t="s">
        <v>768</v>
      </c>
      <c r="B74" s="178">
        <v>104497.43399999999</v>
      </c>
      <c r="C74" s="179">
        <f t="shared" si="0"/>
        <v>0.65109859572345663</v>
      </c>
      <c r="D74" s="178">
        <v>112658.27800000001</v>
      </c>
      <c r="E74" s="179">
        <f t="shared" si="1"/>
        <v>0.68990488271576367</v>
      </c>
      <c r="F74" s="178">
        <v>69310.225999999995</v>
      </c>
      <c r="G74" s="179">
        <f t="shared" si="2"/>
        <v>0.50900679161089757</v>
      </c>
      <c r="H74" s="178">
        <v>134828.78400000001</v>
      </c>
      <c r="I74" s="179">
        <f t="shared" si="3"/>
        <v>0.97208057871411258</v>
      </c>
      <c r="J74" s="178">
        <v>-35187.207999999999</v>
      </c>
      <c r="K74" s="178">
        <v>22170.506000000008</v>
      </c>
      <c r="L74" s="178"/>
      <c r="M74" s="155" t="s">
        <v>980</v>
      </c>
    </row>
    <row r="75" spans="1:13" x14ac:dyDescent="0.2">
      <c r="A75" s="155" t="s">
        <v>769</v>
      </c>
      <c r="B75" s="178" t="s">
        <v>770</v>
      </c>
      <c r="C75" s="179" t="str">
        <f t="shared" si="0"/>
        <v>x</v>
      </c>
      <c r="D75" s="178">
        <v>1.08</v>
      </c>
      <c r="E75" s="179">
        <f t="shared" si="1"/>
        <v>6.6137818415174505E-6</v>
      </c>
      <c r="F75" s="178">
        <v>26.439</v>
      </c>
      <c r="G75" s="179">
        <f t="shared" si="2"/>
        <v>1.94165151956084E-4</v>
      </c>
      <c r="H75" s="178">
        <v>32.630000000000003</v>
      </c>
      <c r="I75" s="179">
        <f t="shared" si="3"/>
        <v>2.3525384077810487E-4</v>
      </c>
      <c r="J75" s="178">
        <v>26.439</v>
      </c>
      <c r="K75" s="178">
        <v>31.550000000000004</v>
      </c>
      <c r="L75" s="178"/>
      <c r="M75" s="155" t="s">
        <v>981</v>
      </c>
    </row>
    <row r="76" spans="1:13" x14ac:dyDescent="0.2">
      <c r="A76" s="155" t="s">
        <v>771</v>
      </c>
      <c r="B76" s="178">
        <v>5166.3059999999996</v>
      </c>
      <c r="C76" s="179">
        <f t="shared" si="0"/>
        <v>3.2190020873408894E-2</v>
      </c>
      <c r="D76" s="178">
        <v>6336.8760000000002</v>
      </c>
      <c r="E76" s="179">
        <f t="shared" si="1"/>
        <v>3.8806217982173825E-2</v>
      </c>
      <c r="F76" s="178">
        <v>4070.0540000000001</v>
      </c>
      <c r="G76" s="179">
        <f t="shared" si="2"/>
        <v>2.9890035681359634E-2</v>
      </c>
      <c r="H76" s="178">
        <v>4591.5119999999997</v>
      </c>
      <c r="I76" s="179">
        <f t="shared" si="3"/>
        <v>3.3103611185374124E-2</v>
      </c>
      <c r="J76" s="178">
        <v>-1096.2519999999995</v>
      </c>
      <c r="K76" s="178">
        <v>-1745.3640000000005</v>
      </c>
      <c r="L76" s="178"/>
      <c r="M76" s="155" t="s">
        <v>982</v>
      </c>
    </row>
    <row r="77" spans="1:13" x14ac:dyDescent="0.2">
      <c r="A77" s="155" t="s">
        <v>723</v>
      </c>
      <c r="B77" s="178">
        <v>7969.6049999999996</v>
      </c>
      <c r="C77" s="179">
        <f t="shared" si="0"/>
        <v>4.9656708546265728E-2</v>
      </c>
      <c r="D77" s="178">
        <v>5604.4120000000003</v>
      </c>
      <c r="E77" s="179">
        <f t="shared" si="1"/>
        <v>3.4320702146280087E-2</v>
      </c>
      <c r="F77" s="178">
        <v>5207.8419999999996</v>
      </c>
      <c r="G77" s="179">
        <f t="shared" si="2"/>
        <v>3.8245827500785819E-2</v>
      </c>
      <c r="H77" s="178">
        <v>10088.567999999999</v>
      </c>
      <c r="I77" s="179">
        <f t="shared" si="3"/>
        <v>7.2735959851396983E-2</v>
      </c>
      <c r="J77" s="178">
        <v>-2761.7629999999999</v>
      </c>
      <c r="K77" s="178">
        <v>4484.155999999999</v>
      </c>
      <c r="L77" s="178"/>
      <c r="M77" s="155" t="s">
        <v>937</v>
      </c>
    </row>
    <row r="78" spans="1:13" x14ac:dyDescent="0.2">
      <c r="A78" s="155" t="s">
        <v>772</v>
      </c>
      <c r="B78" s="178">
        <v>221886.07199999999</v>
      </c>
      <c r="C78" s="179">
        <f t="shared" ref="C78:C141" si="4">IF(B78=0,0,IF(OR(B78="x",B78="Ə"),"x",B78/$B$12*100))</f>
        <v>1.3825192098955634</v>
      </c>
      <c r="D78" s="178">
        <v>3511.3809999999999</v>
      </c>
      <c r="E78" s="179">
        <f t="shared" ref="E78:E141" si="5">IF(D78=0,0,IF(OR(D78="x",D78="Ə"),"x",D78/$D$12*100))</f>
        <v>2.1503248052267946E-2</v>
      </c>
      <c r="F78" s="178">
        <v>11561.743</v>
      </c>
      <c r="G78" s="179">
        <f t="shared" ref="G78:G141" si="6">IF(F78=0,0,IF(OR(F78="x",F78="Ə"),"x",F78/$F$12*100))</f>
        <v>8.4908188149029479E-2</v>
      </c>
      <c r="H78" s="178">
        <v>13606.242</v>
      </c>
      <c r="I78" s="179">
        <f t="shared" ref="I78:I141" si="7">IF(H78=0,0,IF(OR(H78="x",H78="Ə"),"x",H78/$H$12*100))</f>
        <v>9.8097477445797207E-2</v>
      </c>
      <c r="J78" s="178">
        <v>-210324.329</v>
      </c>
      <c r="K78" s="178">
        <v>10094.861000000001</v>
      </c>
      <c r="L78" s="178"/>
      <c r="M78" s="155" t="s">
        <v>983</v>
      </c>
    </row>
    <row r="79" spans="1:13" x14ac:dyDescent="0.2">
      <c r="A79" s="155" t="s">
        <v>773</v>
      </c>
      <c r="B79" s="178">
        <v>2990.2</v>
      </c>
      <c r="C79" s="179">
        <f t="shared" si="4"/>
        <v>1.8631223240680533E-2</v>
      </c>
      <c r="D79" s="178">
        <v>1225.9590000000001</v>
      </c>
      <c r="E79" s="179">
        <f t="shared" si="5"/>
        <v>7.5076160857823074E-3</v>
      </c>
      <c r="F79" s="178">
        <v>1346.403</v>
      </c>
      <c r="G79" s="179">
        <f t="shared" si="6"/>
        <v>9.8878377808966807E-3</v>
      </c>
      <c r="H79" s="178">
        <v>542.05899999999997</v>
      </c>
      <c r="I79" s="179">
        <f t="shared" si="7"/>
        <v>3.9081048629585882E-3</v>
      </c>
      <c r="J79" s="178">
        <v>-1643.7969999999998</v>
      </c>
      <c r="K79" s="178">
        <v>-683.90000000000009</v>
      </c>
      <c r="L79" s="178"/>
      <c r="M79" s="155" t="s">
        <v>984</v>
      </c>
    </row>
    <row r="80" spans="1:13" x14ac:dyDescent="0.2">
      <c r="A80" s="155" t="s">
        <v>774</v>
      </c>
      <c r="B80" s="178">
        <v>51.441000000000003</v>
      </c>
      <c r="C80" s="179">
        <f t="shared" si="4"/>
        <v>3.2051660582029542E-4</v>
      </c>
      <c r="D80" s="178">
        <v>497.02699999999999</v>
      </c>
      <c r="E80" s="179">
        <f t="shared" si="5"/>
        <v>3.0437297660591608E-3</v>
      </c>
      <c r="F80" s="178">
        <v>8283.848</v>
      </c>
      <c r="G80" s="179">
        <f t="shared" si="6"/>
        <v>6.0835682351870431E-2</v>
      </c>
      <c r="H80" s="178">
        <v>12382.253000000001</v>
      </c>
      <c r="I80" s="179">
        <f t="shared" si="7"/>
        <v>8.9272834070984103E-2</v>
      </c>
      <c r="J80" s="178">
        <v>8232.4069999999992</v>
      </c>
      <c r="K80" s="178">
        <v>11885.226000000001</v>
      </c>
      <c r="L80" s="178"/>
      <c r="M80" s="155" t="s">
        <v>985</v>
      </c>
    </row>
    <row r="81" spans="1:13" x14ac:dyDescent="0.2">
      <c r="A81" s="155" t="s">
        <v>724</v>
      </c>
      <c r="B81" s="178" t="s">
        <v>725</v>
      </c>
      <c r="C81" s="179" t="str">
        <f t="shared" si="4"/>
        <v>x</v>
      </c>
      <c r="D81" s="178">
        <v>9734.4</v>
      </c>
      <c r="E81" s="179">
        <f t="shared" si="5"/>
        <v>5.9612220331543953E-2</v>
      </c>
      <c r="F81" s="178">
        <v>3595.933</v>
      </c>
      <c r="G81" s="179">
        <f t="shared" si="6"/>
        <v>2.6408142417220656E-2</v>
      </c>
      <c r="H81" s="178">
        <v>3844.0520000000001</v>
      </c>
      <c r="I81" s="179">
        <f t="shared" si="7"/>
        <v>2.7714618361960024E-2</v>
      </c>
      <c r="J81" s="178">
        <v>3595.7420000000002</v>
      </c>
      <c r="K81" s="178">
        <v>-5890.348</v>
      </c>
      <c r="L81" s="178"/>
      <c r="M81" s="155" t="s">
        <v>938</v>
      </c>
    </row>
    <row r="82" spans="1:13" x14ac:dyDescent="0.2">
      <c r="A82" s="155" t="s">
        <v>736</v>
      </c>
      <c r="B82" s="178">
        <v>102.19</v>
      </c>
      <c r="C82" s="179">
        <f t="shared" si="4"/>
        <v>6.3672152463552397E-4</v>
      </c>
      <c r="D82" s="178">
        <v>346.20499999999998</v>
      </c>
      <c r="E82" s="179">
        <f t="shared" si="5"/>
        <v>2.1201151318912489E-3</v>
      </c>
      <c r="F82" s="178">
        <v>70660.331000000006</v>
      </c>
      <c r="G82" s="179">
        <f t="shared" si="6"/>
        <v>0.51892181647876967</v>
      </c>
      <c r="H82" s="178">
        <v>74983.914000000004</v>
      </c>
      <c r="I82" s="179">
        <f t="shared" si="7"/>
        <v>0.54061458060297607</v>
      </c>
      <c r="J82" s="178">
        <v>70558.141000000003</v>
      </c>
      <c r="K82" s="178">
        <v>74637.709000000003</v>
      </c>
      <c r="L82" s="178"/>
      <c r="M82" s="155" t="s">
        <v>948</v>
      </c>
    </row>
    <row r="83" spans="1:13" x14ac:dyDescent="0.2">
      <c r="A83" s="155" t="s">
        <v>775</v>
      </c>
      <c r="B83" s="178" t="s">
        <v>725</v>
      </c>
      <c r="C83" s="179" t="str">
        <f t="shared" si="4"/>
        <v>x</v>
      </c>
      <c r="D83" s="178" t="s">
        <v>725</v>
      </c>
      <c r="E83" s="179" t="str">
        <f t="shared" si="5"/>
        <v>x</v>
      </c>
      <c r="F83" s="178" t="s">
        <v>770</v>
      </c>
      <c r="G83" s="179" t="str">
        <f t="shared" si="6"/>
        <v>x</v>
      </c>
      <c r="H83" s="178" t="s">
        <v>770</v>
      </c>
      <c r="I83" s="179" t="str">
        <f t="shared" si="7"/>
        <v>x</v>
      </c>
      <c r="J83" s="178" t="s">
        <v>725</v>
      </c>
      <c r="K83" s="178" t="s">
        <v>725</v>
      </c>
      <c r="L83" s="178"/>
      <c r="M83" s="155" t="s">
        <v>986</v>
      </c>
    </row>
    <row r="84" spans="1:13" x14ac:dyDescent="0.2">
      <c r="A84" s="155" t="s">
        <v>776</v>
      </c>
      <c r="B84" s="178">
        <v>4422.723</v>
      </c>
      <c r="C84" s="179">
        <f t="shared" si="4"/>
        <v>2.7556932494379082E-2</v>
      </c>
      <c r="D84" s="178">
        <v>5775.8140000000003</v>
      </c>
      <c r="E84" s="179">
        <f t="shared" si="5"/>
        <v>3.5370346067761363E-2</v>
      </c>
      <c r="F84" s="178">
        <v>5333.6859999999997</v>
      </c>
      <c r="G84" s="179">
        <f t="shared" si="6"/>
        <v>3.9170012204547737E-2</v>
      </c>
      <c r="H84" s="178">
        <v>5462.8050000000003</v>
      </c>
      <c r="I84" s="179">
        <f t="shared" si="7"/>
        <v>3.9385407835483763E-2</v>
      </c>
      <c r="J84" s="178">
        <v>910.96299999999974</v>
      </c>
      <c r="K84" s="178">
        <v>-313.00900000000001</v>
      </c>
      <c r="L84" s="178"/>
      <c r="M84" s="155" t="s">
        <v>987</v>
      </c>
    </row>
    <row r="85" spans="1:13" x14ac:dyDescent="0.2">
      <c r="A85" s="155" t="s">
        <v>777</v>
      </c>
      <c r="B85" s="178" t="s">
        <v>725</v>
      </c>
      <c r="C85" s="179" t="str">
        <f t="shared" si="4"/>
        <v>x</v>
      </c>
      <c r="D85" s="178" t="s">
        <v>725</v>
      </c>
      <c r="E85" s="179" t="str">
        <f t="shared" si="5"/>
        <v>x</v>
      </c>
      <c r="F85" s="178">
        <v>277.36599999999999</v>
      </c>
      <c r="G85" s="179">
        <f t="shared" si="6"/>
        <v>2.0369458579163808E-3</v>
      </c>
      <c r="H85" s="178">
        <v>80.846999999999994</v>
      </c>
      <c r="I85" s="179">
        <f t="shared" si="7"/>
        <v>5.8288591067690596E-4</v>
      </c>
      <c r="J85" s="178">
        <v>277.137</v>
      </c>
      <c r="K85" s="178">
        <v>80.396000000000001</v>
      </c>
      <c r="L85" s="178"/>
      <c r="M85" s="155" t="s">
        <v>988</v>
      </c>
    </row>
    <row r="86" spans="1:13" x14ac:dyDescent="0.2">
      <c r="A86" s="155" t="s">
        <v>778</v>
      </c>
      <c r="B86" s="178">
        <v>215.892</v>
      </c>
      <c r="C86" s="179">
        <f t="shared" si="4"/>
        <v>1.3451715764420445E-3</v>
      </c>
      <c r="D86" s="178">
        <v>1179.8050000000001</v>
      </c>
      <c r="E86" s="179">
        <f t="shared" si="5"/>
        <v>7.2249748940106445E-3</v>
      </c>
      <c r="F86" s="178">
        <v>2566.3470000000002</v>
      </c>
      <c r="G86" s="179">
        <f t="shared" si="6"/>
        <v>1.8846974364652228E-2</v>
      </c>
      <c r="H86" s="178">
        <v>1914.0920000000001</v>
      </c>
      <c r="I86" s="179">
        <f t="shared" si="7"/>
        <v>1.3800107097843833E-2</v>
      </c>
      <c r="J86" s="178">
        <v>2350.4550000000004</v>
      </c>
      <c r="K86" s="178">
        <v>734.28700000000003</v>
      </c>
      <c r="L86" s="178"/>
      <c r="M86" s="155" t="s">
        <v>989</v>
      </c>
    </row>
    <row r="87" spans="1:13" x14ac:dyDescent="0.2">
      <c r="A87" s="155" t="s">
        <v>779</v>
      </c>
      <c r="B87" s="178" t="s">
        <v>725</v>
      </c>
      <c r="C87" s="179" t="str">
        <f t="shared" si="4"/>
        <v>x</v>
      </c>
      <c r="D87" s="178" t="s">
        <v>725</v>
      </c>
      <c r="E87" s="179" t="str">
        <f t="shared" si="5"/>
        <v>x</v>
      </c>
      <c r="F87" s="178" t="s">
        <v>770</v>
      </c>
      <c r="G87" s="179" t="str">
        <f t="shared" si="6"/>
        <v>x</v>
      </c>
      <c r="H87" s="178" t="s">
        <v>725</v>
      </c>
      <c r="I87" s="179" t="str">
        <f t="shared" si="7"/>
        <v>x</v>
      </c>
      <c r="J87" s="178" t="s">
        <v>725</v>
      </c>
      <c r="K87" s="178" t="s">
        <v>725</v>
      </c>
      <c r="L87" s="178"/>
      <c r="M87" s="155" t="s">
        <v>990</v>
      </c>
    </row>
    <row r="88" spans="1:13" x14ac:dyDescent="0.2">
      <c r="A88" s="155" t="s">
        <v>729</v>
      </c>
      <c r="B88" s="178">
        <v>2063.194</v>
      </c>
      <c r="C88" s="179">
        <f t="shared" si="4"/>
        <v>1.2855269882560576E-2</v>
      </c>
      <c r="D88" s="178">
        <v>101709.018</v>
      </c>
      <c r="E88" s="179">
        <f t="shared" si="5"/>
        <v>0.62285301515460323</v>
      </c>
      <c r="F88" s="178">
        <v>30862.841</v>
      </c>
      <c r="G88" s="179">
        <f t="shared" si="6"/>
        <v>0.22665336104094178</v>
      </c>
      <c r="H88" s="178">
        <v>23042.429</v>
      </c>
      <c r="I88" s="179">
        <f t="shared" si="7"/>
        <v>0.16612993941485704</v>
      </c>
      <c r="J88" s="178">
        <v>28799.647000000001</v>
      </c>
      <c r="K88" s="178">
        <v>-78666.588999999993</v>
      </c>
      <c r="L88" s="178"/>
      <c r="M88" s="155" t="s">
        <v>942</v>
      </c>
    </row>
    <row r="89" spans="1:13" x14ac:dyDescent="0.2">
      <c r="A89" s="155" t="s">
        <v>780</v>
      </c>
      <c r="B89" s="178">
        <v>268671.79499999998</v>
      </c>
      <c r="C89" s="179">
        <f t="shared" si="4"/>
        <v>1.6740298946957917</v>
      </c>
      <c r="D89" s="178">
        <v>302736.011</v>
      </c>
      <c r="E89" s="179">
        <f t="shared" si="5"/>
        <v>1.8539166040048398</v>
      </c>
      <c r="F89" s="178">
        <v>630083.53799999994</v>
      </c>
      <c r="G89" s="179">
        <f t="shared" si="6"/>
        <v>4.6272652483375696</v>
      </c>
      <c r="H89" s="178">
        <v>690033.73800000001</v>
      </c>
      <c r="I89" s="179">
        <f t="shared" si="7"/>
        <v>4.9749643619666726</v>
      </c>
      <c r="J89" s="178">
        <v>361411.74299999996</v>
      </c>
      <c r="K89" s="178">
        <v>387297.72700000001</v>
      </c>
      <c r="L89" s="178"/>
      <c r="M89" s="155" t="s">
        <v>991</v>
      </c>
    </row>
    <row r="90" spans="1:13" x14ac:dyDescent="0.2">
      <c r="A90" s="155" t="s">
        <v>781</v>
      </c>
      <c r="B90" s="178">
        <v>3977.2260000000001</v>
      </c>
      <c r="C90" s="179">
        <f t="shared" si="4"/>
        <v>2.4781146908112797E-2</v>
      </c>
      <c r="D90" s="178">
        <v>3495.08</v>
      </c>
      <c r="E90" s="179">
        <f t="shared" si="5"/>
        <v>2.140342281356556E-2</v>
      </c>
      <c r="F90" s="178">
        <v>2799.2930000000001</v>
      </c>
      <c r="G90" s="179">
        <f t="shared" si="6"/>
        <v>2.0557704554431039E-2</v>
      </c>
      <c r="H90" s="178">
        <v>3768.8420000000001</v>
      </c>
      <c r="I90" s="179">
        <f t="shared" si="7"/>
        <v>2.7172373759909111E-2</v>
      </c>
      <c r="J90" s="178">
        <v>-1177.933</v>
      </c>
      <c r="K90" s="178">
        <v>273.76200000000017</v>
      </c>
      <c r="L90" s="178"/>
      <c r="M90" s="155" t="s">
        <v>992</v>
      </c>
    </row>
    <row r="91" spans="1:13" x14ac:dyDescent="0.2">
      <c r="A91" s="155" t="s">
        <v>782</v>
      </c>
      <c r="B91" s="178">
        <v>2224.1970000000001</v>
      </c>
      <c r="C91" s="179">
        <f t="shared" si="4"/>
        <v>1.3858441187295808E-2</v>
      </c>
      <c r="D91" s="178">
        <v>480.178</v>
      </c>
      <c r="E91" s="179">
        <f t="shared" si="5"/>
        <v>2.9405486454594128E-3</v>
      </c>
      <c r="F91" s="178">
        <v>9085.3629999999994</v>
      </c>
      <c r="G91" s="179">
        <f t="shared" si="6"/>
        <v>6.6721921686568444E-2</v>
      </c>
      <c r="H91" s="178">
        <v>2647.2629999999999</v>
      </c>
      <c r="I91" s="179">
        <f t="shared" si="7"/>
        <v>1.9086079935634943E-2</v>
      </c>
      <c r="J91" s="178">
        <v>6861.1659999999993</v>
      </c>
      <c r="K91" s="178">
        <v>2167.085</v>
      </c>
      <c r="L91" s="178"/>
      <c r="M91" s="155" t="s">
        <v>993</v>
      </c>
    </row>
    <row r="92" spans="1:13" x14ac:dyDescent="0.2">
      <c r="A92" s="155" t="s">
        <v>783</v>
      </c>
      <c r="B92" s="178">
        <v>13204.749</v>
      </c>
      <c r="C92" s="179">
        <f t="shared" si="4"/>
        <v>8.2275642584493686E-2</v>
      </c>
      <c r="D92" s="178">
        <v>11455.081</v>
      </c>
      <c r="E92" s="179">
        <f t="shared" si="5"/>
        <v>7.0149450658251428E-2</v>
      </c>
      <c r="F92" s="178">
        <v>6005.0259999999998</v>
      </c>
      <c r="G92" s="179">
        <f t="shared" si="6"/>
        <v>4.4100260440645835E-2</v>
      </c>
      <c r="H92" s="178">
        <v>8104.3680000000004</v>
      </c>
      <c r="I92" s="179">
        <f t="shared" si="7"/>
        <v>5.8430392248825257E-2</v>
      </c>
      <c r="J92" s="178">
        <v>-7199.723</v>
      </c>
      <c r="K92" s="178">
        <v>-3350.7129999999997</v>
      </c>
      <c r="L92" s="178"/>
      <c r="M92" s="155" t="s">
        <v>994</v>
      </c>
    </row>
    <row r="93" spans="1:13" x14ac:dyDescent="0.2">
      <c r="A93" s="155" t="s">
        <v>784</v>
      </c>
      <c r="B93" s="178">
        <v>11906.537</v>
      </c>
      <c r="C93" s="179">
        <f t="shared" si="4"/>
        <v>7.4186793147756905E-2</v>
      </c>
      <c r="D93" s="178">
        <v>2238.7669999999998</v>
      </c>
      <c r="E93" s="179">
        <f t="shared" si="5"/>
        <v>1.3709922714804163E-2</v>
      </c>
      <c r="F93" s="178">
        <v>8677.4</v>
      </c>
      <c r="G93" s="179">
        <f t="shared" si="6"/>
        <v>6.3725885607765917E-2</v>
      </c>
      <c r="H93" s="178">
        <v>7696.9679999999998</v>
      </c>
      <c r="I93" s="179">
        <f t="shared" si="7"/>
        <v>5.5493143865956725E-2</v>
      </c>
      <c r="J93" s="178">
        <v>-3229.1370000000006</v>
      </c>
      <c r="K93" s="178">
        <v>5458.201</v>
      </c>
      <c r="L93" s="178"/>
      <c r="M93" s="155" t="s">
        <v>995</v>
      </c>
    </row>
    <row r="94" spans="1:13" x14ac:dyDescent="0.2">
      <c r="A94" s="155" t="s">
        <v>785</v>
      </c>
      <c r="B94" s="178">
        <v>3645.21</v>
      </c>
      <c r="C94" s="179">
        <f t="shared" si="4"/>
        <v>2.2712434375346494E-2</v>
      </c>
      <c r="D94" s="178">
        <v>10158.450000000001</v>
      </c>
      <c r="E94" s="179">
        <f t="shared" si="5"/>
        <v>6.2209048285150871E-2</v>
      </c>
      <c r="F94" s="178">
        <v>1166.741</v>
      </c>
      <c r="G94" s="179">
        <f t="shared" si="6"/>
        <v>8.5684195150494864E-3</v>
      </c>
      <c r="H94" s="178">
        <v>417.68900000000002</v>
      </c>
      <c r="I94" s="179">
        <f t="shared" si="7"/>
        <v>3.0114294054785734E-3</v>
      </c>
      <c r="J94" s="178">
        <v>-2478.4690000000001</v>
      </c>
      <c r="K94" s="178">
        <v>-9740.7610000000004</v>
      </c>
      <c r="L94" s="178"/>
      <c r="M94" s="155" t="s">
        <v>996</v>
      </c>
    </row>
    <row r="95" spans="1:13" x14ac:dyDescent="0.2">
      <c r="A95" s="155" t="s">
        <v>737</v>
      </c>
      <c r="B95" s="178">
        <v>21896.351999999999</v>
      </c>
      <c r="C95" s="179">
        <f t="shared" si="4"/>
        <v>0.13643094852134363</v>
      </c>
      <c r="D95" s="178">
        <v>10634.546</v>
      </c>
      <c r="E95" s="179">
        <f t="shared" si="5"/>
        <v>6.5124599284798176E-2</v>
      </c>
      <c r="F95" s="178">
        <v>122472.531</v>
      </c>
      <c r="G95" s="179">
        <f t="shared" si="6"/>
        <v>0.89942500064530451</v>
      </c>
      <c r="H95" s="178">
        <v>132904.245</v>
      </c>
      <c r="I95" s="179">
        <f t="shared" si="7"/>
        <v>0.95820515145461971</v>
      </c>
      <c r="J95" s="178">
        <v>100576.179</v>
      </c>
      <c r="K95" s="178">
        <v>122269.69899999999</v>
      </c>
      <c r="L95" s="178"/>
      <c r="M95" s="155" t="s">
        <v>949</v>
      </c>
    </row>
    <row r="96" spans="1:13" x14ac:dyDescent="0.2">
      <c r="A96" s="155" t="s">
        <v>786</v>
      </c>
      <c r="B96" s="178">
        <v>16024.540999999999</v>
      </c>
      <c r="C96" s="179">
        <f t="shared" si="4"/>
        <v>9.984509420789181E-2</v>
      </c>
      <c r="D96" s="178">
        <v>8499.59</v>
      </c>
      <c r="E96" s="179">
        <f t="shared" si="5"/>
        <v>5.2050401854021579E-2</v>
      </c>
      <c r="F96" s="178">
        <v>2014.0820000000001</v>
      </c>
      <c r="G96" s="179">
        <f t="shared" si="6"/>
        <v>1.4791200029578032E-2</v>
      </c>
      <c r="H96" s="178">
        <v>3892.1979999999999</v>
      </c>
      <c r="I96" s="179">
        <f t="shared" si="7"/>
        <v>2.8061738540265342E-2</v>
      </c>
      <c r="J96" s="178">
        <v>-14010.458999999999</v>
      </c>
      <c r="K96" s="178">
        <v>-4607.3919999999998</v>
      </c>
      <c r="L96" s="178"/>
      <c r="M96" s="155" t="s">
        <v>997</v>
      </c>
    </row>
    <row r="97" spans="1:14" x14ac:dyDescent="0.2">
      <c r="A97" s="155" t="s">
        <v>787</v>
      </c>
      <c r="B97" s="178">
        <v>1.4530000000000001</v>
      </c>
      <c r="C97" s="179">
        <f t="shared" si="4"/>
        <v>9.0532965583268063E-6</v>
      </c>
      <c r="D97" s="178" t="s">
        <v>725</v>
      </c>
      <c r="E97" s="179" t="str">
        <f t="shared" si="5"/>
        <v>x</v>
      </c>
      <c r="F97" s="178">
        <v>1059.1759999999999</v>
      </c>
      <c r="G97" s="179">
        <f t="shared" si="6"/>
        <v>7.7784738071877604E-3</v>
      </c>
      <c r="H97" s="178">
        <v>841.47199999999998</v>
      </c>
      <c r="I97" s="179">
        <f t="shared" si="7"/>
        <v>6.0667949711073685E-3</v>
      </c>
      <c r="J97" s="178">
        <v>1057.723</v>
      </c>
      <c r="K97" s="178">
        <v>841.35500000000002</v>
      </c>
      <c r="L97" s="178"/>
      <c r="M97" s="155" t="s">
        <v>998</v>
      </c>
    </row>
    <row r="98" spans="1:14" x14ac:dyDescent="0.2">
      <c r="A98" s="155" t="s">
        <v>730</v>
      </c>
      <c r="B98" s="178">
        <v>669796.98499999999</v>
      </c>
      <c r="C98" s="179">
        <f t="shared" si="4"/>
        <v>4.1733453125107856</v>
      </c>
      <c r="D98" s="178">
        <v>808346.70900000003</v>
      </c>
      <c r="E98" s="179">
        <f t="shared" si="5"/>
        <v>4.9502118385505467</v>
      </c>
      <c r="F98" s="178">
        <v>25477.68</v>
      </c>
      <c r="G98" s="179">
        <f t="shared" si="6"/>
        <v>0.18710532201249977</v>
      </c>
      <c r="H98" s="178">
        <v>20817.181</v>
      </c>
      <c r="I98" s="179">
        <f t="shared" si="7"/>
        <v>0.1500864782231992</v>
      </c>
      <c r="J98" s="178">
        <v>-644319.30499999993</v>
      </c>
      <c r="K98" s="178">
        <v>-787529.52800000005</v>
      </c>
      <c r="L98" s="178"/>
      <c r="M98" s="155" t="s">
        <v>943</v>
      </c>
    </row>
    <row r="99" spans="1:14" x14ac:dyDescent="0.2">
      <c r="A99" s="155" t="s">
        <v>788</v>
      </c>
      <c r="B99" s="178">
        <v>25.013999999999999</v>
      </c>
      <c r="C99" s="179">
        <f t="shared" si="4"/>
        <v>1.5585626986234461E-4</v>
      </c>
      <c r="D99" s="178">
        <v>287.41500000000002</v>
      </c>
      <c r="E99" s="179">
        <f t="shared" si="5"/>
        <v>1.7600926925738314E-3</v>
      </c>
      <c r="F99" s="178">
        <v>12085.753000000001</v>
      </c>
      <c r="G99" s="179">
        <f t="shared" si="6"/>
        <v>8.8756460824868488E-2</v>
      </c>
      <c r="H99" s="178">
        <v>11690.298000000001</v>
      </c>
      <c r="I99" s="179">
        <f t="shared" si="7"/>
        <v>8.4284017908078393E-2</v>
      </c>
      <c r="J99" s="178">
        <v>12060.739000000001</v>
      </c>
      <c r="K99" s="178">
        <v>11402.883</v>
      </c>
      <c r="L99" s="178"/>
      <c r="M99" s="155" t="s">
        <v>999</v>
      </c>
    </row>
    <row r="100" spans="1:14" x14ac:dyDescent="0.2">
      <c r="A100" s="155" t="s">
        <v>789</v>
      </c>
      <c r="B100" s="178">
        <v>2540.837</v>
      </c>
      <c r="C100" s="179">
        <f t="shared" si="4"/>
        <v>1.5831349530192298E-2</v>
      </c>
      <c r="D100" s="178">
        <v>1792.6369999999999</v>
      </c>
      <c r="E100" s="179">
        <f t="shared" si="5"/>
        <v>1.0977879665770664E-2</v>
      </c>
      <c r="F100" s="178">
        <v>3081.34</v>
      </c>
      <c r="G100" s="179">
        <f t="shared" si="6"/>
        <v>2.2629027169271145E-2</v>
      </c>
      <c r="H100" s="178">
        <v>2432.9349999999999</v>
      </c>
      <c r="I100" s="179">
        <f t="shared" si="7"/>
        <v>1.7540830619475284E-2</v>
      </c>
      <c r="J100" s="178">
        <v>540.50300000000016</v>
      </c>
      <c r="K100" s="178">
        <v>640.298</v>
      </c>
      <c r="L100" s="178"/>
      <c r="M100" s="155" t="s">
        <v>1000</v>
      </c>
    </row>
    <row r="101" spans="1:14" x14ac:dyDescent="0.2">
      <c r="A101" s="155" t="s">
        <v>790</v>
      </c>
      <c r="B101" s="178">
        <v>3.992</v>
      </c>
      <c r="C101" s="179">
        <f t="shared" si="4"/>
        <v>2.4873200179518656E-5</v>
      </c>
      <c r="D101" s="178" t="s">
        <v>770</v>
      </c>
      <c r="E101" s="179" t="str">
        <f t="shared" si="5"/>
        <v>x</v>
      </c>
      <c r="F101" s="178">
        <v>1107.6099999999999</v>
      </c>
      <c r="G101" s="179">
        <f t="shared" si="6"/>
        <v>8.1341678565028247E-3</v>
      </c>
      <c r="H101" s="178">
        <v>1115.2840000000001</v>
      </c>
      <c r="I101" s="179">
        <f t="shared" si="7"/>
        <v>8.0409085062325431E-3</v>
      </c>
      <c r="J101" s="178">
        <v>1103.6179999999999</v>
      </c>
      <c r="K101" s="178">
        <v>1115.2840000000001</v>
      </c>
      <c r="L101" s="178"/>
      <c r="M101" s="155" t="s">
        <v>1001</v>
      </c>
    </row>
    <row r="102" spans="1:14" x14ac:dyDescent="0.2">
      <c r="A102" s="155" t="s">
        <v>791</v>
      </c>
      <c r="B102" s="178" t="s">
        <v>770</v>
      </c>
      <c r="C102" s="179" t="str">
        <f t="shared" si="4"/>
        <v>x</v>
      </c>
      <c r="D102" s="178" t="s">
        <v>770</v>
      </c>
      <c r="E102" s="179" t="str">
        <f t="shared" si="5"/>
        <v>x</v>
      </c>
      <c r="F102" s="178">
        <v>319.85899999999998</v>
      </c>
      <c r="G102" s="179">
        <f t="shared" si="6"/>
        <v>2.349009846799087E-3</v>
      </c>
      <c r="H102" s="178" t="s">
        <v>725</v>
      </c>
      <c r="I102" s="179" t="str">
        <f t="shared" si="7"/>
        <v>x</v>
      </c>
      <c r="J102" s="178">
        <v>319.85899999999998</v>
      </c>
      <c r="K102" s="178" t="s">
        <v>725</v>
      </c>
      <c r="L102" s="178"/>
      <c r="M102" s="155" t="s">
        <v>1002</v>
      </c>
    </row>
    <row r="103" spans="1:14" x14ac:dyDescent="0.2">
      <c r="A103" s="155" t="s">
        <v>792</v>
      </c>
      <c r="B103" s="178">
        <v>183.452</v>
      </c>
      <c r="C103" s="179">
        <f t="shared" si="4"/>
        <v>1.1430456711756154E-3</v>
      </c>
      <c r="D103" s="178">
        <v>204.47800000000001</v>
      </c>
      <c r="E103" s="179">
        <f t="shared" si="5"/>
        <v>1.2521971142498197E-3</v>
      </c>
      <c r="F103" s="178">
        <v>503.47399999999999</v>
      </c>
      <c r="G103" s="179">
        <f t="shared" si="6"/>
        <v>3.6974585164316893E-3</v>
      </c>
      <c r="H103" s="178">
        <v>796.71</v>
      </c>
      <c r="I103" s="179">
        <f t="shared" si="7"/>
        <v>5.7440725555109994E-3</v>
      </c>
      <c r="J103" s="178">
        <v>320.02199999999999</v>
      </c>
      <c r="K103" s="178">
        <v>592.23199999999997</v>
      </c>
      <c r="L103" s="178"/>
      <c r="M103" s="155" t="s">
        <v>1003</v>
      </c>
      <c r="N103" s="65"/>
    </row>
    <row r="104" spans="1:14" x14ac:dyDescent="0.2">
      <c r="A104" s="155" t="s">
        <v>793</v>
      </c>
      <c r="B104" s="178">
        <v>9190.7450000000008</v>
      </c>
      <c r="C104" s="179">
        <f t="shared" si="4"/>
        <v>5.7265340727432418E-2</v>
      </c>
      <c r="D104" s="178">
        <v>8038.7389999999996</v>
      </c>
      <c r="E104" s="179">
        <f t="shared" si="5"/>
        <v>4.9228209284164944E-2</v>
      </c>
      <c r="F104" s="178">
        <v>28375.393</v>
      </c>
      <c r="G104" s="179">
        <f t="shared" si="6"/>
        <v>0.20838581238543824</v>
      </c>
      <c r="H104" s="178">
        <v>33613.750999999997</v>
      </c>
      <c r="I104" s="179">
        <f t="shared" si="7"/>
        <v>0.24234643045384194</v>
      </c>
      <c r="J104" s="178">
        <v>19184.648000000001</v>
      </c>
      <c r="K104" s="178">
        <v>25575.011999999995</v>
      </c>
      <c r="L104" s="178"/>
      <c r="M104" s="155" t="s">
        <v>1004</v>
      </c>
    </row>
    <row r="105" spans="1:14" x14ac:dyDescent="0.2">
      <c r="A105" s="155" t="s">
        <v>794</v>
      </c>
      <c r="B105" s="178" t="s">
        <v>770</v>
      </c>
      <c r="C105" s="179" t="str">
        <f t="shared" si="4"/>
        <v>x</v>
      </c>
      <c r="D105" s="178" t="s">
        <v>725</v>
      </c>
      <c r="E105" s="179" t="str">
        <f t="shared" si="5"/>
        <v>x</v>
      </c>
      <c r="F105" s="178">
        <v>693.63300000000004</v>
      </c>
      <c r="G105" s="179">
        <f t="shared" si="6"/>
        <v>5.093965613175779E-3</v>
      </c>
      <c r="H105" s="178">
        <v>214.58500000000001</v>
      </c>
      <c r="I105" s="179">
        <f t="shared" si="7"/>
        <v>1.5471022195332402E-3</v>
      </c>
      <c r="J105" s="178">
        <v>693.63300000000004</v>
      </c>
      <c r="K105" s="178">
        <v>214.54000000000002</v>
      </c>
      <c r="L105" s="178"/>
      <c r="M105" s="155" t="s">
        <v>1005</v>
      </c>
    </row>
    <row r="106" spans="1:14" x14ac:dyDescent="0.2">
      <c r="A106" s="155" t="s">
        <v>795</v>
      </c>
      <c r="B106" s="178" t="s">
        <v>725</v>
      </c>
      <c r="C106" s="179" t="str">
        <f t="shared" si="4"/>
        <v>x</v>
      </c>
      <c r="D106" s="178" t="s">
        <v>770</v>
      </c>
      <c r="E106" s="179" t="str">
        <f t="shared" si="5"/>
        <v>x</v>
      </c>
      <c r="F106" s="178">
        <v>931.54600000000005</v>
      </c>
      <c r="G106" s="179">
        <f t="shared" si="6"/>
        <v>6.8411729128969407E-3</v>
      </c>
      <c r="H106" s="178">
        <v>44.185000000000002</v>
      </c>
      <c r="I106" s="179">
        <f t="shared" si="7"/>
        <v>3.185623951817519E-4</v>
      </c>
      <c r="J106" s="178">
        <v>931.54100000000005</v>
      </c>
      <c r="K106" s="178">
        <v>44.185000000000002</v>
      </c>
      <c r="L106" s="178"/>
      <c r="M106" s="155" t="s">
        <v>1006</v>
      </c>
    </row>
    <row r="107" spans="1:14" x14ac:dyDescent="0.2">
      <c r="A107" s="155" t="s">
        <v>738</v>
      </c>
      <c r="B107" s="178">
        <v>348.45499999999998</v>
      </c>
      <c r="C107" s="179">
        <f t="shared" si="4"/>
        <v>2.1711400221829094E-3</v>
      </c>
      <c r="D107" s="178">
        <v>826.18499999999995</v>
      </c>
      <c r="E107" s="179">
        <f t="shared" si="5"/>
        <v>5.0594512506797161E-3</v>
      </c>
      <c r="F107" s="178">
        <v>29484.294999999998</v>
      </c>
      <c r="G107" s="179">
        <f t="shared" si="6"/>
        <v>0.21652946854998326</v>
      </c>
      <c r="H107" s="178">
        <v>31241.695</v>
      </c>
      <c r="I107" s="179">
        <f t="shared" si="7"/>
        <v>0.22524452164168293</v>
      </c>
      <c r="J107" s="178">
        <v>29135.839999999997</v>
      </c>
      <c r="K107" s="178">
        <v>30415.51</v>
      </c>
      <c r="L107" s="178"/>
      <c r="M107" s="155" t="s">
        <v>950</v>
      </c>
    </row>
    <row r="108" spans="1:14" x14ac:dyDescent="0.2">
      <c r="A108" s="155" t="s">
        <v>796</v>
      </c>
      <c r="B108" s="178">
        <v>11209.871999999999</v>
      </c>
      <c r="C108" s="179">
        <f t="shared" si="4"/>
        <v>6.9846039639975252E-2</v>
      </c>
      <c r="D108" s="178">
        <v>1455.846</v>
      </c>
      <c r="E108" s="179">
        <f t="shared" si="5"/>
        <v>8.915414665597976E-3</v>
      </c>
      <c r="F108" s="178">
        <v>1928.422</v>
      </c>
      <c r="G108" s="179">
        <f t="shared" si="6"/>
        <v>1.4162122268824667E-2</v>
      </c>
      <c r="H108" s="178">
        <v>1665.6310000000001</v>
      </c>
      <c r="I108" s="179">
        <f t="shared" si="7"/>
        <v>1.2008767700553957E-2</v>
      </c>
      <c r="J108" s="178">
        <v>-9281.4499999999989</v>
      </c>
      <c r="K108" s="178">
        <v>209.78500000000008</v>
      </c>
      <c r="L108" s="178"/>
      <c r="M108" s="155" t="s">
        <v>1007</v>
      </c>
    </row>
    <row r="109" spans="1:14" x14ac:dyDescent="0.2">
      <c r="A109" s="155" t="s">
        <v>797</v>
      </c>
      <c r="B109" s="178">
        <v>1.7110000000000001</v>
      </c>
      <c r="C109" s="179">
        <f t="shared" si="4"/>
        <v>1.0660833042874856E-5</v>
      </c>
      <c r="D109" s="178" t="s">
        <v>725</v>
      </c>
      <c r="E109" s="179" t="str">
        <f t="shared" si="5"/>
        <v>x</v>
      </c>
      <c r="F109" s="178">
        <v>121.842</v>
      </c>
      <c r="G109" s="179">
        <f t="shared" si="6"/>
        <v>8.9479444928451093E-4</v>
      </c>
      <c r="H109" s="178">
        <v>66.715000000000003</v>
      </c>
      <c r="I109" s="179">
        <f t="shared" si="7"/>
        <v>4.8099785435216881E-4</v>
      </c>
      <c r="J109" s="178">
        <v>120.131</v>
      </c>
      <c r="K109" s="178">
        <v>66.582999999999998</v>
      </c>
      <c r="L109" s="178"/>
      <c r="M109" s="155" t="s">
        <v>1008</v>
      </c>
    </row>
    <row r="110" spans="1:14" x14ac:dyDescent="0.2">
      <c r="A110" s="155" t="s">
        <v>798</v>
      </c>
      <c r="B110" s="178">
        <v>27.782</v>
      </c>
      <c r="C110" s="179">
        <f t="shared" si="4"/>
        <v>1.7310301788261208E-4</v>
      </c>
      <c r="D110" s="178">
        <v>591.51099999999997</v>
      </c>
      <c r="E110" s="179">
        <f t="shared" si="5"/>
        <v>3.6223376952387296E-3</v>
      </c>
      <c r="F110" s="178">
        <v>2717.127</v>
      </c>
      <c r="G110" s="179">
        <f t="shared" si="6"/>
        <v>1.9954286351184937E-2</v>
      </c>
      <c r="H110" s="178">
        <v>2651.3159999999998</v>
      </c>
      <c r="I110" s="179">
        <f t="shared" si="7"/>
        <v>1.9115301014907809E-2</v>
      </c>
      <c r="J110" s="178">
        <v>2689.3449999999998</v>
      </c>
      <c r="K110" s="178">
        <v>2059.8049999999998</v>
      </c>
      <c r="L110" s="178"/>
      <c r="M110" s="155" t="s">
        <v>1009</v>
      </c>
    </row>
    <row r="111" spans="1:14" x14ac:dyDescent="0.2">
      <c r="A111" s="155" t="s">
        <v>799</v>
      </c>
      <c r="B111" s="178">
        <v>29829.439999999999</v>
      </c>
      <c r="C111" s="179">
        <f t="shared" si="4"/>
        <v>0.18586012834743013</v>
      </c>
      <c r="D111" s="178">
        <v>47825.415000000001</v>
      </c>
      <c r="E111" s="179">
        <f t="shared" si="5"/>
        <v>0.29287672341670029</v>
      </c>
      <c r="F111" s="178">
        <v>86006.009000000005</v>
      </c>
      <c r="G111" s="179">
        <f t="shared" si="6"/>
        <v>0.63161881336742409</v>
      </c>
      <c r="H111" s="178">
        <v>85483.759000000005</v>
      </c>
      <c r="I111" s="179">
        <f t="shared" si="7"/>
        <v>0.61631574100214181</v>
      </c>
      <c r="J111" s="178">
        <v>56176.569000000003</v>
      </c>
      <c r="K111" s="178">
        <v>37658.344000000005</v>
      </c>
      <c r="L111" s="178"/>
      <c r="M111" s="155" t="s">
        <v>1010</v>
      </c>
    </row>
    <row r="112" spans="1:14" x14ac:dyDescent="0.2">
      <c r="A112" s="155" t="s">
        <v>800</v>
      </c>
      <c r="B112" s="178">
        <v>9527.8189999999995</v>
      </c>
      <c r="C112" s="179">
        <f t="shared" si="4"/>
        <v>5.9365568452209742E-2</v>
      </c>
      <c r="D112" s="178">
        <v>13931.87</v>
      </c>
      <c r="E112" s="179">
        <f t="shared" si="5"/>
        <v>8.53169896522053E-2</v>
      </c>
      <c r="F112" s="178">
        <v>1131.6379999999999</v>
      </c>
      <c r="G112" s="179">
        <f t="shared" si="6"/>
        <v>8.3106268856340624E-3</v>
      </c>
      <c r="H112" s="178">
        <v>1748.317</v>
      </c>
      <c r="I112" s="179">
        <f t="shared" si="7"/>
        <v>1.2604912324476063E-2</v>
      </c>
      <c r="J112" s="178">
        <v>-8396.1810000000005</v>
      </c>
      <c r="K112" s="178">
        <v>-12183.553</v>
      </c>
      <c r="L112" s="178"/>
      <c r="M112" s="155" t="s">
        <v>1011</v>
      </c>
    </row>
    <row r="113" spans="1:13" x14ac:dyDescent="0.2">
      <c r="A113" s="155" t="s">
        <v>801</v>
      </c>
      <c r="B113" s="178">
        <v>14590.981</v>
      </c>
      <c r="C113" s="179">
        <f t="shared" si="4"/>
        <v>9.0912923654447239E-2</v>
      </c>
      <c r="D113" s="178">
        <v>18239.629000000001</v>
      </c>
      <c r="E113" s="179">
        <f t="shared" si="5"/>
        <v>0.11169715470019914</v>
      </c>
      <c r="F113" s="178">
        <v>6215.1679999999997</v>
      </c>
      <c r="G113" s="179">
        <f t="shared" si="6"/>
        <v>4.5643520524701782E-2</v>
      </c>
      <c r="H113" s="178">
        <v>2010.4159999999999</v>
      </c>
      <c r="I113" s="179">
        <f t="shared" si="7"/>
        <v>1.4494578166158581E-2</v>
      </c>
      <c r="J113" s="178">
        <v>-8375.8130000000001</v>
      </c>
      <c r="K113" s="178">
        <v>-16229.213000000002</v>
      </c>
      <c r="L113" s="178"/>
      <c r="M113" s="155" t="s">
        <v>1012</v>
      </c>
    </row>
    <row r="114" spans="1:13" x14ac:dyDescent="0.2">
      <c r="A114" s="155" t="s">
        <v>802</v>
      </c>
      <c r="B114" s="178" t="s">
        <v>770</v>
      </c>
      <c r="C114" s="179" t="str">
        <f t="shared" si="4"/>
        <v>x</v>
      </c>
      <c r="D114" s="178" t="s">
        <v>770</v>
      </c>
      <c r="E114" s="179" t="str">
        <f t="shared" si="5"/>
        <v>x</v>
      </c>
      <c r="F114" s="178">
        <v>31948.931</v>
      </c>
      <c r="G114" s="179">
        <f t="shared" si="6"/>
        <v>0.23462948834863051</v>
      </c>
      <c r="H114" s="178">
        <v>52981.298000000003</v>
      </c>
      <c r="I114" s="179">
        <f t="shared" si="7"/>
        <v>0.38198142334996399</v>
      </c>
      <c r="J114" s="178">
        <v>31948.931</v>
      </c>
      <c r="K114" s="178">
        <v>52981.298000000003</v>
      </c>
      <c r="L114" s="178"/>
      <c r="M114" s="155" t="s">
        <v>1013</v>
      </c>
    </row>
    <row r="115" spans="1:13" x14ac:dyDescent="0.2">
      <c r="A115" s="155" t="s">
        <v>803</v>
      </c>
      <c r="B115" s="178" t="s">
        <v>770</v>
      </c>
      <c r="C115" s="179" t="str">
        <f t="shared" si="4"/>
        <v>x</v>
      </c>
      <c r="D115" s="178" t="s">
        <v>770</v>
      </c>
      <c r="E115" s="179" t="str">
        <f t="shared" si="5"/>
        <v>x</v>
      </c>
      <c r="F115" s="178">
        <v>382.83600000000001</v>
      </c>
      <c r="G115" s="179">
        <f t="shared" si="6"/>
        <v>2.8115061127220913E-3</v>
      </c>
      <c r="H115" s="178">
        <v>285.88400000000001</v>
      </c>
      <c r="I115" s="179">
        <f t="shared" si="7"/>
        <v>2.0611495254982451E-3</v>
      </c>
      <c r="J115" s="178">
        <v>382.83600000000001</v>
      </c>
      <c r="K115" s="178">
        <v>285.88400000000001</v>
      </c>
      <c r="L115" s="178"/>
      <c r="M115" s="155" t="s">
        <v>1014</v>
      </c>
    </row>
    <row r="116" spans="1:13" x14ac:dyDescent="0.2">
      <c r="A116" s="155" t="s">
        <v>804</v>
      </c>
      <c r="B116" s="178">
        <v>111049.81299999999</v>
      </c>
      <c r="C116" s="179">
        <f t="shared" si="4"/>
        <v>0.69192490697572973</v>
      </c>
      <c r="D116" s="178">
        <v>93798.51</v>
      </c>
      <c r="E116" s="179">
        <f t="shared" si="5"/>
        <v>0.57441007611054895</v>
      </c>
      <c r="F116" s="178">
        <v>159081.40700000001</v>
      </c>
      <c r="G116" s="179">
        <f t="shared" si="6"/>
        <v>1.1682766202784765</v>
      </c>
      <c r="H116" s="178">
        <v>142522.72899999999</v>
      </c>
      <c r="I116" s="179">
        <f t="shared" si="7"/>
        <v>1.0275519275337721</v>
      </c>
      <c r="J116" s="178">
        <v>48031.594000000012</v>
      </c>
      <c r="K116" s="178">
        <v>48724.218999999997</v>
      </c>
      <c r="L116" s="178"/>
      <c r="M116" s="155" t="s">
        <v>1015</v>
      </c>
    </row>
    <row r="117" spans="1:13" x14ac:dyDescent="0.2">
      <c r="A117" s="155" t="s">
        <v>805</v>
      </c>
      <c r="B117" s="178">
        <v>347.69299999999998</v>
      </c>
      <c r="C117" s="179">
        <f t="shared" si="4"/>
        <v>2.166392181868081E-3</v>
      </c>
      <c r="D117" s="178">
        <v>28.507999999999999</v>
      </c>
      <c r="E117" s="179">
        <f t="shared" si="5"/>
        <v>1.7457934512775874E-4</v>
      </c>
      <c r="F117" s="178">
        <v>1151.799</v>
      </c>
      <c r="G117" s="179">
        <f t="shared" si="6"/>
        <v>8.458687085663814E-3</v>
      </c>
      <c r="H117" s="178">
        <v>366.98700000000002</v>
      </c>
      <c r="I117" s="179">
        <f t="shared" si="7"/>
        <v>2.6458811298079796E-3</v>
      </c>
      <c r="J117" s="178">
        <v>804.10599999999999</v>
      </c>
      <c r="K117" s="178">
        <v>338.47900000000004</v>
      </c>
      <c r="L117" s="178"/>
      <c r="M117" s="155" t="s">
        <v>1016</v>
      </c>
    </row>
    <row r="118" spans="1:13" x14ac:dyDescent="0.2">
      <c r="A118" s="155" t="s">
        <v>806</v>
      </c>
      <c r="B118" s="178">
        <v>1382.2339999999999</v>
      </c>
      <c r="C118" s="179">
        <f t="shared" si="4"/>
        <v>8.6123704852046068E-3</v>
      </c>
      <c r="D118" s="178">
        <v>282.30599999999998</v>
      </c>
      <c r="E118" s="179">
        <f t="shared" si="5"/>
        <v>1.7288058301402085E-3</v>
      </c>
      <c r="F118" s="178">
        <v>323.959</v>
      </c>
      <c r="G118" s="179">
        <f t="shared" si="6"/>
        <v>2.3791198026605017E-3</v>
      </c>
      <c r="H118" s="178">
        <v>273.27</v>
      </c>
      <c r="I118" s="179">
        <f t="shared" si="7"/>
        <v>1.9702058556369203E-3</v>
      </c>
      <c r="J118" s="178">
        <v>-1058.2749999999999</v>
      </c>
      <c r="K118" s="178">
        <v>-9.0360000000000014</v>
      </c>
      <c r="L118" s="178"/>
      <c r="M118" s="155" t="s">
        <v>1017</v>
      </c>
    </row>
    <row r="119" spans="1:13" x14ac:dyDescent="0.2">
      <c r="A119" s="155" t="s">
        <v>807</v>
      </c>
      <c r="B119" s="178">
        <v>4556064.2249999987</v>
      </c>
      <c r="C119" s="179">
        <f t="shared" si="4"/>
        <v>28.387749874541207</v>
      </c>
      <c r="D119" s="178">
        <v>4276801.0660000006</v>
      </c>
      <c r="E119" s="179">
        <f t="shared" si="5"/>
        <v>26.190582620456738</v>
      </c>
      <c r="F119" s="178">
        <v>4182388.8929999997</v>
      </c>
      <c r="G119" s="179">
        <f t="shared" si="6"/>
        <v>30.715010966707624</v>
      </c>
      <c r="H119" s="178">
        <v>4825558.2459999993</v>
      </c>
      <c r="I119" s="179">
        <f t="shared" si="7"/>
        <v>34.791023943302321</v>
      </c>
      <c r="J119" s="178">
        <v>-373675.33199999901</v>
      </c>
      <c r="K119" s="178">
        <v>548757.17999999877</v>
      </c>
      <c r="L119" s="178"/>
      <c r="M119" s="155" t="s">
        <v>807</v>
      </c>
    </row>
    <row r="120" spans="1:13" x14ac:dyDescent="0.2">
      <c r="A120" s="155" t="s">
        <v>808</v>
      </c>
      <c r="B120" s="178">
        <v>12.689</v>
      </c>
      <c r="C120" s="179">
        <f t="shared" si="4"/>
        <v>7.9062133536551171E-5</v>
      </c>
      <c r="D120" s="178">
        <v>26.155999999999999</v>
      </c>
      <c r="E120" s="179">
        <f t="shared" si="5"/>
        <v>1.6017599800623186E-4</v>
      </c>
      <c r="F120" s="178">
        <v>749.53899999999999</v>
      </c>
      <c r="G120" s="179">
        <f t="shared" si="6"/>
        <v>5.5045332210753523E-3</v>
      </c>
      <c r="H120" s="178">
        <v>374.95600000000002</v>
      </c>
      <c r="I120" s="179">
        <f t="shared" si="7"/>
        <v>2.7033355538705209E-3</v>
      </c>
      <c r="J120" s="178">
        <v>736.85</v>
      </c>
      <c r="K120" s="178">
        <v>348.8</v>
      </c>
      <c r="L120" s="178"/>
      <c r="M120" s="155" t="s">
        <v>1018</v>
      </c>
    </row>
    <row r="121" spans="1:13" x14ac:dyDescent="0.2">
      <c r="A121" s="155" t="s">
        <v>809</v>
      </c>
      <c r="B121" s="178" t="s">
        <v>725</v>
      </c>
      <c r="C121" s="179" t="str">
        <f t="shared" si="4"/>
        <v>x</v>
      </c>
      <c r="D121" s="178">
        <v>2.5870000000000002</v>
      </c>
      <c r="E121" s="179">
        <f t="shared" si="5"/>
        <v>1.5842457059264485E-5</v>
      </c>
      <c r="F121" s="178">
        <v>29.253</v>
      </c>
      <c r="G121" s="179">
        <f t="shared" si="6"/>
        <v>2.148308631253574E-4</v>
      </c>
      <c r="H121" s="178">
        <v>0.80700000000000005</v>
      </c>
      <c r="I121" s="179">
        <f t="shared" si="7"/>
        <v>5.8182607878618027E-6</v>
      </c>
      <c r="J121" s="178">
        <v>29.164999999999999</v>
      </c>
      <c r="K121" s="178">
        <v>-1.7800000000000002</v>
      </c>
      <c r="L121" s="178"/>
      <c r="M121" s="155" t="s">
        <v>1019</v>
      </c>
    </row>
    <row r="122" spans="1:13" x14ac:dyDescent="0.2">
      <c r="A122" s="155" t="s">
        <v>810</v>
      </c>
      <c r="B122" s="178">
        <v>63864.341999999997</v>
      </c>
      <c r="C122" s="179">
        <f t="shared" si="4"/>
        <v>0.39792348770021063</v>
      </c>
      <c r="D122" s="178">
        <v>88988.803</v>
      </c>
      <c r="E122" s="179">
        <f t="shared" si="5"/>
        <v>0.54495604572201251</v>
      </c>
      <c r="F122" s="178">
        <v>25175.788</v>
      </c>
      <c r="G122" s="179">
        <f t="shared" si="6"/>
        <v>0.18488825986739876</v>
      </c>
      <c r="H122" s="178">
        <v>47660.631000000001</v>
      </c>
      <c r="I122" s="179">
        <f t="shared" si="7"/>
        <v>0.34362079364566378</v>
      </c>
      <c r="J122" s="178">
        <v>-38688.553999999996</v>
      </c>
      <c r="K122" s="178">
        <v>-41328.171999999999</v>
      </c>
      <c r="L122" s="178"/>
      <c r="M122" s="155" t="s">
        <v>1020</v>
      </c>
    </row>
    <row r="123" spans="1:13" x14ac:dyDescent="0.2">
      <c r="A123" s="155" t="s">
        <v>811</v>
      </c>
      <c r="B123" s="178">
        <v>22.731000000000002</v>
      </c>
      <c r="C123" s="179">
        <f t="shared" si="4"/>
        <v>1.416314412025648E-4</v>
      </c>
      <c r="D123" s="178" t="s">
        <v>725</v>
      </c>
      <c r="E123" s="179" t="str">
        <f t="shared" si="5"/>
        <v>x</v>
      </c>
      <c r="F123" s="178">
        <v>1119.192</v>
      </c>
      <c r="G123" s="179">
        <f t="shared" si="6"/>
        <v>8.2192248098654844E-3</v>
      </c>
      <c r="H123" s="178">
        <v>2534.8380000000002</v>
      </c>
      <c r="I123" s="179">
        <f t="shared" si="7"/>
        <v>1.8275524831452339E-2</v>
      </c>
      <c r="J123" s="178">
        <v>1096.461</v>
      </c>
      <c r="K123" s="178">
        <v>2534.7020000000002</v>
      </c>
      <c r="L123" s="178"/>
      <c r="M123" s="155" t="s">
        <v>1021</v>
      </c>
    </row>
    <row r="124" spans="1:13" x14ac:dyDescent="0.2">
      <c r="A124" s="155" t="s">
        <v>812</v>
      </c>
      <c r="B124" s="178">
        <v>7.0640000000000001</v>
      </c>
      <c r="C124" s="179">
        <f t="shared" si="4"/>
        <v>4.4014099716462879E-5</v>
      </c>
      <c r="D124" s="178">
        <v>0.88100000000000001</v>
      </c>
      <c r="E124" s="179">
        <f t="shared" si="5"/>
        <v>5.3951312984971051E-6</v>
      </c>
      <c r="F124" s="178">
        <v>947.52200000000005</v>
      </c>
      <c r="G124" s="179">
        <f t="shared" si="6"/>
        <v>6.9584989262730292E-3</v>
      </c>
      <c r="H124" s="178">
        <v>980.59299999999996</v>
      </c>
      <c r="I124" s="179">
        <f t="shared" si="7"/>
        <v>7.0698213144383742E-3</v>
      </c>
      <c r="J124" s="178">
        <v>940.45800000000008</v>
      </c>
      <c r="K124" s="178">
        <v>979.71199999999999</v>
      </c>
      <c r="L124" s="178"/>
      <c r="M124" s="155" t="s">
        <v>1022</v>
      </c>
    </row>
    <row r="125" spans="1:13" x14ac:dyDescent="0.2">
      <c r="A125" s="155" t="s">
        <v>813</v>
      </c>
      <c r="B125" s="178">
        <v>51.506999999999998</v>
      </c>
      <c r="C125" s="179">
        <f t="shared" si="4"/>
        <v>3.2092783608378444E-4</v>
      </c>
      <c r="D125" s="178">
        <v>2.7869999999999999</v>
      </c>
      <c r="E125" s="179">
        <f t="shared" si="5"/>
        <v>1.7067231474360307E-5</v>
      </c>
      <c r="F125" s="178">
        <v>2641.221</v>
      </c>
      <c r="G125" s="179">
        <f t="shared" si="6"/>
        <v>1.9396840909815048E-2</v>
      </c>
      <c r="H125" s="178">
        <v>3160.2049999999999</v>
      </c>
      <c r="I125" s="179">
        <f t="shared" si="7"/>
        <v>2.2784258777081547E-2</v>
      </c>
      <c r="J125" s="178">
        <v>2589.7139999999999</v>
      </c>
      <c r="K125" s="178">
        <v>3157.4180000000001</v>
      </c>
      <c r="L125" s="178"/>
      <c r="M125" s="155" t="s">
        <v>1023</v>
      </c>
    </row>
    <row r="126" spans="1:13" x14ac:dyDescent="0.2">
      <c r="A126" s="155" t="s">
        <v>814</v>
      </c>
      <c r="B126" s="178">
        <v>71.435000000000002</v>
      </c>
      <c r="C126" s="179">
        <f t="shared" si="4"/>
        <v>4.4509445261120122E-4</v>
      </c>
      <c r="D126" s="178">
        <v>30.361999999999998</v>
      </c>
      <c r="E126" s="179">
        <f t="shared" si="5"/>
        <v>1.8593300395569704E-4</v>
      </c>
      <c r="F126" s="178">
        <v>1062.518</v>
      </c>
      <c r="G126" s="179">
        <f t="shared" si="6"/>
        <v>7.8030170931606508E-3</v>
      </c>
      <c r="H126" s="178">
        <v>945.46199999999999</v>
      </c>
      <c r="I126" s="179">
        <f t="shared" si="7"/>
        <v>6.8165359120364259E-3</v>
      </c>
      <c r="J126" s="178">
        <v>991.08300000000008</v>
      </c>
      <c r="K126" s="178">
        <v>915.1</v>
      </c>
      <c r="L126" s="178"/>
      <c r="M126" s="155" t="s">
        <v>1024</v>
      </c>
    </row>
    <row r="127" spans="1:13" x14ac:dyDescent="0.2">
      <c r="A127" s="155" t="s">
        <v>815</v>
      </c>
      <c r="B127" s="178">
        <v>2590.3760000000002</v>
      </c>
      <c r="C127" s="179">
        <f t="shared" si="4"/>
        <v>1.6140015227510227E-2</v>
      </c>
      <c r="D127" s="178">
        <v>811.61199999999997</v>
      </c>
      <c r="E127" s="179">
        <f t="shared" si="5"/>
        <v>4.9702080629237593E-3</v>
      </c>
      <c r="F127" s="178">
        <v>3858.2539999999999</v>
      </c>
      <c r="G127" s="179">
        <f t="shared" si="6"/>
        <v>2.8334599424908992E-2</v>
      </c>
      <c r="H127" s="178">
        <v>2451.2739999999999</v>
      </c>
      <c r="I127" s="179">
        <f t="shared" si="7"/>
        <v>1.7673050055148888E-2</v>
      </c>
      <c r="J127" s="178">
        <v>1267.8779999999997</v>
      </c>
      <c r="K127" s="178">
        <v>1639.6619999999998</v>
      </c>
      <c r="L127" s="178"/>
      <c r="M127" s="155" t="s">
        <v>1025</v>
      </c>
    </row>
    <row r="128" spans="1:13" x14ac:dyDescent="0.2">
      <c r="A128" s="155" t="s">
        <v>816</v>
      </c>
      <c r="B128" s="178" t="s">
        <v>770</v>
      </c>
      <c r="C128" s="179" t="str">
        <f t="shared" si="4"/>
        <v>x</v>
      </c>
      <c r="D128" s="178">
        <v>0.64</v>
      </c>
      <c r="E128" s="179">
        <f t="shared" si="5"/>
        <v>3.9192781283066371E-6</v>
      </c>
      <c r="F128" s="178">
        <v>549.88</v>
      </c>
      <c r="G128" s="179">
        <f t="shared" si="6"/>
        <v>4.0382591534328625E-3</v>
      </c>
      <c r="H128" s="178">
        <v>793.34500000000003</v>
      </c>
      <c r="I128" s="179">
        <f t="shared" si="7"/>
        <v>5.7198117778763597E-3</v>
      </c>
      <c r="J128" s="178">
        <v>549.88</v>
      </c>
      <c r="K128" s="178">
        <v>792.70500000000004</v>
      </c>
      <c r="L128" s="178"/>
      <c r="M128" s="155" t="s">
        <v>1026</v>
      </c>
    </row>
    <row r="129" spans="1:13" x14ac:dyDescent="0.2">
      <c r="A129" s="155" t="s">
        <v>817</v>
      </c>
      <c r="B129" s="178">
        <v>2355364.108</v>
      </c>
      <c r="C129" s="179">
        <f t="shared" si="4"/>
        <v>14.675712162809971</v>
      </c>
      <c r="D129" s="178">
        <v>2270250.6809999999</v>
      </c>
      <c r="E129" s="179">
        <f t="shared" si="5"/>
        <v>13.902724749713355</v>
      </c>
      <c r="F129" s="178">
        <v>537219.65099999995</v>
      </c>
      <c r="G129" s="179">
        <f t="shared" si="6"/>
        <v>3.9452829218279586</v>
      </c>
      <c r="H129" s="178">
        <v>665736.652</v>
      </c>
      <c r="I129" s="179">
        <f t="shared" si="7"/>
        <v>4.7997886708475823</v>
      </c>
      <c r="J129" s="178">
        <v>-1818144.4569999999</v>
      </c>
      <c r="K129" s="178">
        <v>-1604514.0289999999</v>
      </c>
      <c r="L129" s="178"/>
      <c r="M129" s="155" t="s">
        <v>1027</v>
      </c>
    </row>
    <row r="130" spans="1:13" x14ac:dyDescent="0.2">
      <c r="A130" s="155" t="s">
        <v>818</v>
      </c>
      <c r="B130" s="178">
        <v>15.025</v>
      </c>
      <c r="C130" s="179">
        <f t="shared" si="4"/>
        <v>9.3617192559435839E-5</v>
      </c>
      <c r="D130" s="178">
        <v>13.009</v>
      </c>
      <c r="E130" s="179">
        <f t="shared" si="5"/>
        <v>7.9665451829907883E-5</v>
      </c>
      <c r="F130" s="178">
        <v>1750.8820000000001</v>
      </c>
      <c r="G130" s="179">
        <f t="shared" si="6"/>
        <v>1.2858287741108674E-2</v>
      </c>
      <c r="H130" s="178">
        <v>1367.454</v>
      </c>
      <c r="I130" s="179">
        <f t="shared" si="7"/>
        <v>9.8589888319761745E-3</v>
      </c>
      <c r="J130" s="178">
        <v>1735.857</v>
      </c>
      <c r="K130" s="178">
        <v>1354.4449999999999</v>
      </c>
      <c r="L130" s="178"/>
      <c r="M130" s="155" t="s">
        <v>1028</v>
      </c>
    </row>
    <row r="131" spans="1:13" x14ac:dyDescent="0.2">
      <c r="A131" s="155" t="s">
        <v>819</v>
      </c>
      <c r="B131" s="178">
        <v>16700.350999999999</v>
      </c>
      <c r="C131" s="179">
        <f t="shared" si="4"/>
        <v>0.10405590518317248</v>
      </c>
      <c r="D131" s="178">
        <v>1171.309</v>
      </c>
      <c r="E131" s="179">
        <f t="shared" si="5"/>
        <v>7.1729464768573725E-3</v>
      </c>
      <c r="F131" s="178">
        <v>160.94300000000001</v>
      </c>
      <c r="G131" s="179">
        <f t="shared" si="6"/>
        <v>1.181947957610652E-3</v>
      </c>
      <c r="H131" s="178" t="s">
        <v>725</v>
      </c>
      <c r="I131" s="179" t="str">
        <f t="shared" si="7"/>
        <v>x</v>
      </c>
      <c r="J131" s="178">
        <v>-16539.407999999999</v>
      </c>
      <c r="K131" s="178">
        <v>-1171.1789999999999</v>
      </c>
      <c r="L131" s="178"/>
      <c r="M131" s="155" t="s">
        <v>1029</v>
      </c>
    </row>
    <row r="132" spans="1:13" x14ac:dyDescent="0.2">
      <c r="A132" s="155" t="s">
        <v>820</v>
      </c>
      <c r="B132" s="178">
        <v>169672.89</v>
      </c>
      <c r="C132" s="179">
        <f t="shared" si="4"/>
        <v>1.0571913221461549</v>
      </c>
      <c r="D132" s="178">
        <v>151213.02600000001</v>
      </c>
      <c r="E132" s="179">
        <f t="shared" si="5"/>
        <v>0.92600922737009828</v>
      </c>
      <c r="F132" s="178">
        <v>231739.908</v>
      </c>
      <c r="G132" s="179">
        <f t="shared" si="6"/>
        <v>1.7018727807825151</v>
      </c>
      <c r="H132" s="178">
        <v>231619.84899999999</v>
      </c>
      <c r="I132" s="179">
        <f t="shared" si="7"/>
        <v>1.6699190645937692</v>
      </c>
      <c r="J132" s="178">
        <v>62067.017999999982</v>
      </c>
      <c r="K132" s="178">
        <v>80406.822999999975</v>
      </c>
      <c r="L132" s="178"/>
      <c r="M132" s="155" t="s">
        <v>1030</v>
      </c>
    </row>
    <row r="133" spans="1:13" x14ac:dyDescent="0.2">
      <c r="A133" s="155" t="s">
        <v>821</v>
      </c>
      <c r="B133" s="178">
        <v>46766.64</v>
      </c>
      <c r="C133" s="179">
        <f t="shared" si="4"/>
        <v>0.29139178317722553</v>
      </c>
      <c r="D133" s="178">
        <v>40294.332999999999</v>
      </c>
      <c r="E133" s="179">
        <f t="shared" si="5"/>
        <v>0.24675734065875682</v>
      </c>
      <c r="F133" s="178">
        <v>45626.315999999999</v>
      </c>
      <c r="G133" s="179">
        <f t="shared" si="6"/>
        <v>0.3350747221656003</v>
      </c>
      <c r="H133" s="178">
        <v>60177.525999999998</v>
      </c>
      <c r="I133" s="179">
        <f t="shared" si="7"/>
        <v>0.43386436163114511</v>
      </c>
      <c r="J133" s="178">
        <v>-1140.3240000000005</v>
      </c>
      <c r="K133" s="178">
        <v>19883.192999999999</v>
      </c>
      <c r="L133" s="178"/>
      <c r="M133" s="155" t="s">
        <v>1031</v>
      </c>
    </row>
    <row r="134" spans="1:13" x14ac:dyDescent="0.2">
      <c r="A134" s="155" t="s">
        <v>822</v>
      </c>
      <c r="B134" s="178">
        <v>26711.74</v>
      </c>
      <c r="C134" s="179">
        <f t="shared" si="4"/>
        <v>0.16643448300682759</v>
      </c>
      <c r="D134" s="178">
        <v>31987.276000000002</v>
      </c>
      <c r="E134" s="179">
        <f t="shared" si="5"/>
        <v>0.19588598626704345</v>
      </c>
      <c r="F134" s="178">
        <v>35965.481</v>
      </c>
      <c r="G134" s="179">
        <f t="shared" si="6"/>
        <v>0.26412659644989039</v>
      </c>
      <c r="H134" s="178">
        <v>39463.639000000003</v>
      </c>
      <c r="I134" s="179">
        <f t="shared" si="7"/>
        <v>0.28452260636931076</v>
      </c>
      <c r="J134" s="178">
        <v>9253.7409999999982</v>
      </c>
      <c r="K134" s="178">
        <v>7476.3630000000012</v>
      </c>
      <c r="L134" s="178"/>
      <c r="M134" s="155" t="s">
        <v>1032</v>
      </c>
    </row>
    <row r="135" spans="1:13" x14ac:dyDescent="0.2">
      <c r="A135" s="155" t="s">
        <v>823</v>
      </c>
      <c r="B135" s="178">
        <v>42068.966</v>
      </c>
      <c r="C135" s="179">
        <f t="shared" si="4"/>
        <v>0.26212169655895901</v>
      </c>
      <c r="D135" s="178">
        <v>38861.999000000003</v>
      </c>
      <c r="E135" s="179">
        <f t="shared" si="5"/>
        <v>0.23798591047339751</v>
      </c>
      <c r="F135" s="178">
        <v>6226.4219999999996</v>
      </c>
      <c r="G135" s="179">
        <f t="shared" si="6"/>
        <v>4.5726168681595535E-2</v>
      </c>
      <c r="H135" s="178">
        <v>6781.41</v>
      </c>
      <c r="I135" s="179">
        <f t="shared" si="7"/>
        <v>4.8892208041405087E-2</v>
      </c>
      <c r="J135" s="178">
        <v>-35842.544000000002</v>
      </c>
      <c r="K135" s="178">
        <v>-32080.589000000004</v>
      </c>
      <c r="L135" s="178"/>
      <c r="M135" s="155" t="s">
        <v>1033</v>
      </c>
    </row>
    <row r="136" spans="1:13" x14ac:dyDescent="0.2">
      <c r="A136" s="155" t="s">
        <v>824</v>
      </c>
      <c r="B136" s="178">
        <v>12128.6</v>
      </c>
      <c r="C136" s="179">
        <f t="shared" si="4"/>
        <v>7.5570414753835177E-2</v>
      </c>
      <c r="D136" s="178">
        <v>8392.5810000000001</v>
      </c>
      <c r="E136" s="179">
        <f t="shared" si="5"/>
        <v>5.1395092427096632E-2</v>
      </c>
      <c r="F136" s="178">
        <v>25217.573</v>
      </c>
      <c r="G136" s="179">
        <f t="shared" si="6"/>
        <v>0.1851951243809766</v>
      </c>
      <c r="H136" s="178">
        <v>18769.762999999999</v>
      </c>
      <c r="I136" s="179">
        <f t="shared" si="7"/>
        <v>0.13532512522968934</v>
      </c>
      <c r="J136" s="178">
        <v>13088.973</v>
      </c>
      <c r="K136" s="178">
        <v>10377.181999999999</v>
      </c>
      <c r="L136" s="178"/>
      <c r="M136" s="155" t="s">
        <v>1034</v>
      </c>
    </row>
    <row r="137" spans="1:13" x14ac:dyDescent="0.2">
      <c r="A137" s="155" t="s">
        <v>825</v>
      </c>
      <c r="B137" s="178">
        <v>209.327</v>
      </c>
      <c r="C137" s="179">
        <f t="shared" si="4"/>
        <v>1.3042666267480216E-3</v>
      </c>
      <c r="D137" s="178" t="s">
        <v>770</v>
      </c>
      <c r="E137" s="179" t="str">
        <f t="shared" si="5"/>
        <v>x</v>
      </c>
      <c r="F137" s="178">
        <v>1196.5650000000001</v>
      </c>
      <c r="G137" s="179">
        <f t="shared" si="6"/>
        <v>8.787443740320422E-3</v>
      </c>
      <c r="H137" s="178">
        <v>1376.491</v>
      </c>
      <c r="I137" s="179">
        <f t="shared" si="7"/>
        <v>9.9241432591631734E-3</v>
      </c>
      <c r="J137" s="178">
        <v>987.23800000000006</v>
      </c>
      <c r="K137" s="178">
        <v>1376.491</v>
      </c>
      <c r="L137" s="178"/>
      <c r="M137" s="155" t="s">
        <v>1035</v>
      </c>
    </row>
    <row r="138" spans="1:13" x14ac:dyDescent="0.2">
      <c r="A138" s="155" t="s">
        <v>826</v>
      </c>
      <c r="B138" s="178">
        <v>5.7409999999999997</v>
      </c>
      <c r="C138" s="179">
        <f t="shared" si="4"/>
        <v>3.5770802161978109E-5</v>
      </c>
      <c r="D138" s="178" t="s">
        <v>725</v>
      </c>
      <c r="E138" s="179" t="str">
        <f t="shared" si="5"/>
        <v>x</v>
      </c>
      <c r="F138" s="178">
        <v>657.85299999999995</v>
      </c>
      <c r="G138" s="179">
        <f t="shared" si="6"/>
        <v>4.8312011690973822E-3</v>
      </c>
      <c r="H138" s="178">
        <v>61.481999999999999</v>
      </c>
      <c r="I138" s="179">
        <f t="shared" si="7"/>
        <v>4.432692809904825E-4</v>
      </c>
      <c r="J138" s="178">
        <v>652.11199999999997</v>
      </c>
      <c r="K138" s="178">
        <v>61.387</v>
      </c>
      <c r="L138" s="178"/>
      <c r="M138" s="155" t="s">
        <v>1036</v>
      </c>
    </row>
    <row r="139" spans="1:13" x14ac:dyDescent="0.2">
      <c r="A139" s="155" t="s">
        <v>827</v>
      </c>
      <c r="B139" s="178">
        <v>4957.3379999999997</v>
      </c>
      <c r="C139" s="179">
        <f t="shared" si="4"/>
        <v>3.0887991090063793E-2</v>
      </c>
      <c r="D139" s="178">
        <v>2648.5419999999999</v>
      </c>
      <c r="E139" s="179">
        <f t="shared" si="5"/>
        <v>1.6219332394533621E-2</v>
      </c>
      <c r="F139" s="178">
        <v>25552.001</v>
      </c>
      <c r="G139" s="179">
        <f t="shared" si="6"/>
        <v>0.18765112738556713</v>
      </c>
      <c r="H139" s="178">
        <v>18616.963</v>
      </c>
      <c r="I139" s="179">
        <f t="shared" si="7"/>
        <v>0.13422347684259481</v>
      </c>
      <c r="J139" s="178">
        <v>20594.663</v>
      </c>
      <c r="K139" s="178">
        <v>15968.421</v>
      </c>
      <c r="L139" s="178"/>
      <c r="M139" s="155" t="s">
        <v>1037</v>
      </c>
    </row>
    <row r="140" spans="1:13" x14ac:dyDescent="0.2">
      <c r="A140" s="155" t="s">
        <v>828</v>
      </c>
      <c r="B140" s="178">
        <v>41784.07</v>
      </c>
      <c r="C140" s="179">
        <f t="shared" si="4"/>
        <v>0.2603465775112776</v>
      </c>
      <c r="D140" s="178">
        <v>51463.665999999997</v>
      </c>
      <c r="E140" s="179">
        <f t="shared" si="5"/>
        <v>0.3151569071191842</v>
      </c>
      <c r="F140" s="178">
        <v>16430.856</v>
      </c>
      <c r="G140" s="179">
        <f t="shared" si="6"/>
        <v>0.12066642656713696</v>
      </c>
      <c r="H140" s="178">
        <v>9563.41</v>
      </c>
      <c r="I140" s="179">
        <f t="shared" si="7"/>
        <v>6.8949706816908846E-2</v>
      </c>
      <c r="J140" s="178">
        <v>-25353.214</v>
      </c>
      <c r="K140" s="178">
        <v>-41900.255999999994</v>
      </c>
      <c r="L140" s="178"/>
      <c r="M140" s="155" t="s">
        <v>1038</v>
      </c>
    </row>
    <row r="141" spans="1:13" x14ac:dyDescent="0.2">
      <c r="A141" s="155" t="s">
        <v>829</v>
      </c>
      <c r="B141" s="178">
        <v>26.027999999999999</v>
      </c>
      <c r="C141" s="179">
        <f t="shared" si="4"/>
        <v>1.6217426209231252E-4</v>
      </c>
      <c r="D141" s="178">
        <v>384.99799999999999</v>
      </c>
      <c r="E141" s="179">
        <f t="shared" si="5"/>
        <v>2.3576785013153102E-3</v>
      </c>
      <c r="F141" s="178">
        <v>0.98199999999999998</v>
      </c>
      <c r="G141" s="179">
        <f t="shared" si="6"/>
        <v>7.2117016233925062E-6</v>
      </c>
      <c r="H141" s="178" t="s">
        <v>725</v>
      </c>
      <c r="I141" s="179" t="str">
        <f t="shared" si="7"/>
        <v>x</v>
      </c>
      <c r="J141" s="178">
        <v>-25.045999999999999</v>
      </c>
      <c r="K141" s="178">
        <v>-384.995</v>
      </c>
      <c r="L141" s="178"/>
      <c r="M141" s="155" t="s">
        <v>1039</v>
      </c>
    </row>
    <row r="142" spans="1:13" x14ac:dyDescent="0.2">
      <c r="A142" s="155" t="s">
        <v>830</v>
      </c>
      <c r="B142" s="178" t="s">
        <v>725</v>
      </c>
      <c r="C142" s="179" t="str">
        <f t="shared" ref="C142:C205" si="8">IF(B142=0,0,IF(OR(B142="x",B142="Ə"),"x",B142/$B$12*100))</f>
        <v>x</v>
      </c>
      <c r="D142" s="178" t="s">
        <v>725</v>
      </c>
      <c r="E142" s="179" t="str">
        <f t="shared" ref="E142:E205" si="9">IF(D142=0,0,IF(OR(D142="x",D142="Ə"),"x",D142/$D$12*100))</f>
        <v>x</v>
      </c>
      <c r="F142" s="178">
        <v>7.702</v>
      </c>
      <c r="G142" s="179">
        <f t="shared" ref="G142:G205" si="10">IF(F142=0,0,IF(OR(F142="x",F142="Ə"),"x",F142/$F$12*100))</f>
        <v>5.656265366941862E-5</v>
      </c>
      <c r="H142" s="178" t="s">
        <v>725</v>
      </c>
      <c r="I142" s="179" t="str">
        <f t="shared" ref="I142:I205" si="11">IF(H142=0,0,IF(OR(H142="x",H142="Ə"),"x",H142/$H$12*100))</f>
        <v>x</v>
      </c>
      <c r="J142" s="178">
        <v>7.3469999999999995</v>
      </c>
      <c r="K142" s="178" t="s">
        <v>725</v>
      </c>
      <c r="L142" s="178"/>
      <c r="M142" s="155" t="s">
        <v>1040</v>
      </c>
    </row>
    <row r="143" spans="1:13" x14ac:dyDescent="0.2">
      <c r="A143" s="155" t="s">
        <v>831</v>
      </c>
      <c r="B143" s="178" t="s">
        <v>725</v>
      </c>
      <c r="C143" s="179" t="str">
        <f t="shared" si="8"/>
        <v>x</v>
      </c>
      <c r="D143" s="178">
        <v>2461.6109999999999</v>
      </c>
      <c r="E143" s="179">
        <f t="shared" si="9"/>
        <v>1.5074590863592231E-2</v>
      </c>
      <c r="F143" s="178">
        <v>766.61800000000005</v>
      </c>
      <c r="G143" s="179">
        <f t="shared" si="10"/>
        <v>5.6299595469673286E-3</v>
      </c>
      <c r="H143" s="178">
        <v>1008.165</v>
      </c>
      <c r="I143" s="179">
        <f t="shared" si="11"/>
        <v>7.2686082864866098E-3</v>
      </c>
      <c r="J143" s="178">
        <v>766.54500000000007</v>
      </c>
      <c r="K143" s="178">
        <v>-1453.4459999999999</v>
      </c>
      <c r="L143" s="178"/>
      <c r="M143" s="155" t="s">
        <v>1041</v>
      </c>
    </row>
    <row r="144" spans="1:13" x14ac:dyDescent="0.2">
      <c r="A144" s="155" t="s">
        <v>832</v>
      </c>
      <c r="B144" s="178">
        <v>2951.6770000000001</v>
      </c>
      <c r="C144" s="179">
        <f t="shared" si="8"/>
        <v>1.8391195612795865E-2</v>
      </c>
      <c r="D144" s="178">
        <v>699.452</v>
      </c>
      <c r="E144" s="179">
        <f t="shared" si="9"/>
        <v>4.2833545709380213E-3</v>
      </c>
      <c r="F144" s="178">
        <v>8712.1720000000005</v>
      </c>
      <c r="G144" s="179">
        <f t="shared" si="10"/>
        <v>6.398124740903742E-2</v>
      </c>
      <c r="H144" s="178">
        <v>10382.486999999999</v>
      </c>
      <c r="I144" s="179">
        <f t="shared" si="11"/>
        <v>7.4855039643847474E-2</v>
      </c>
      <c r="J144" s="178">
        <v>5760.4950000000008</v>
      </c>
      <c r="K144" s="178">
        <v>9683.0349999999999</v>
      </c>
      <c r="L144" s="178"/>
      <c r="M144" s="155" t="s">
        <v>1042</v>
      </c>
    </row>
    <row r="145" spans="1:13" x14ac:dyDescent="0.2">
      <c r="A145" s="155" t="s">
        <v>833</v>
      </c>
      <c r="B145" s="178">
        <v>23795.413</v>
      </c>
      <c r="C145" s="179">
        <f t="shared" si="8"/>
        <v>0.14826354481546108</v>
      </c>
      <c r="D145" s="178">
        <v>33144.824000000001</v>
      </c>
      <c r="E145" s="179">
        <f t="shared" si="9"/>
        <v>0.20297466214027016</v>
      </c>
      <c r="F145" s="178">
        <v>331.08699999999999</v>
      </c>
      <c r="G145" s="179">
        <f t="shared" si="10"/>
        <v>2.4314670625093225E-3</v>
      </c>
      <c r="H145" s="178">
        <v>604.27499999999998</v>
      </c>
      <c r="I145" s="179">
        <f t="shared" si="11"/>
        <v>4.3566660936619466E-3</v>
      </c>
      <c r="J145" s="178">
        <v>-23464.326000000001</v>
      </c>
      <c r="K145" s="178">
        <v>-32540.548999999999</v>
      </c>
      <c r="L145" s="178"/>
      <c r="M145" s="155" t="s">
        <v>1043</v>
      </c>
    </row>
    <row r="146" spans="1:13" x14ac:dyDescent="0.2">
      <c r="A146" s="155" t="s">
        <v>834</v>
      </c>
      <c r="B146" s="178">
        <v>3836.4479999999999</v>
      </c>
      <c r="C146" s="179">
        <f t="shared" si="8"/>
        <v>2.3903992756090679E-2</v>
      </c>
      <c r="D146" s="178">
        <v>6879.2209999999995</v>
      </c>
      <c r="E146" s="179">
        <f t="shared" si="9"/>
        <v>4.2127469382949548E-2</v>
      </c>
      <c r="F146" s="178">
        <v>10502.341</v>
      </c>
      <c r="G146" s="179">
        <f t="shared" si="10"/>
        <v>7.71280546223235E-2</v>
      </c>
      <c r="H146" s="178">
        <v>10241.25</v>
      </c>
      <c r="I146" s="179">
        <f t="shared" si="11"/>
        <v>7.3836757489082638E-2</v>
      </c>
      <c r="J146" s="178">
        <v>6665.893</v>
      </c>
      <c r="K146" s="178">
        <v>3362.0290000000005</v>
      </c>
      <c r="L146" s="178"/>
      <c r="M146" s="155" t="s">
        <v>1044</v>
      </c>
    </row>
    <row r="147" spans="1:13" x14ac:dyDescent="0.2">
      <c r="A147" s="155" t="s">
        <v>835</v>
      </c>
      <c r="B147" s="178">
        <v>26.099</v>
      </c>
      <c r="C147" s="179">
        <f t="shared" si="8"/>
        <v>1.6261664616364164E-4</v>
      </c>
      <c r="D147" s="178">
        <v>52.826000000000001</v>
      </c>
      <c r="E147" s="179">
        <f t="shared" si="9"/>
        <v>3.2349966625926004E-4</v>
      </c>
      <c r="F147" s="178">
        <v>374.7</v>
      </c>
      <c r="G147" s="179">
        <f t="shared" si="10"/>
        <v>2.7517562100663668E-3</v>
      </c>
      <c r="H147" s="178">
        <v>113.414</v>
      </c>
      <c r="I147" s="179">
        <f t="shared" si="11"/>
        <v>8.1768553778755696E-4</v>
      </c>
      <c r="J147" s="178">
        <v>348.601</v>
      </c>
      <c r="K147" s="178">
        <v>60.588000000000001</v>
      </c>
      <c r="L147" s="178"/>
      <c r="M147" s="155" t="s">
        <v>1045</v>
      </c>
    </row>
    <row r="148" spans="1:13" x14ac:dyDescent="0.2">
      <c r="A148" s="155" t="s">
        <v>836</v>
      </c>
      <c r="B148" s="178">
        <v>170.36600000000001</v>
      </c>
      <c r="C148" s="179">
        <f t="shared" si="8"/>
        <v>1.0615099252965622E-3</v>
      </c>
      <c r="D148" s="178">
        <v>210.79</v>
      </c>
      <c r="E148" s="179">
        <f t="shared" si="9"/>
        <v>1.2908509947902437E-3</v>
      </c>
      <c r="F148" s="178">
        <v>969.50300000000004</v>
      </c>
      <c r="G148" s="179">
        <f t="shared" si="10"/>
        <v>7.1199250091485786E-3</v>
      </c>
      <c r="H148" s="178">
        <v>1133.1020000000001</v>
      </c>
      <c r="I148" s="179">
        <f t="shared" si="11"/>
        <v>8.1693716669737106E-3</v>
      </c>
      <c r="J148" s="178">
        <v>799.13700000000006</v>
      </c>
      <c r="K148" s="178">
        <v>922.31200000000013</v>
      </c>
      <c r="L148" s="178"/>
      <c r="M148" s="155" t="s">
        <v>1046</v>
      </c>
    </row>
    <row r="149" spans="1:13" x14ac:dyDescent="0.2">
      <c r="A149" s="155" t="s">
        <v>837</v>
      </c>
      <c r="B149" s="178">
        <v>25.170999999999999</v>
      </c>
      <c r="C149" s="179">
        <f t="shared" si="8"/>
        <v>1.5683449942852307E-4</v>
      </c>
      <c r="D149" s="178">
        <v>0.50900000000000001</v>
      </c>
      <c r="E149" s="179">
        <f t="shared" si="9"/>
        <v>3.1170508864188723E-6</v>
      </c>
      <c r="F149" s="178" t="s">
        <v>770</v>
      </c>
      <c r="G149" s="179" t="str">
        <f t="shared" si="10"/>
        <v>x</v>
      </c>
      <c r="H149" s="178">
        <v>3.9489999999999998</v>
      </c>
      <c r="I149" s="179">
        <f t="shared" si="11"/>
        <v>2.8471266234530677E-5</v>
      </c>
      <c r="J149" s="178">
        <v>-25.170999999999999</v>
      </c>
      <c r="K149" s="178">
        <v>3.44</v>
      </c>
      <c r="L149" s="178"/>
      <c r="M149" s="155" t="s">
        <v>1047</v>
      </c>
    </row>
    <row r="150" spans="1:13" x14ac:dyDescent="0.2">
      <c r="A150" s="155" t="s">
        <v>838</v>
      </c>
      <c r="B150" s="178" t="s">
        <v>725</v>
      </c>
      <c r="C150" s="179" t="str">
        <f t="shared" si="8"/>
        <v>x</v>
      </c>
      <c r="D150" s="178">
        <v>1.8580000000000001</v>
      </c>
      <c r="E150" s="179">
        <f t="shared" si="9"/>
        <v>1.1378154316240205E-5</v>
      </c>
      <c r="F150" s="178">
        <v>331.69400000000002</v>
      </c>
      <c r="G150" s="179">
        <f t="shared" si="10"/>
        <v>2.435924804755147E-3</v>
      </c>
      <c r="H150" s="178">
        <v>543.20699999999999</v>
      </c>
      <c r="I150" s="179">
        <f t="shared" si="11"/>
        <v>3.916381645343304E-3</v>
      </c>
      <c r="J150" s="178">
        <v>331.315</v>
      </c>
      <c r="K150" s="178">
        <v>541.34900000000005</v>
      </c>
      <c r="L150" s="178"/>
      <c r="M150" s="155" t="s">
        <v>1048</v>
      </c>
    </row>
    <row r="151" spans="1:13" x14ac:dyDescent="0.2">
      <c r="A151" s="155" t="s">
        <v>839</v>
      </c>
      <c r="B151" s="178" t="s">
        <v>770</v>
      </c>
      <c r="C151" s="179" t="str">
        <f t="shared" si="8"/>
        <v>x</v>
      </c>
      <c r="D151" s="178" t="s">
        <v>770</v>
      </c>
      <c r="E151" s="179" t="str">
        <f t="shared" si="9"/>
        <v>x</v>
      </c>
      <c r="F151" s="178">
        <v>734.64499999999998</v>
      </c>
      <c r="G151" s="179">
        <f t="shared" si="10"/>
        <v>5.3951532984900076E-3</v>
      </c>
      <c r="H151" s="178">
        <v>92.007000000000005</v>
      </c>
      <c r="I151" s="179">
        <f t="shared" si="11"/>
        <v>6.6334661748302466E-4</v>
      </c>
      <c r="J151" s="178">
        <v>734.64499999999998</v>
      </c>
      <c r="K151" s="178">
        <v>92.007000000000005</v>
      </c>
      <c r="L151" s="178"/>
      <c r="M151" s="155" t="s">
        <v>1049</v>
      </c>
    </row>
    <row r="152" spans="1:13" x14ac:dyDescent="0.2">
      <c r="A152" s="155" t="s">
        <v>840</v>
      </c>
      <c r="B152" s="178" t="s">
        <v>770</v>
      </c>
      <c r="C152" s="179" t="str">
        <f t="shared" si="8"/>
        <v>x</v>
      </c>
      <c r="D152" s="178" t="s">
        <v>770</v>
      </c>
      <c r="E152" s="179" t="str">
        <f t="shared" si="9"/>
        <v>x</v>
      </c>
      <c r="F152" s="178" t="s">
        <v>725</v>
      </c>
      <c r="G152" s="179" t="str">
        <f t="shared" si="10"/>
        <v>x</v>
      </c>
      <c r="H152" s="178" t="s">
        <v>725</v>
      </c>
      <c r="I152" s="179" t="str">
        <f t="shared" si="11"/>
        <v>x</v>
      </c>
      <c r="J152" s="178" t="s">
        <v>725</v>
      </c>
      <c r="K152" s="178" t="s">
        <v>725</v>
      </c>
      <c r="L152" s="178"/>
      <c r="M152" s="155" t="s">
        <v>1050</v>
      </c>
    </row>
    <row r="153" spans="1:13" x14ac:dyDescent="0.2">
      <c r="A153" s="155" t="s">
        <v>841</v>
      </c>
      <c r="B153" s="178">
        <v>64812.593000000001</v>
      </c>
      <c r="C153" s="179">
        <f t="shared" si="8"/>
        <v>0.40383181358784315</v>
      </c>
      <c r="D153" s="178">
        <v>54447.821000000004</v>
      </c>
      <c r="E153" s="179">
        <f t="shared" si="9"/>
        <v>0.33343149059258564</v>
      </c>
      <c r="F153" s="178">
        <v>207727.516</v>
      </c>
      <c r="G153" s="179">
        <f t="shared" si="10"/>
        <v>1.5255283751125182</v>
      </c>
      <c r="H153" s="178">
        <v>228883.80499999999</v>
      </c>
      <c r="I153" s="179">
        <f t="shared" si="11"/>
        <v>1.6501928966643213</v>
      </c>
      <c r="J153" s="178">
        <v>142914.92300000001</v>
      </c>
      <c r="K153" s="178">
        <v>174435.984</v>
      </c>
      <c r="L153" s="178"/>
      <c r="M153" s="155" t="s">
        <v>1051</v>
      </c>
    </row>
    <row r="154" spans="1:13" x14ac:dyDescent="0.2">
      <c r="A154" s="155" t="s">
        <v>842</v>
      </c>
      <c r="B154" s="178">
        <v>511.976</v>
      </c>
      <c r="C154" s="179">
        <f t="shared" si="8"/>
        <v>3.1900003845464044E-3</v>
      </c>
      <c r="D154" s="178">
        <v>796.60500000000002</v>
      </c>
      <c r="E154" s="179">
        <f t="shared" si="9"/>
        <v>4.8783071146870447E-3</v>
      </c>
      <c r="F154" s="178">
        <v>3072.7660000000001</v>
      </c>
      <c r="G154" s="179">
        <f t="shared" si="10"/>
        <v>2.2566060642062423E-2</v>
      </c>
      <c r="H154" s="178">
        <v>4360.8010000000004</v>
      </c>
      <c r="I154" s="179">
        <f t="shared" si="11"/>
        <v>3.1440244686454198E-2</v>
      </c>
      <c r="J154" s="178">
        <v>2560.79</v>
      </c>
      <c r="K154" s="178">
        <v>3564.1960000000004</v>
      </c>
      <c r="L154" s="178"/>
      <c r="M154" s="155" t="s">
        <v>1052</v>
      </c>
    </row>
    <row r="155" spans="1:13" x14ac:dyDescent="0.2">
      <c r="A155" s="155" t="s">
        <v>843</v>
      </c>
      <c r="B155" s="178">
        <v>2155.7049999999999</v>
      </c>
      <c r="C155" s="179">
        <f t="shared" si="8"/>
        <v>1.3431683865979276E-2</v>
      </c>
      <c r="D155" s="178">
        <v>606.25</v>
      </c>
      <c r="E155" s="179">
        <f t="shared" si="9"/>
        <v>3.7125974457592166E-3</v>
      </c>
      <c r="F155" s="178">
        <v>41566.921999999999</v>
      </c>
      <c r="G155" s="179">
        <f t="shared" si="10"/>
        <v>0.3052629723694803</v>
      </c>
      <c r="H155" s="178">
        <v>11357.119000000001</v>
      </c>
      <c r="I155" s="179">
        <f t="shared" si="11"/>
        <v>8.188188369365583E-2</v>
      </c>
      <c r="J155" s="178">
        <v>39411.216999999997</v>
      </c>
      <c r="K155" s="178">
        <v>10750.869000000001</v>
      </c>
      <c r="L155" s="178"/>
      <c r="M155" s="155" t="s">
        <v>1053</v>
      </c>
    </row>
    <row r="156" spans="1:13" x14ac:dyDescent="0.2">
      <c r="A156" s="155" t="s">
        <v>844</v>
      </c>
      <c r="B156" s="178">
        <v>22402.766</v>
      </c>
      <c r="C156" s="179">
        <f t="shared" si="8"/>
        <v>0.13958629341004872</v>
      </c>
      <c r="D156" s="178">
        <v>16660.46</v>
      </c>
      <c r="E156" s="179">
        <f t="shared" si="9"/>
        <v>0.10202652575863685</v>
      </c>
      <c r="F156" s="178">
        <v>15835.700999999999</v>
      </c>
      <c r="G156" s="179">
        <f t="shared" si="10"/>
        <v>0.11629567271818568</v>
      </c>
      <c r="H156" s="178">
        <v>15491.823</v>
      </c>
      <c r="I156" s="179">
        <f t="shared" si="11"/>
        <v>0.11169202762502553</v>
      </c>
      <c r="J156" s="178">
        <v>-6567.0650000000005</v>
      </c>
      <c r="K156" s="178">
        <v>-1168.6369999999988</v>
      </c>
      <c r="L156" s="178"/>
      <c r="M156" s="155" t="s">
        <v>1054</v>
      </c>
    </row>
    <row r="157" spans="1:13" x14ac:dyDescent="0.2">
      <c r="A157" s="155" t="s">
        <v>845</v>
      </c>
      <c r="B157" s="178">
        <v>4446.7129999999997</v>
      </c>
      <c r="C157" s="179">
        <f t="shared" si="8"/>
        <v>2.7706408464395781E-2</v>
      </c>
      <c r="D157" s="178">
        <v>4194.8130000000001</v>
      </c>
      <c r="E157" s="179">
        <f t="shared" si="9"/>
        <v>2.5688498192556794E-2</v>
      </c>
      <c r="F157" s="178">
        <v>7439.9709999999995</v>
      </c>
      <c r="G157" s="179">
        <f t="shared" si="10"/>
        <v>5.4638341078098944E-2</v>
      </c>
      <c r="H157" s="178">
        <v>6555.95</v>
      </c>
      <c r="I157" s="179">
        <f t="shared" si="11"/>
        <v>4.7266699891180403E-2</v>
      </c>
      <c r="J157" s="178">
        <v>2993.2579999999998</v>
      </c>
      <c r="K157" s="178">
        <v>2361.1369999999997</v>
      </c>
      <c r="L157" s="178"/>
      <c r="M157" s="155" t="s">
        <v>1055</v>
      </c>
    </row>
    <row r="158" spans="1:13" x14ac:dyDescent="0.2">
      <c r="A158" s="155" t="s">
        <v>846</v>
      </c>
      <c r="B158" s="178">
        <v>18.419</v>
      </c>
      <c r="C158" s="179">
        <f t="shared" si="8"/>
        <v>1.147643973212811E-4</v>
      </c>
      <c r="D158" s="178" t="s">
        <v>725</v>
      </c>
      <c r="E158" s="179" t="str">
        <f t="shared" si="9"/>
        <v>x</v>
      </c>
      <c r="F158" s="178">
        <v>406.96899999999999</v>
      </c>
      <c r="G158" s="179">
        <f t="shared" si="10"/>
        <v>2.9887362504790473E-3</v>
      </c>
      <c r="H158" s="178">
        <v>700.83799999999997</v>
      </c>
      <c r="I158" s="179">
        <f t="shared" si="11"/>
        <v>5.0528602900167165E-3</v>
      </c>
      <c r="J158" s="178">
        <v>388.55</v>
      </c>
      <c r="K158" s="178">
        <v>700.54599999999994</v>
      </c>
      <c r="L158" s="178"/>
      <c r="M158" s="155" t="s">
        <v>1056</v>
      </c>
    </row>
    <row r="159" spans="1:13" x14ac:dyDescent="0.2">
      <c r="A159" s="155" t="s">
        <v>847</v>
      </c>
      <c r="B159" s="178">
        <v>191.07599999999999</v>
      </c>
      <c r="C159" s="179">
        <f t="shared" si="8"/>
        <v>1.1905489973701672E-3</v>
      </c>
      <c r="D159" s="178">
        <v>201.64599999999999</v>
      </c>
      <c r="E159" s="179">
        <f t="shared" si="9"/>
        <v>1.2348543085320626E-3</v>
      </c>
      <c r="F159" s="178">
        <v>5463.4229999999998</v>
      </c>
      <c r="G159" s="179">
        <f t="shared" si="10"/>
        <v>4.012278667859466E-2</v>
      </c>
      <c r="H159" s="178">
        <v>6093.433</v>
      </c>
      <c r="I159" s="179">
        <f t="shared" si="11"/>
        <v>4.3932072227215749E-2</v>
      </c>
      <c r="J159" s="178">
        <v>5272.3469999999998</v>
      </c>
      <c r="K159" s="178">
        <v>5891.7870000000003</v>
      </c>
      <c r="L159" s="178"/>
      <c r="M159" s="155" t="s">
        <v>1057</v>
      </c>
    </row>
    <row r="160" spans="1:13" x14ac:dyDescent="0.2">
      <c r="A160" s="155" t="s">
        <v>848</v>
      </c>
      <c r="B160" s="178">
        <v>384.42200000000003</v>
      </c>
      <c r="C160" s="179">
        <f t="shared" si="8"/>
        <v>2.39524182349973E-3</v>
      </c>
      <c r="D160" s="178">
        <v>140.696</v>
      </c>
      <c r="E160" s="179">
        <f t="shared" si="9"/>
        <v>8.6160430553161029E-4</v>
      </c>
      <c r="F160" s="178">
        <v>464.77</v>
      </c>
      <c r="G160" s="179">
        <f t="shared" si="10"/>
        <v>3.4132205330999338E-3</v>
      </c>
      <c r="H160" s="178">
        <v>892.00800000000004</v>
      </c>
      <c r="I160" s="179">
        <f t="shared" si="11"/>
        <v>6.4311464298129253E-3</v>
      </c>
      <c r="J160" s="178">
        <v>80.347999999999956</v>
      </c>
      <c r="K160" s="178">
        <v>751.31200000000001</v>
      </c>
      <c r="L160" s="178"/>
      <c r="M160" s="155" t="s">
        <v>1058</v>
      </c>
    </row>
    <row r="161" spans="1:13" x14ac:dyDescent="0.2">
      <c r="A161" s="155" t="s">
        <v>849</v>
      </c>
      <c r="B161" s="178" t="s">
        <v>725</v>
      </c>
      <c r="C161" s="179" t="str">
        <f t="shared" si="8"/>
        <v>x</v>
      </c>
      <c r="D161" s="178" t="s">
        <v>725</v>
      </c>
      <c r="E161" s="179" t="str">
        <f t="shared" si="9"/>
        <v>x</v>
      </c>
      <c r="F161" s="178">
        <v>407.29</v>
      </c>
      <c r="G161" s="179">
        <f t="shared" si="10"/>
        <v>2.9910936397062461E-3</v>
      </c>
      <c r="H161" s="178">
        <v>1554.4159999999999</v>
      </c>
      <c r="I161" s="179">
        <f t="shared" si="11"/>
        <v>1.1206936382682765E-2</v>
      </c>
      <c r="J161" s="178">
        <v>407.23400000000004</v>
      </c>
      <c r="K161" s="178">
        <v>1553.981</v>
      </c>
      <c r="L161" s="178"/>
      <c r="M161" s="155" t="s">
        <v>1059</v>
      </c>
    </row>
    <row r="162" spans="1:13" x14ac:dyDescent="0.2">
      <c r="A162" s="155" t="s">
        <v>850</v>
      </c>
      <c r="B162" s="178">
        <v>29094.580999999998</v>
      </c>
      <c r="C162" s="179">
        <f t="shared" si="8"/>
        <v>0.18128139713231967</v>
      </c>
      <c r="D162" s="178">
        <v>22571.037</v>
      </c>
      <c r="E162" s="179">
        <f t="shared" si="9"/>
        <v>0.13822214319890599</v>
      </c>
      <c r="F162" s="178">
        <v>928.48500000000001</v>
      </c>
      <c r="G162" s="179">
        <f t="shared" si="10"/>
        <v>6.8186932604843084E-3</v>
      </c>
      <c r="H162" s="178">
        <v>11049.561</v>
      </c>
      <c r="I162" s="179">
        <f t="shared" si="11"/>
        <v>7.9664470247071933E-2</v>
      </c>
      <c r="J162" s="178">
        <v>-28166.095999999998</v>
      </c>
      <c r="K162" s="178">
        <v>-11521.476000000001</v>
      </c>
      <c r="L162" s="178"/>
      <c r="M162" s="155" t="s">
        <v>1060</v>
      </c>
    </row>
    <row r="163" spans="1:13" x14ac:dyDescent="0.2">
      <c r="A163" s="155" t="s">
        <v>851</v>
      </c>
      <c r="B163" s="178">
        <v>1518335.142</v>
      </c>
      <c r="C163" s="179">
        <f t="shared" si="8"/>
        <v>9.4603842501412547</v>
      </c>
      <c r="D163" s="178">
        <v>1386893.5179999999</v>
      </c>
      <c r="E163" s="179">
        <f t="shared" si="9"/>
        <v>8.4931584865431979</v>
      </c>
      <c r="F163" s="178">
        <v>2897902.906</v>
      </c>
      <c r="G163" s="179">
        <f t="shared" si="10"/>
        <v>21.281885022030611</v>
      </c>
      <c r="H163" s="178">
        <v>3388877.93</v>
      </c>
      <c r="I163" s="179">
        <f t="shared" si="11"/>
        <v>24.432931319664529</v>
      </c>
      <c r="J163" s="178">
        <v>1379567.764</v>
      </c>
      <c r="K163" s="178">
        <v>2001984.4120000002</v>
      </c>
      <c r="L163" s="178"/>
      <c r="M163" s="155" t="s">
        <v>1061</v>
      </c>
    </row>
    <row r="164" spans="1:13" x14ac:dyDescent="0.2">
      <c r="A164" s="155" t="s">
        <v>852</v>
      </c>
      <c r="B164" s="178">
        <v>84196.221999999994</v>
      </c>
      <c r="C164" s="179">
        <f t="shared" si="8"/>
        <v>0.52460658420971762</v>
      </c>
      <c r="D164" s="178">
        <v>59818.222999999998</v>
      </c>
      <c r="E164" s="179">
        <f t="shared" si="9"/>
        <v>0.36631914543448285</v>
      </c>
      <c r="F164" s="178">
        <v>8109.6639999999998</v>
      </c>
      <c r="G164" s="179">
        <f t="shared" si="10"/>
        <v>5.9556493924610758E-2</v>
      </c>
      <c r="H164" s="178">
        <v>7089.7669999999998</v>
      </c>
      <c r="I164" s="179">
        <f t="shared" si="11"/>
        <v>5.1115382070850819E-2</v>
      </c>
      <c r="J164" s="178">
        <v>-76086.55799999999</v>
      </c>
      <c r="K164" s="178">
        <v>-52728.455999999998</v>
      </c>
      <c r="L164" s="178"/>
      <c r="M164" s="155" t="s">
        <v>1062</v>
      </c>
    </row>
    <row r="165" spans="1:13" x14ac:dyDescent="0.2">
      <c r="A165" s="155" t="s">
        <v>853</v>
      </c>
      <c r="B165" s="178" t="s">
        <v>725</v>
      </c>
      <c r="C165" s="179" t="str">
        <f t="shared" si="8"/>
        <v>x</v>
      </c>
      <c r="D165" s="178" t="s">
        <v>725</v>
      </c>
      <c r="E165" s="179" t="str">
        <f t="shared" si="9"/>
        <v>x</v>
      </c>
      <c r="F165" s="178">
        <v>228.96</v>
      </c>
      <c r="G165" s="179">
        <f t="shared" si="10"/>
        <v>1.6814574375681754E-3</v>
      </c>
      <c r="H165" s="178">
        <v>52.91</v>
      </c>
      <c r="I165" s="179">
        <f t="shared" si="11"/>
        <v>3.814673832537397E-4</v>
      </c>
      <c r="J165" s="178">
        <v>228.934</v>
      </c>
      <c r="K165" s="178">
        <v>52.814999999999998</v>
      </c>
      <c r="L165" s="178"/>
      <c r="M165" s="155" t="s">
        <v>1063</v>
      </c>
    </row>
    <row r="166" spans="1:13" x14ac:dyDescent="0.2">
      <c r="A166" s="155" t="s">
        <v>732</v>
      </c>
      <c r="B166" s="178">
        <v>13223.544</v>
      </c>
      <c r="C166" s="179">
        <f t="shared" si="8"/>
        <v>8.2392749748164545E-2</v>
      </c>
      <c r="D166" s="178">
        <v>285.49299999999999</v>
      </c>
      <c r="E166" s="179">
        <f t="shared" si="9"/>
        <v>1.7483226104447606E-3</v>
      </c>
      <c r="F166" s="178">
        <v>5586.5389999999998</v>
      </c>
      <c r="G166" s="179">
        <f t="shared" si="10"/>
        <v>4.1026937245871233E-2</v>
      </c>
      <c r="H166" s="178">
        <v>5971.8140000000003</v>
      </c>
      <c r="I166" s="179">
        <f t="shared" si="11"/>
        <v>4.3055230766547888E-2</v>
      </c>
      <c r="J166" s="178">
        <v>-7637.0050000000001</v>
      </c>
      <c r="K166" s="178">
        <v>5686.3209999999999</v>
      </c>
      <c r="L166" s="178"/>
      <c r="M166" s="155" t="s">
        <v>945</v>
      </c>
    </row>
    <row r="167" spans="1:13" x14ac:dyDescent="0.2">
      <c r="A167" s="155" t="s">
        <v>854</v>
      </c>
      <c r="B167" s="178" t="s">
        <v>770</v>
      </c>
      <c r="C167" s="179" t="str">
        <f t="shared" si="8"/>
        <v>x</v>
      </c>
      <c r="D167" s="178">
        <v>186.85499999999999</v>
      </c>
      <c r="E167" s="179">
        <f t="shared" si="9"/>
        <v>1.1442761166636508E-3</v>
      </c>
      <c r="F167" s="178">
        <v>608.57899999999995</v>
      </c>
      <c r="G167" s="179">
        <f t="shared" si="10"/>
        <v>4.469338250776566E-3</v>
      </c>
      <c r="H167" s="178">
        <v>38.834000000000003</v>
      </c>
      <c r="I167" s="179">
        <f t="shared" si="11"/>
        <v>2.7998307241118369E-4</v>
      </c>
      <c r="J167" s="178">
        <v>608.57899999999995</v>
      </c>
      <c r="K167" s="178">
        <v>-148.02099999999999</v>
      </c>
      <c r="L167" s="178"/>
      <c r="M167" s="155" t="s">
        <v>1064</v>
      </c>
    </row>
    <row r="168" spans="1:13" x14ac:dyDescent="0.2">
      <c r="A168" s="155" t="s">
        <v>855</v>
      </c>
      <c r="B168" s="178">
        <v>2453.9470000000001</v>
      </c>
      <c r="C168" s="179">
        <f t="shared" si="8"/>
        <v>1.5289958657547413E-2</v>
      </c>
      <c r="D168" s="178" t="s">
        <v>725</v>
      </c>
      <c r="E168" s="179" t="str">
        <f t="shared" si="9"/>
        <v>x</v>
      </c>
      <c r="F168" s="178">
        <v>29.006</v>
      </c>
      <c r="G168" s="179">
        <f t="shared" si="10"/>
        <v>2.13016921881999E-4</v>
      </c>
      <c r="H168" s="178">
        <v>28.315999999999999</v>
      </c>
      <c r="I168" s="179">
        <f t="shared" si="11"/>
        <v>2.0415101916864287E-4</v>
      </c>
      <c r="J168" s="178">
        <v>-2424.9410000000003</v>
      </c>
      <c r="K168" s="178">
        <v>28.116999999999997</v>
      </c>
      <c r="L168" s="178"/>
      <c r="M168" s="155" t="s">
        <v>1065</v>
      </c>
    </row>
    <row r="169" spans="1:13" x14ac:dyDescent="0.2">
      <c r="A169" s="155" t="s">
        <v>856</v>
      </c>
      <c r="B169" s="178">
        <v>6622843.1010000044</v>
      </c>
      <c r="C169" s="179">
        <f t="shared" si="8"/>
        <v>41.265356264708721</v>
      </c>
      <c r="D169" s="178">
        <v>6871389.3319999995</v>
      </c>
      <c r="E169" s="179">
        <f t="shared" si="9"/>
        <v>42.079509249979921</v>
      </c>
      <c r="F169" s="178">
        <v>1975313.0269999998</v>
      </c>
      <c r="G169" s="179">
        <f t="shared" si="10"/>
        <v>14.506484891572569</v>
      </c>
      <c r="H169" s="178">
        <v>1708293.8589999995</v>
      </c>
      <c r="I169" s="179">
        <f t="shared" si="11"/>
        <v>12.316355853735832</v>
      </c>
      <c r="J169" s="178">
        <v>-4647530.0740000047</v>
      </c>
      <c r="K169" s="178">
        <v>-5163095.4730000002</v>
      </c>
      <c r="L169" s="178"/>
      <c r="M169" s="155" t="s">
        <v>856</v>
      </c>
    </row>
    <row r="170" spans="1:13" x14ac:dyDescent="0.2">
      <c r="A170" s="155" t="s">
        <v>720</v>
      </c>
      <c r="B170" s="178">
        <v>21677.655999999999</v>
      </c>
      <c r="C170" s="179">
        <f t="shared" si="8"/>
        <v>0.13506830588946486</v>
      </c>
      <c r="D170" s="178">
        <v>22681.439999999999</v>
      </c>
      <c r="E170" s="179">
        <f t="shared" si="9"/>
        <v>0.13889823704765514</v>
      </c>
      <c r="F170" s="178">
        <v>146442.538</v>
      </c>
      <c r="G170" s="179">
        <f t="shared" si="10"/>
        <v>1.0754581354667199</v>
      </c>
      <c r="H170" s="178">
        <v>132415.37</v>
      </c>
      <c r="I170" s="179">
        <f t="shared" si="11"/>
        <v>0.95468048944388118</v>
      </c>
      <c r="J170" s="178">
        <v>124764.882</v>
      </c>
      <c r="K170" s="178">
        <v>109733.93</v>
      </c>
      <c r="L170" s="178"/>
      <c r="M170" s="155" t="s">
        <v>934</v>
      </c>
    </row>
    <row r="171" spans="1:13" x14ac:dyDescent="0.2">
      <c r="A171" s="155" t="s">
        <v>857</v>
      </c>
      <c r="B171" s="178">
        <v>12.117000000000001</v>
      </c>
      <c r="C171" s="179">
        <f t="shared" si="8"/>
        <v>7.5498137919646191E-5</v>
      </c>
      <c r="D171" s="178">
        <v>8.6170000000000009</v>
      </c>
      <c r="E171" s="179">
        <f t="shared" si="9"/>
        <v>5.2769405674403584E-5</v>
      </c>
      <c r="F171" s="178">
        <v>435.69200000000001</v>
      </c>
      <c r="G171" s="179">
        <f t="shared" si="10"/>
        <v>3.1996748510174419E-3</v>
      </c>
      <c r="H171" s="178">
        <v>945.60900000000004</v>
      </c>
      <c r="I171" s="179">
        <f t="shared" si="11"/>
        <v>6.8175957439271517E-3</v>
      </c>
      <c r="J171" s="178">
        <v>423.57499999999999</v>
      </c>
      <c r="K171" s="178">
        <v>936.99200000000008</v>
      </c>
      <c r="L171" s="178"/>
      <c r="M171" s="155" t="s">
        <v>1066</v>
      </c>
    </row>
    <row r="172" spans="1:13" x14ac:dyDescent="0.2">
      <c r="A172" s="155" t="s">
        <v>858</v>
      </c>
      <c r="B172" s="178">
        <v>63.924999999999997</v>
      </c>
      <c r="C172" s="179">
        <f t="shared" si="8"/>
        <v>3.9830143323540333E-4</v>
      </c>
      <c r="D172" s="178">
        <v>324.24400000000003</v>
      </c>
      <c r="E172" s="179">
        <f t="shared" si="9"/>
        <v>1.9856287772416518E-3</v>
      </c>
      <c r="F172" s="178">
        <v>4472.7370000000001</v>
      </c>
      <c r="G172" s="179">
        <f t="shared" si="10"/>
        <v>3.2847296012125993E-2</v>
      </c>
      <c r="H172" s="178">
        <v>3747.777</v>
      </c>
      <c r="I172" s="179">
        <f t="shared" si="11"/>
        <v>2.7020500570942185E-2</v>
      </c>
      <c r="J172" s="178">
        <v>4408.8119999999999</v>
      </c>
      <c r="K172" s="178">
        <v>3423.5329999999999</v>
      </c>
      <c r="L172" s="178"/>
      <c r="M172" s="155" t="s">
        <v>1067</v>
      </c>
    </row>
    <row r="173" spans="1:13" x14ac:dyDescent="0.2">
      <c r="A173" s="155" t="s">
        <v>859</v>
      </c>
      <c r="B173" s="178">
        <v>218373.17800000001</v>
      </c>
      <c r="C173" s="179">
        <f t="shared" si="8"/>
        <v>1.3606312049678508</v>
      </c>
      <c r="D173" s="178">
        <v>423591.554</v>
      </c>
      <c r="E173" s="179">
        <f t="shared" si="9"/>
        <v>2.5940204889494058</v>
      </c>
      <c r="F173" s="178">
        <v>1849.826</v>
      </c>
      <c r="G173" s="179">
        <f t="shared" si="10"/>
        <v>1.358492175885302E-2</v>
      </c>
      <c r="H173" s="178">
        <v>3474.99</v>
      </c>
      <c r="I173" s="179">
        <f t="shared" si="11"/>
        <v>2.5053777020089076E-2</v>
      </c>
      <c r="J173" s="178">
        <v>-216523.35200000001</v>
      </c>
      <c r="K173" s="178">
        <v>-420116.56400000001</v>
      </c>
      <c r="L173" s="178"/>
      <c r="M173" s="155" t="s">
        <v>1068</v>
      </c>
    </row>
    <row r="174" spans="1:13" x14ac:dyDescent="0.2">
      <c r="A174" s="155" t="s">
        <v>860</v>
      </c>
      <c r="B174" s="178">
        <v>62427.999000000003</v>
      </c>
      <c r="C174" s="179">
        <f t="shared" si="8"/>
        <v>0.38897397693732233</v>
      </c>
      <c r="D174" s="178">
        <v>63117.697</v>
      </c>
      <c r="E174" s="179">
        <f t="shared" si="9"/>
        <v>0.38652470212685225</v>
      </c>
      <c r="F174" s="178">
        <v>10191.492</v>
      </c>
      <c r="G174" s="179">
        <f t="shared" si="10"/>
        <v>7.4845213239502786E-2</v>
      </c>
      <c r="H174" s="178">
        <v>11299.208000000001</v>
      </c>
      <c r="I174" s="179">
        <f t="shared" si="11"/>
        <v>8.1464360396895155E-2</v>
      </c>
      <c r="J174" s="178">
        <v>-52236.507000000005</v>
      </c>
      <c r="K174" s="178">
        <v>-51818.489000000001</v>
      </c>
      <c r="L174" s="178"/>
      <c r="M174" s="155" t="s">
        <v>1069</v>
      </c>
    </row>
    <row r="175" spans="1:13" x14ac:dyDescent="0.2">
      <c r="A175" s="155" t="s">
        <v>861</v>
      </c>
      <c r="B175" s="178">
        <v>241.739</v>
      </c>
      <c r="C175" s="179">
        <f t="shared" si="8"/>
        <v>1.5062180706905464E-3</v>
      </c>
      <c r="D175" s="178">
        <v>260.70100000000002</v>
      </c>
      <c r="E175" s="179">
        <f t="shared" si="9"/>
        <v>1.5964995739494823E-3</v>
      </c>
      <c r="F175" s="178">
        <v>3852.348</v>
      </c>
      <c r="G175" s="179">
        <f t="shared" si="10"/>
        <v>2.829122640068521E-2</v>
      </c>
      <c r="H175" s="178">
        <v>3792.9769999999999</v>
      </c>
      <c r="I175" s="179">
        <f t="shared" si="11"/>
        <v>2.7346380852988468E-2</v>
      </c>
      <c r="J175" s="178">
        <v>3610.6089999999999</v>
      </c>
      <c r="K175" s="178">
        <v>3532.2759999999998</v>
      </c>
      <c r="L175" s="178"/>
      <c r="M175" s="155" t="s">
        <v>1070</v>
      </c>
    </row>
    <row r="176" spans="1:13" x14ac:dyDescent="0.2">
      <c r="A176" s="155" t="s">
        <v>862</v>
      </c>
      <c r="B176" s="178">
        <v>0.63300000000000001</v>
      </c>
      <c r="C176" s="179">
        <f t="shared" si="8"/>
        <v>3.9440720725539354E-6</v>
      </c>
      <c r="D176" s="178">
        <v>5.5170000000000003</v>
      </c>
      <c r="E176" s="179">
        <f t="shared" si="9"/>
        <v>3.378540224041831E-5</v>
      </c>
      <c r="F176" s="178">
        <v>193.685</v>
      </c>
      <c r="G176" s="179">
        <f t="shared" si="10"/>
        <v>1.4224016587849058E-3</v>
      </c>
      <c r="H176" s="178">
        <v>379.55200000000002</v>
      </c>
      <c r="I176" s="179">
        <f t="shared" si="11"/>
        <v>2.7364715223723952E-3</v>
      </c>
      <c r="J176" s="178">
        <v>193.05199999999999</v>
      </c>
      <c r="K176" s="178">
        <v>374.03500000000003</v>
      </c>
      <c r="L176" s="178"/>
      <c r="M176" s="155" t="s">
        <v>1071</v>
      </c>
    </row>
    <row r="177" spans="1:13" x14ac:dyDescent="0.2">
      <c r="A177" s="155" t="s">
        <v>863</v>
      </c>
      <c r="B177" s="178">
        <v>0.55800000000000005</v>
      </c>
      <c r="C177" s="179">
        <f t="shared" si="8"/>
        <v>3.4767649549527588E-6</v>
      </c>
      <c r="D177" s="178" t="s">
        <v>725</v>
      </c>
      <c r="E177" s="179" t="str">
        <f t="shared" si="9"/>
        <v>x</v>
      </c>
      <c r="F177" s="178">
        <v>1.7150000000000001</v>
      </c>
      <c r="G177" s="179">
        <f t="shared" si="10"/>
        <v>1.2594774220079581E-5</v>
      </c>
      <c r="H177" s="178" t="s">
        <v>770</v>
      </c>
      <c r="I177" s="179" t="str">
        <f t="shared" si="11"/>
        <v>x</v>
      </c>
      <c r="J177" s="178">
        <v>1.157</v>
      </c>
      <c r="K177" s="178" t="s">
        <v>725</v>
      </c>
      <c r="L177" s="178"/>
      <c r="M177" s="155" t="s">
        <v>1072</v>
      </c>
    </row>
    <row r="178" spans="1:13" x14ac:dyDescent="0.2">
      <c r="A178" s="155" t="s">
        <v>864</v>
      </c>
      <c r="B178" s="178">
        <v>3068136.4879999999</v>
      </c>
      <c r="C178" s="179">
        <f t="shared" si="8"/>
        <v>19.11682691485705</v>
      </c>
      <c r="D178" s="178">
        <v>2955094.2319999998</v>
      </c>
      <c r="E178" s="179">
        <f t="shared" si="9"/>
        <v>18.096619047754217</v>
      </c>
      <c r="F178" s="178">
        <v>445440.37</v>
      </c>
      <c r="G178" s="179">
        <f t="shared" si="10"/>
        <v>3.271265824290793</v>
      </c>
      <c r="H178" s="178">
        <v>352027.24</v>
      </c>
      <c r="I178" s="179">
        <f t="shared" si="11"/>
        <v>2.5380251384773431</v>
      </c>
      <c r="J178" s="178">
        <v>-2622696.1179999998</v>
      </c>
      <c r="K178" s="178">
        <v>-2603066.9919999996</v>
      </c>
      <c r="L178" s="178"/>
      <c r="M178" s="155" t="s">
        <v>1073</v>
      </c>
    </row>
    <row r="179" spans="1:13" x14ac:dyDescent="0.2">
      <c r="A179" s="155" t="s">
        <v>865</v>
      </c>
      <c r="B179" s="178">
        <v>2103.8820000000001</v>
      </c>
      <c r="C179" s="179">
        <f t="shared" si="8"/>
        <v>1.3108787109239997E-2</v>
      </c>
      <c r="D179" s="178">
        <v>8377.7549999999992</v>
      </c>
      <c r="E179" s="179">
        <f t="shared" si="9"/>
        <v>5.1304299899705579E-2</v>
      </c>
      <c r="F179" s="178">
        <v>9920.9840000000004</v>
      </c>
      <c r="G179" s="179">
        <f t="shared" si="10"/>
        <v>7.2858631790683387E-2</v>
      </c>
      <c r="H179" s="178">
        <v>9156.643</v>
      </c>
      <c r="I179" s="179">
        <f t="shared" si="11"/>
        <v>6.6017022199937117E-2</v>
      </c>
      <c r="J179" s="178">
        <v>7817.1020000000008</v>
      </c>
      <c r="K179" s="178">
        <v>778.88800000000083</v>
      </c>
      <c r="L179" s="178"/>
      <c r="M179" s="155" t="s">
        <v>1074</v>
      </c>
    </row>
    <row r="180" spans="1:13" x14ac:dyDescent="0.2">
      <c r="A180" s="155" t="s">
        <v>866</v>
      </c>
      <c r="B180" s="178">
        <v>60154.824999999997</v>
      </c>
      <c r="C180" s="179">
        <f t="shared" si="8"/>
        <v>0.37481037174070975</v>
      </c>
      <c r="D180" s="178">
        <v>53856.574000000001</v>
      </c>
      <c r="E180" s="179">
        <f t="shared" si="9"/>
        <v>0.32981076959957484</v>
      </c>
      <c r="F180" s="178">
        <v>65745.372000000003</v>
      </c>
      <c r="G180" s="179">
        <f t="shared" si="10"/>
        <v>0.48282689000299822</v>
      </c>
      <c r="H180" s="178">
        <v>59373.078000000001</v>
      </c>
      <c r="I180" s="179">
        <f t="shared" si="11"/>
        <v>0.42806450010168556</v>
      </c>
      <c r="J180" s="178">
        <v>5590.5470000000059</v>
      </c>
      <c r="K180" s="178">
        <v>5516.5040000000008</v>
      </c>
      <c r="L180" s="178"/>
      <c r="M180" s="155" t="s">
        <v>1075</v>
      </c>
    </row>
    <row r="181" spans="1:13" x14ac:dyDescent="0.2">
      <c r="A181" s="155" t="s">
        <v>867</v>
      </c>
      <c r="B181" s="178">
        <v>107612.82399999999</v>
      </c>
      <c r="C181" s="179">
        <f t="shared" si="8"/>
        <v>0.67050984800483704</v>
      </c>
      <c r="D181" s="178">
        <v>61216.646999999997</v>
      </c>
      <c r="E181" s="179">
        <f t="shared" si="9"/>
        <v>0.37488291511776262</v>
      </c>
      <c r="F181" s="178">
        <v>13642.703</v>
      </c>
      <c r="G181" s="179">
        <f t="shared" si="10"/>
        <v>0.10019053296594889</v>
      </c>
      <c r="H181" s="178">
        <v>9458.027</v>
      </c>
      <c r="I181" s="179">
        <f t="shared" si="11"/>
        <v>6.8189922707110537E-2</v>
      </c>
      <c r="J181" s="178">
        <v>-93970.120999999999</v>
      </c>
      <c r="K181" s="178">
        <v>-51758.619999999995</v>
      </c>
      <c r="L181" s="178"/>
      <c r="M181" s="155" t="s">
        <v>1076</v>
      </c>
    </row>
    <row r="182" spans="1:13" x14ac:dyDescent="0.2">
      <c r="A182" s="155" t="s">
        <v>868</v>
      </c>
      <c r="B182" s="178">
        <v>40236.502</v>
      </c>
      <c r="C182" s="179">
        <f t="shared" si="8"/>
        <v>0.2507040502929867</v>
      </c>
      <c r="D182" s="178">
        <v>39199.673000000003</v>
      </c>
      <c r="E182" s="179">
        <f t="shared" si="9"/>
        <v>0.24005378285261283</v>
      </c>
      <c r="F182" s="178">
        <v>235843.73</v>
      </c>
      <c r="G182" s="179">
        <f t="shared" si="10"/>
        <v>1.7320108049979064</v>
      </c>
      <c r="H182" s="178">
        <v>195811.53</v>
      </c>
      <c r="I182" s="179">
        <f t="shared" si="11"/>
        <v>1.4117503677945786</v>
      </c>
      <c r="J182" s="178">
        <v>195607.228</v>
      </c>
      <c r="K182" s="178">
        <v>156611.85699999999</v>
      </c>
      <c r="L182" s="178"/>
      <c r="M182" s="155" t="s">
        <v>1077</v>
      </c>
    </row>
    <row r="183" spans="1:13" x14ac:dyDescent="0.2">
      <c r="A183" s="155" t="s">
        <v>869</v>
      </c>
      <c r="B183" s="178">
        <v>634705.93799999997</v>
      </c>
      <c r="C183" s="179">
        <f t="shared" si="8"/>
        <v>3.9547013654817533</v>
      </c>
      <c r="D183" s="178">
        <v>732503.12100000004</v>
      </c>
      <c r="E183" s="179">
        <f t="shared" si="9"/>
        <v>4.4857554078932038</v>
      </c>
      <c r="F183" s="178">
        <v>91426.672000000006</v>
      </c>
      <c r="G183" s="179">
        <f t="shared" si="10"/>
        <v>0.67142757523805929</v>
      </c>
      <c r="H183" s="178">
        <v>93984.123999999996</v>
      </c>
      <c r="I183" s="179">
        <f t="shared" si="11"/>
        <v>0.67760116896002642</v>
      </c>
      <c r="J183" s="178">
        <v>-543279.26599999995</v>
      </c>
      <c r="K183" s="178">
        <v>-638518.99700000009</v>
      </c>
      <c r="L183" s="178"/>
      <c r="M183" s="155" t="s">
        <v>1078</v>
      </c>
    </row>
    <row r="184" spans="1:13" x14ac:dyDescent="0.2">
      <c r="A184" s="155" t="s">
        <v>726</v>
      </c>
      <c r="B184" s="178">
        <v>2.4279999999999999</v>
      </c>
      <c r="C184" s="179">
        <f t="shared" si="8"/>
        <v>1.5128289087142111E-5</v>
      </c>
      <c r="D184" s="178">
        <v>4.0780000000000003</v>
      </c>
      <c r="E184" s="179">
        <f t="shared" si="9"/>
        <v>2.4973150323803853E-5</v>
      </c>
      <c r="F184" s="178">
        <v>14840.269</v>
      </c>
      <c r="G184" s="179">
        <f t="shared" si="10"/>
        <v>0.10898532794183451</v>
      </c>
      <c r="H184" s="178">
        <v>22302.917000000001</v>
      </c>
      <c r="I184" s="179">
        <f t="shared" si="11"/>
        <v>0.16079824961094968</v>
      </c>
      <c r="J184" s="178">
        <v>14837.841</v>
      </c>
      <c r="K184" s="178">
        <v>22298.839</v>
      </c>
      <c r="L184" s="178"/>
      <c r="M184" s="155" t="s">
        <v>939</v>
      </c>
    </row>
    <row r="185" spans="1:13" x14ac:dyDescent="0.2">
      <c r="A185" s="155" t="s">
        <v>727</v>
      </c>
      <c r="B185" s="178">
        <v>314.20699999999999</v>
      </c>
      <c r="C185" s="179">
        <f t="shared" si="8"/>
        <v>1.9577489000015078E-3</v>
      </c>
      <c r="D185" s="178">
        <v>124.854</v>
      </c>
      <c r="E185" s="179">
        <f t="shared" si="9"/>
        <v>7.6458992411187012E-4</v>
      </c>
      <c r="F185" s="178">
        <v>1340.085</v>
      </c>
      <c r="G185" s="179">
        <f t="shared" si="10"/>
        <v>9.8414390733034089E-3</v>
      </c>
      <c r="H185" s="178">
        <v>1352.9880000000001</v>
      </c>
      <c r="I185" s="179">
        <f t="shared" si="11"/>
        <v>9.754692722239857E-3</v>
      </c>
      <c r="J185" s="178">
        <v>1025.8780000000002</v>
      </c>
      <c r="K185" s="178">
        <v>1228.134</v>
      </c>
      <c r="L185" s="178"/>
      <c r="M185" s="155" t="s">
        <v>940</v>
      </c>
    </row>
    <row r="186" spans="1:13" x14ac:dyDescent="0.2">
      <c r="A186" s="155" t="s">
        <v>870</v>
      </c>
      <c r="B186" s="178">
        <v>6277.9059999999999</v>
      </c>
      <c r="C186" s="179">
        <f t="shared" si="8"/>
        <v>3.9116135432415149E-2</v>
      </c>
      <c r="D186" s="178">
        <v>1797.79</v>
      </c>
      <c r="E186" s="179">
        <f t="shared" si="9"/>
        <v>1.1009435978575607E-2</v>
      </c>
      <c r="F186" s="178">
        <v>35098.792999999998</v>
      </c>
      <c r="G186" s="179">
        <f t="shared" si="10"/>
        <v>0.2577617336631543</v>
      </c>
      <c r="H186" s="178">
        <v>27290.508999999998</v>
      </c>
      <c r="I186" s="179">
        <f t="shared" si="11"/>
        <v>0.19675749491386568</v>
      </c>
      <c r="J186" s="178">
        <v>28820.886999999999</v>
      </c>
      <c r="K186" s="178">
        <v>25492.718999999997</v>
      </c>
      <c r="L186" s="178"/>
      <c r="M186" s="155" t="s">
        <v>1079</v>
      </c>
    </row>
    <row r="187" spans="1:13" x14ac:dyDescent="0.2">
      <c r="A187" s="155" t="s">
        <v>871</v>
      </c>
      <c r="B187" s="178">
        <v>321188.92200000002</v>
      </c>
      <c r="C187" s="179">
        <f t="shared" si="8"/>
        <v>2.0012515912699915</v>
      </c>
      <c r="D187" s="178">
        <v>328047.05900000001</v>
      </c>
      <c r="E187" s="179">
        <f t="shared" si="9"/>
        <v>2.0089182240531516</v>
      </c>
      <c r="F187" s="178">
        <v>277586.58399999997</v>
      </c>
      <c r="G187" s="179">
        <f t="shared" si="10"/>
        <v>2.0385658029172911</v>
      </c>
      <c r="H187" s="178">
        <v>170992.47399999999</v>
      </c>
      <c r="I187" s="179">
        <f t="shared" si="11"/>
        <v>1.2328114082945212</v>
      </c>
      <c r="J187" s="178">
        <v>-43602.338000000047</v>
      </c>
      <c r="K187" s="178">
        <v>-157054.58500000002</v>
      </c>
      <c r="L187" s="178"/>
      <c r="M187" s="155" t="s">
        <v>1080</v>
      </c>
    </row>
    <row r="188" spans="1:13" x14ac:dyDescent="0.2">
      <c r="A188" s="155" t="s">
        <v>872</v>
      </c>
      <c r="B188" s="178">
        <v>10.004</v>
      </c>
      <c r="C188" s="179">
        <f t="shared" si="8"/>
        <v>6.2332538726429012E-5</v>
      </c>
      <c r="D188" s="178">
        <v>67.555000000000007</v>
      </c>
      <c r="E188" s="179">
        <f t="shared" si="9"/>
        <v>4.1369817805899203E-4</v>
      </c>
      <c r="F188" s="178">
        <v>675.35400000000004</v>
      </c>
      <c r="G188" s="179">
        <f t="shared" si="10"/>
        <v>4.9597266172755833E-3</v>
      </c>
      <c r="H188" s="178">
        <v>2042.69</v>
      </c>
      <c r="I188" s="179">
        <f t="shared" si="11"/>
        <v>1.472726533922853E-2</v>
      </c>
      <c r="J188" s="178">
        <v>665.35</v>
      </c>
      <c r="K188" s="178">
        <v>1975.135</v>
      </c>
      <c r="L188" s="178"/>
      <c r="M188" s="155" t="s">
        <v>1081</v>
      </c>
    </row>
    <row r="189" spans="1:13" x14ac:dyDescent="0.2">
      <c r="A189" s="155" t="s">
        <v>873</v>
      </c>
      <c r="B189" s="178">
        <v>8669.3549999999996</v>
      </c>
      <c r="C189" s="179">
        <f t="shared" si="8"/>
        <v>5.4016683953484718E-2</v>
      </c>
      <c r="D189" s="178">
        <v>7004.0770000000002</v>
      </c>
      <c r="E189" s="179">
        <f t="shared" si="9"/>
        <v>4.2892071554805573E-2</v>
      </c>
      <c r="F189" s="178">
        <v>1629.461</v>
      </c>
      <c r="G189" s="179">
        <f t="shared" si="10"/>
        <v>1.1966585070218713E-2</v>
      </c>
      <c r="H189" s="178">
        <v>1203.73</v>
      </c>
      <c r="I189" s="179">
        <f t="shared" si="11"/>
        <v>8.6785812368932944E-3</v>
      </c>
      <c r="J189" s="178">
        <v>-7039.8939999999993</v>
      </c>
      <c r="K189" s="178">
        <v>-5800.3469999999998</v>
      </c>
      <c r="L189" s="178"/>
      <c r="M189" s="155" t="s">
        <v>1082</v>
      </c>
    </row>
    <row r="190" spans="1:13" x14ac:dyDescent="0.2">
      <c r="A190" s="155" t="s">
        <v>874</v>
      </c>
      <c r="B190" s="178" t="s">
        <v>725</v>
      </c>
      <c r="C190" s="179" t="str">
        <f t="shared" si="8"/>
        <v>x</v>
      </c>
      <c r="D190" s="178" t="s">
        <v>725</v>
      </c>
      <c r="E190" s="179" t="str">
        <f t="shared" si="9"/>
        <v>x</v>
      </c>
      <c r="F190" s="178" t="s">
        <v>770</v>
      </c>
      <c r="G190" s="179" t="str">
        <f t="shared" si="10"/>
        <v>x</v>
      </c>
      <c r="H190" s="178" t="s">
        <v>770</v>
      </c>
      <c r="I190" s="179" t="str">
        <f t="shared" si="11"/>
        <v>x</v>
      </c>
      <c r="J190" s="178" t="s">
        <v>725</v>
      </c>
      <c r="K190" s="178" t="s">
        <v>725</v>
      </c>
      <c r="L190" s="178"/>
      <c r="M190" s="155" t="s">
        <v>1083</v>
      </c>
    </row>
    <row r="191" spans="1:13" x14ac:dyDescent="0.2">
      <c r="A191" s="155" t="s">
        <v>875</v>
      </c>
      <c r="B191" s="178">
        <v>505528.69799999997</v>
      </c>
      <c r="C191" s="179">
        <f t="shared" si="8"/>
        <v>3.1498287830274134</v>
      </c>
      <c r="D191" s="178">
        <v>470686.60600000003</v>
      </c>
      <c r="E191" s="179">
        <f t="shared" si="9"/>
        <v>2.882424562785443</v>
      </c>
      <c r="F191" s="178">
        <v>107873.936</v>
      </c>
      <c r="G191" s="179">
        <f t="shared" si="10"/>
        <v>0.79221450037977525</v>
      </c>
      <c r="H191" s="178">
        <v>100696.675</v>
      </c>
      <c r="I191" s="179">
        <f t="shared" si="11"/>
        <v>0.7259969214629044</v>
      </c>
      <c r="J191" s="178">
        <v>-397654.76199999999</v>
      </c>
      <c r="K191" s="178">
        <v>-369989.93100000004</v>
      </c>
      <c r="L191" s="178"/>
      <c r="M191" s="155" t="s">
        <v>1084</v>
      </c>
    </row>
    <row r="192" spans="1:13" x14ac:dyDescent="0.2">
      <c r="A192" s="155" t="s">
        <v>728</v>
      </c>
      <c r="B192" s="178">
        <v>33454.665999999997</v>
      </c>
      <c r="C192" s="179">
        <f t="shared" si="8"/>
        <v>0.20844804718360138</v>
      </c>
      <c r="D192" s="178">
        <v>12360.964</v>
      </c>
      <c r="E192" s="179">
        <f t="shared" si="9"/>
        <v>7.5696962265602685E-2</v>
      </c>
      <c r="F192" s="178">
        <v>26998.581999999999</v>
      </c>
      <c r="G192" s="179">
        <f t="shared" si="10"/>
        <v>0.19827466154653328</v>
      </c>
      <c r="H192" s="178">
        <v>27252.616000000002</v>
      </c>
      <c r="I192" s="179">
        <f t="shared" si="11"/>
        <v>0.1964842962075033</v>
      </c>
      <c r="J192" s="178">
        <v>-6456.0839999999989</v>
      </c>
      <c r="K192" s="178">
        <v>14891.652000000002</v>
      </c>
      <c r="L192" s="178"/>
      <c r="M192" s="155" t="s">
        <v>941</v>
      </c>
    </row>
    <row r="193" spans="1:13" x14ac:dyDescent="0.2">
      <c r="A193" s="155" t="s">
        <v>876</v>
      </c>
      <c r="B193" s="178">
        <v>2384.377</v>
      </c>
      <c r="C193" s="179">
        <f t="shared" si="8"/>
        <v>1.4856484575260559E-2</v>
      </c>
      <c r="D193" s="178">
        <v>7262.5529999999999</v>
      </c>
      <c r="E193" s="179">
        <f t="shared" si="9"/>
        <v>4.4474945513387112E-2</v>
      </c>
      <c r="F193" s="178">
        <v>9184.6939999999995</v>
      </c>
      <c r="G193" s="179">
        <f t="shared" si="10"/>
        <v>6.745139779039043E-2</v>
      </c>
      <c r="H193" s="178">
        <v>6619.56</v>
      </c>
      <c r="I193" s="179">
        <f t="shared" si="11"/>
        <v>4.7725311500493778E-2</v>
      </c>
      <c r="J193" s="178">
        <v>6800.3169999999991</v>
      </c>
      <c r="K193" s="178">
        <v>-642.99299999999948</v>
      </c>
      <c r="L193" s="178"/>
      <c r="M193" s="155" t="s">
        <v>1085</v>
      </c>
    </row>
    <row r="194" spans="1:13" x14ac:dyDescent="0.2">
      <c r="A194" s="155" t="s">
        <v>877</v>
      </c>
      <c r="B194" s="178">
        <v>9504.6360000000004</v>
      </c>
      <c r="C194" s="179">
        <f t="shared" si="8"/>
        <v>5.9221120706778443E-2</v>
      </c>
      <c r="D194" s="178">
        <v>8796.2080000000005</v>
      </c>
      <c r="E194" s="179">
        <f t="shared" si="9"/>
        <v>5.3866852541306048E-2</v>
      </c>
      <c r="F194" s="178">
        <v>330.77</v>
      </c>
      <c r="G194" s="179">
        <f t="shared" si="10"/>
        <v>2.4291390488488177E-3</v>
      </c>
      <c r="H194" s="178">
        <v>315.625</v>
      </c>
      <c r="I194" s="179">
        <f t="shared" si="11"/>
        <v>2.2755744252402495E-3</v>
      </c>
      <c r="J194" s="178">
        <v>-9173.866</v>
      </c>
      <c r="K194" s="178">
        <v>-8480.5830000000005</v>
      </c>
      <c r="L194" s="178"/>
      <c r="M194" s="155" t="s">
        <v>1086</v>
      </c>
    </row>
    <row r="195" spans="1:13" x14ac:dyDescent="0.2">
      <c r="A195" s="155" t="s">
        <v>878</v>
      </c>
      <c r="B195" s="178">
        <v>7736.6379999999999</v>
      </c>
      <c r="C195" s="179">
        <f t="shared" si="8"/>
        <v>4.8205146716049814E-2</v>
      </c>
      <c r="D195" s="178">
        <v>5587.7160000000003</v>
      </c>
      <c r="E195" s="179">
        <f t="shared" si="9"/>
        <v>3.4218457978107887E-2</v>
      </c>
      <c r="F195" s="178">
        <v>15546.296</v>
      </c>
      <c r="G195" s="179">
        <f t="shared" si="10"/>
        <v>0.11417031374841184</v>
      </c>
      <c r="H195" s="178">
        <v>17227.400000000001</v>
      </c>
      <c r="I195" s="179">
        <f t="shared" si="11"/>
        <v>0.12420508785230536</v>
      </c>
      <c r="J195" s="178">
        <v>7809.6580000000004</v>
      </c>
      <c r="K195" s="178">
        <v>11639.684000000001</v>
      </c>
      <c r="L195" s="178"/>
      <c r="M195" s="155" t="s">
        <v>1087</v>
      </c>
    </row>
    <row r="196" spans="1:13" x14ac:dyDescent="0.2">
      <c r="A196" s="155" t="s">
        <v>879</v>
      </c>
      <c r="B196" s="178">
        <v>7397.5789999999997</v>
      </c>
      <c r="C196" s="179">
        <f t="shared" si="8"/>
        <v>4.6092550929559981E-2</v>
      </c>
      <c r="D196" s="178">
        <v>8603.0640000000003</v>
      </c>
      <c r="E196" s="179">
        <f t="shared" si="9"/>
        <v>5.2684063393159695E-2</v>
      </c>
      <c r="F196" s="178">
        <v>9191.6949999999997</v>
      </c>
      <c r="G196" s="179">
        <f t="shared" si="10"/>
        <v>6.7502812375996715E-2</v>
      </c>
      <c r="H196" s="178">
        <v>10931.361000000001</v>
      </c>
      <c r="I196" s="179">
        <f t="shared" si="11"/>
        <v>7.8812278890039389E-2</v>
      </c>
      <c r="J196" s="178">
        <v>1794.116</v>
      </c>
      <c r="K196" s="178">
        <v>2328.2970000000005</v>
      </c>
      <c r="L196" s="178"/>
      <c r="M196" s="155" t="s">
        <v>1088</v>
      </c>
    </row>
    <row r="197" spans="1:13" x14ac:dyDescent="0.2">
      <c r="A197" s="155" t="s">
        <v>880</v>
      </c>
      <c r="B197" s="178">
        <v>21984.959999999999</v>
      </c>
      <c r="C197" s="179">
        <f t="shared" si="8"/>
        <v>0.13698304384236237</v>
      </c>
      <c r="D197" s="178">
        <v>13166.082</v>
      </c>
      <c r="E197" s="179">
        <f t="shared" si="9"/>
        <v>8.0627401903268295E-2</v>
      </c>
      <c r="F197" s="178">
        <v>9.1890000000000001</v>
      </c>
      <c r="G197" s="179">
        <f t="shared" si="10"/>
        <v>6.7483020587936593E-5</v>
      </c>
      <c r="H197" s="178">
        <v>188.268</v>
      </c>
      <c r="I197" s="179">
        <f t="shared" si="11"/>
        <v>1.3573634721303171E-3</v>
      </c>
      <c r="J197" s="178">
        <v>-21975.771000000001</v>
      </c>
      <c r="K197" s="178">
        <v>-12977.814</v>
      </c>
      <c r="L197" s="178"/>
      <c r="M197" s="155" t="s">
        <v>1089</v>
      </c>
    </row>
    <row r="198" spans="1:13" x14ac:dyDescent="0.2">
      <c r="A198" s="155" t="s">
        <v>881</v>
      </c>
      <c r="B198" s="178">
        <v>160.911</v>
      </c>
      <c r="C198" s="179">
        <f t="shared" si="8"/>
        <v>1.0025980746709738E-3</v>
      </c>
      <c r="D198" s="178">
        <v>114.45099999999999</v>
      </c>
      <c r="E198" s="179">
        <f t="shared" si="9"/>
        <v>7.0088328291066074E-4</v>
      </c>
      <c r="F198" s="178">
        <v>245.047</v>
      </c>
      <c r="G198" s="179">
        <f t="shared" si="10"/>
        <v>1.7995986229200238E-3</v>
      </c>
      <c r="H198" s="178">
        <v>774.66</v>
      </c>
      <c r="I198" s="179">
        <f t="shared" si="11"/>
        <v>5.5850977719021358E-3</v>
      </c>
      <c r="J198" s="178">
        <v>84.135999999999996</v>
      </c>
      <c r="K198" s="178">
        <v>660.20899999999995</v>
      </c>
      <c r="L198" s="178"/>
      <c r="M198" s="155" t="s">
        <v>1090</v>
      </c>
    </row>
    <row r="199" spans="1:13" x14ac:dyDescent="0.2">
      <c r="A199" s="155" t="s">
        <v>882</v>
      </c>
      <c r="B199" s="178">
        <v>286.46300000000002</v>
      </c>
      <c r="C199" s="179">
        <f t="shared" si="8"/>
        <v>1.7848826510584806E-3</v>
      </c>
      <c r="D199" s="178">
        <v>355.91199999999998</v>
      </c>
      <c r="E199" s="179">
        <f t="shared" si="9"/>
        <v>2.1795595581279243E-3</v>
      </c>
      <c r="F199" s="178">
        <v>14593.502</v>
      </c>
      <c r="G199" s="179">
        <f t="shared" si="10"/>
        <v>0.10717309782523603</v>
      </c>
      <c r="H199" s="178">
        <v>14527.878000000001</v>
      </c>
      <c r="I199" s="179">
        <f t="shared" si="11"/>
        <v>0.10474223407464703</v>
      </c>
      <c r="J199" s="178">
        <v>14307.039000000001</v>
      </c>
      <c r="K199" s="178">
        <v>14171.966</v>
      </c>
      <c r="L199" s="178"/>
      <c r="M199" s="155" t="s">
        <v>1091</v>
      </c>
    </row>
    <row r="200" spans="1:13" x14ac:dyDescent="0.2">
      <c r="A200" s="155" t="s">
        <v>883</v>
      </c>
      <c r="B200" s="178">
        <v>81.721000000000004</v>
      </c>
      <c r="C200" s="179">
        <f t="shared" si="8"/>
        <v>5.0918406609981072E-4</v>
      </c>
      <c r="D200" s="178">
        <v>90.759</v>
      </c>
      <c r="E200" s="179">
        <f t="shared" si="9"/>
        <v>5.5579650569840947E-4</v>
      </c>
      <c r="F200" s="178">
        <v>823.08299999999997</v>
      </c>
      <c r="G200" s="179">
        <f t="shared" si="10"/>
        <v>6.0446323903123973E-3</v>
      </c>
      <c r="H200" s="178">
        <v>2283.4969999999998</v>
      </c>
      <c r="I200" s="179">
        <f t="shared" si="11"/>
        <v>1.6463421380793139E-2</v>
      </c>
      <c r="J200" s="178">
        <v>741.36199999999997</v>
      </c>
      <c r="K200" s="178">
        <v>2192.7379999999998</v>
      </c>
      <c r="L200" s="178"/>
      <c r="M200" s="155" t="s">
        <v>1092</v>
      </c>
    </row>
    <row r="201" spans="1:13" x14ac:dyDescent="0.2">
      <c r="A201" s="155" t="s">
        <v>884</v>
      </c>
      <c r="B201" s="178">
        <v>69378.184999999998</v>
      </c>
      <c r="C201" s="179">
        <f t="shared" si="8"/>
        <v>0.432278928756683</v>
      </c>
      <c r="D201" s="178">
        <v>64582.781999999999</v>
      </c>
      <c r="E201" s="179">
        <f t="shared" si="9"/>
        <v>0.39549669524655562</v>
      </c>
      <c r="F201" s="178">
        <v>16111.503000000001</v>
      </c>
      <c r="G201" s="179">
        <f t="shared" si="10"/>
        <v>0.11832113272952469</v>
      </c>
      <c r="H201" s="178">
        <v>16389.726999999999</v>
      </c>
      <c r="I201" s="179">
        <f t="shared" si="11"/>
        <v>0.11816568268631952</v>
      </c>
      <c r="J201" s="178">
        <v>-53266.682000000001</v>
      </c>
      <c r="K201" s="178">
        <v>-48193.055</v>
      </c>
      <c r="L201" s="178"/>
      <c r="M201" s="155" t="s">
        <v>1093</v>
      </c>
    </row>
    <row r="202" spans="1:13" x14ac:dyDescent="0.2">
      <c r="A202" s="155" t="s">
        <v>885</v>
      </c>
      <c r="B202" s="178">
        <v>225.91</v>
      </c>
      <c r="C202" s="179">
        <f t="shared" si="8"/>
        <v>1.4075913458304258E-3</v>
      </c>
      <c r="D202" s="178">
        <v>97.837000000000003</v>
      </c>
      <c r="E202" s="179">
        <f t="shared" si="9"/>
        <v>5.9914127224865068E-4</v>
      </c>
      <c r="F202" s="178">
        <v>72.998999999999995</v>
      </c>
      <c r="G202" s="179">
        <f t="shared" si="10"/>
        <v>5.360967482749791E-4</v>
      </c>
      <c r="H202" s="178">
        <v>70.676000000000002</v>
      </c>
      <c r="I202" s="179">
        <f t="shared" si="11"/>
        <v>5.0955563747573829E-4</v>
      </c>
      <c r="J202" s="178">
        <v>-152.911</v>
      </c>
      <c r="K202" s="178">
        <v>-27.161000000000001</v>
      </c>
      <c r="L202" s="178"/>
      <c r="M202" s="155" t="s">
        <v>1094</v>
      </c>
    </row>
    <row r="203" spans="1:13" x14ac:dyDescent="0.2">
      <c r="A203" s="155" t="s">
        <v>886</v>
      </c>
      <c r="B203" s="178">
        <v>13189.855</v>
      </c>
      <c r="C203" s="179">
        <f t="shared" si="8"/>
        <v>8.218284162169967E-2</v>
      </c>
      <c r="D203" s="178">
        <v>2175.3679999999999</v>
      </c>
      <c r="E203" s="179">
        <f t="shared" si="9"/>
        <v>1.3321675349090864E-2</v>
      </c>
      <c r="F203" s="178">
        <v>4835.4520000000002</v>
      </c>
      <c r="G203" s="179">
        <f t="shared" si="10"/>
        <v>3.5511035680485276E-2</v>
      </c>
      <c r="H203" s="178">
        <v>4900.308</v>
      </c>
      <c r="I203" s="179">
        <f t="shared" si="11"/>
        <v>3.5329950291010527E-2</v>
      </c>
      <c r="J203" s="178">
        <v>-8354.4029999999984</v>
      </c>
      <c r="K203" s="178">
        <v>2724.94</v>
      </c>
      <c r="L203" s="178"/>
      <c r="M203" s="155" t="s">
        <v>1095</v>
      </c>
    </row>
    <row r="204" spans="1:13" x14ac:dyDescent="0.2">
      <c r="A204" s="155" t="s">
        <v>887</v>
      </c>
      <c r="B204" s="178">
        <v>28493.593000000001</v>
      </c>
      <c r="C204" s="179">
        <f t="shared" si="8"/>
        <v>0.17753678419908109</v>
      </c>
      <c r="D204" s="178">
        <v>17125.348999999998</v>
      </c>
      <c r="E204" s="179">
        <f t="shared" si="9"/>
        <v>0.10487344652393427</v>
      </c>
      <c r="F204" s="178">
        <v>6723.0140000000001</v>
      </c>
      <c r="G204" s="179">
        <f t="shared" si="10"/>
        <v>4.9373086535530096E-2</v>
      </c>
      <c r="H204" s="178">
        <v>9772.7690000000002</v>
      </c>
      <c r="I204" s="179">
        <f t="shared" si="11"/>
        <v>7.0459130931265684E-2</v>
      </c>
      <c r="J204" s="178">
        <v>-21770.579000000002</v>
      </c>
      <c r="K204" s="178">
        <v>-7352.5799999999981</v>
      </c>
      <c r="L204" s="178"/>
      <c r="M204" s="155" t="s">
        <v>1096</v>
      </c>
    </row>
    <row r="205" spans="1:13" x14ac:dyDescent="0.2">
      <c r="A205" s="155" t="s">
        <v>888</v>
      </c>
      <c r="B205" s="178">
        <v>132077.386</v>
      </c>
      <c r="C205" s="179">
        <f t="shared" si="8"/>
        <v>0.82294270069277442</v>
      </c>
      <c r="D205" s="178">
        <v>115816.85799999999</v>
      </c>
      <c r="E205" s="179">
        <f t="shared" si="9"/>
        <v>0.70924762257593044</v>
      </c>
      <c r="F205" s="178">
        <v>13193.764999999999</v>
      </c>
      <c r="G205" s="179">
        <f t="shared" si="10"/>
        <v>9.6893580925824063E-2</v>
      </c>
      <c r="H205" s="178">
        <v>10453.018</v>
      </c>
      <c r="I205" s="179">
        <f t="shared" si="11"/>
        <v>7.5363549868914012E-2</v>
      </c>
      <c r="J205" s="178">
        <v>-118883.621</v>
      </c>
      <c r="K205" s="178">
        <v>-105363.84</v>
      </c>
      <c r="L205" s="178"/>
      <c r="M205" s="155" t="s">
        <v>1097</v>
      </c>
    </row>
    <row r="206" spans="1:13" x14ac:dyDescent="0.2">
      <c r="A206" s="155" t="s">
        <v>889</v>
      </c>
      <c r="B206" s="178">
        <v>164.66300000000001</v>
      </c>
      <c r="C206" s="179">
        <f t="shared" ref="C206:C245" si="12">IF(B206=0,0,IF(OR(B206="x",B206="Ə"),"x",B206/$B$12*100))</f>
        <v>1.0259758920741686E-3</v>
      </c>
      <c r="D206" s="178">
        <v>596.03899999999999</v>
      </c>
      <c r="E206" s="179">
        <f t="shared" ref="E206:E245" si="13">IF(D206=0,0,IF(OR(D206="x",D206="Ə"),"x",D206/$D$12*100))</f>
        <v>3.6500665879964991E-3</v>
      </c>
      <c r="F206" s="178">
        <v>11640.865</v>
      </c>
      <c r="G206" s="179">
        <f t="shared" ref="G206:G245" si="14">IF(F206=0,0,IF(OR(F206="x",F206="Ə"),"x",F206/$F$12*100))</f>
        <v>8.5489251546021383E-2</v>
      </c>
      <c r="H206" s="178">
        <v>10369.438</v>
      </c>
      <c r="I206" s="179">
        <f t="shared" ref="I206:I245" si="15">IF(H206=0,0,IF(OR(H206="x",H206="Ə"),"x",H206/$H$12*100))</f>
        <v>7.4760959736758503E-2</v>
      </c>
      <c r="J206" s="178">
        <v>11476.201999999999</v>
      </c>
      <c r="K206" s="178">
        <v>9773.3989999999994</v>
      </c>
      <c r="L206" s="178"/>
      <c r="M206" s="155" t="s">
        <v>1098</v>
      </c>
    </row>
    <row r="207" spans="1:13" x14ac:dyDescent="0.2">
      <c r="A207" s="155" t="s">
        <v>890</v>
      </c>
      <c r="B207" s="178">
        <v>22798.996999999999</v>
      </c>
      <c r="C207" s="179">
        <f t="shared" si="12"/>
        <v>0.14205511429690515</v>
      </c>
      <c r="D207" s="178">
        <v>13612.669</v>
      </c>
      <c r="E207" s="179">
        <f t="shared" si="13"/>
        <v>8.3362243561840285E-2</v>
      </c>
      <c r="F207" s="178">
        <v>20322.754000000001</v>
      </c>
      <c r="G207" s="179">
        <f t="shared" si="14"/>
        <v>0.14924810388350973</v>
      </c>
      <c r="H207" s="178">
        <v>20032.338</v>
      </c>
      <c r="I207" s="179">
        <f t="shared" si="15"/>
        <v>0.14442796366120686</v>
      </c>
      <c r="J207" s="178">
        <v>-2476.2429999999986</v>
      </c>
      <c r="K207" s="178">
        <v>6419.6689999999999</v>
      </c>
      <c r="L207" s="178"/>
      <c r="M207" s="155" t="s">
        <v>1099</v>
      </c>
    </row>
    <row r="208" spans="1:13" x14ac:dyDescent="0.2">
      <c r="A208" s="155" t="s">
        <v>731</v>
      </c>
      <c r="B208" s="178">
        <v>273976.185</v>
      </c>
      <c r="C208" s="179">
        <f t="shared" si="12"/>
        <v>1.7070802840495585</v>
      </c>
      <c r="D208" s="178">
        <v>407005.33399999997</v>
      </c>
      <c r="E208" s="179">
        <f t="shared" si="13"/>
        <v>2.492448599453652</v>
      </c>
      <c r="F208" s="178">
        <v>120239.174</v>
      </c>
      <c r="G208" s="179">
        <f t="shared" si="14"/>
        <v>0.88302346876901627</v>
      </c>
      <c r="H208" s="178">
        <v>96386.088000000003</v>
      </c>
      <c r="I208" s="179">
        <f t="shared" si="15"/>
        <v>0.69491870669863331</v>
      </c>
      <c r="J208" s="178">
        <v>-153737.011</v>
      </c>
      <c r="K208" s="178">
        <v>-310619.24599999998</v>
      </c>
      <c r="L208" s="178"/>
      <c r="M208" s="155" t="s">
        <v>944</v>
      </c>
    </row>
    <row r="209" spans="1:13" x14ac:dyDescent="0.2">
      <c r="A209" s="155" t="s">
        <v>891</v>
      </c>
      <c r="B209" s="178">
        <v>125187.679</v>
      </c>
      <c r="C209" s="179">
        <f t="shared" si="12"/>
        <v>0.78001457910228567</v>
      </c>
      <c r="D209" s="178">
        <v>199144.58600000001</v>
      </c>
      <c r="E209" s="179">
        <f t="shared" si="13"/>
        <v>1.2195359691882501</v>
      </c>
      <c r="F209" s="178">
        <v>62494.078000000001</v>
      </c>
      <c r="G209" s="179">
        <f t="shared" si="14"/>
        <v>0.45894973906824632</v>
      </c>
      <c r="H209" s="178">
        <v>62808.074999999997</v>
      </c>
      <c r="I209" s="179">
        <f t="shared" si="15"/>
        <v>0.45282993795983045</v>
      </c>
      <c r="J209" s="178">
        <v>-62693.601000000002</v>
      </c>
      <c r="K209" s="178">
        <v>-136336.511</v>
      </c>
      <c r="L209" s="178"/>
      <c r="M209" s="155" t="s">
        <v>1100</v>
      </c>
    </row>
    <row r="210" spans="1:13" x14ac:dyDescent="0.2">
      <c r="A210" s="155" t="s">
        <v>892</v>
      </c>
      <c r="B210" s="178">
        <v>56.622999999999998</v>
      </c>
      <c r="C210" s="179">
        <f t="shared" si="12"/>
        <v>3.5280441226575275E-4</v>
      </c>
      <c r="D210" s="178">
        <v>1.0289999999999999</v>
      </c>
      <c r="E210" s="179">
        <f t="shared" si="13"/>
        <v>6.301464365668015E-6</v>
      </c>
      <c r="F210" s="178">
        <v>10251.418</v>
      </c>
      <c r="G210" s="179">
        <f t="shared" si="14"/>
        <v>7.5285303291929895E-2</v>
      </c>
      <c r="H210" s="178">
        <v>5197.2020000000002</v>
      </c>
      <c r="I210" s="179">
        <f t="shared" si="15"/>
        <v>3.7470479062201904E-2</v>
      </c>
      <c r="J210" s="178">
        <v>10194.795</v>
      </c>
      <c r="K210" s="178">
        <v>5196.1729999999998</v>
      </c>
      <c r="L210" s="178"/>
      <c r="M210" s="155" t="s">
        <v>1101</v>
      </c>
    </row>
    <row r="211" spans="1:13" x14ac:dyDescent="0.2">
      <c r="A211" s="155" t="s">
        <v>893</v>
      </c>
      <c r="B211" s="178">
        <v>154554.33100000001</v>
      </c>
      <c r="C211" s="179">
        <f t="shared" si="12"/>
        <v>0.96299118576517684</v>
      </c>
      <c r="D211" s="178">
        <v>122160.216</v>
      </c>
      <c r="E211" s="179">
        <f t="shared" si="13"/>
        <v>0.74809353549689761</v>
      </c>
      <c r="F211" s="178">
        <v>21248.22</v>
      </c>
      <c r="G211" s="179">
        <f t="shared" si="14"/>
        <v>0.15604462593503168</v>
      </c>
      <c r="H211" s="178">
        <v>33033.39</v>
      </c>
      <c r="I211" s="179">
        <f t="shared" si="15"/>
        <v>0.2381621781005529</v>
      </c>
      <c r="J211" s="178">
        <v>-133306.111</v>
      </c>
      <c r="K211" s="178">
        <v>-89126.826000000001</v>
      </c>
      <c r="L211" s="178"/>
      <c r="M211" s="155" t="s">
        <v>1102</v>
      </c>
    </row>
    <row r="212" spans="1:13" x14ac:dyDescent="0.2">
      <c r="A212" s="155" t="s">
        <v>894</v>
      </c>
      <c r="B212" s="178">
        <v>211.82400000000001</v>
      </c>
      <c r="C212" s="179">
        <f t="shared" si="12"/>
        <v>1.3198248383833569E-3</v>
      </c>
      <c r="D212" s="178">
        <v>542.49099999999999</v>
      </c>
      <c r="E212" s="179">
        <f t="shared" si="13"/>
        <v>3.3221454860987432E-3</v>
      </c>
      <c r="F212" s="178">
        <v>3.7490000000000001</v>
      </c>
      <c r="G212" s="179">
        <f t="shared" si="14"/>
        <v>2.75322498840107E-5</v>
      </c>
      <c r="H212" s="178" t="s">
        <v>725</v>
      </c>
      <c r="I212" s="179" t="str">
        <f t="shared" si="15"/>
        <v>x</v>
      </c>
      <c r="J212" s="178">
        <v>-208.07500000000002</v>
      </c>
      <c r="K212" s="178">
        <v>-542.10299999999995</v>
      </c>
      <c r="L212" s="178"/>
      <c r="M212" s="155" t="s">
        <v>1103</v>
      </c>
    </row>
    <row r="213" spans="1:13" x14ac:dyDescent="0.2">
      <c r="A213" s="155" t="s">
        <v>895</v>
      </c>
      <c r="B213" s="178">
        <v>771.65800000000002</v>
      </c>
      <c r="C213" s="179">
        <f t="shared" si="12"/>
        <v>4.8080170100518564E-3</v>
      </c>
      <c r="D213" s="178">
        <v>1305.4480000000001</v>
      </c>
      <c r="E213" s="179">
        <f t="shared" si="13"/>
        <v>7.9943965531900658E-3</v>
      </c>
      <c r="F213" s="178">
        <v>2483.2130000000002</v>
      </c>
      <c r="G213" s="179">
        <f t="shared" si="14"/>
        <v>1.8236447274266168E-2</v>
      </c>
      <c r="H213" s="178">
        <v>2116.4250000000002</v>
      </c>
      <c r="I213" s="179">
        <f t="shared" si="15"/>
        <v>1.5258875573668422E-2</v>
      </c>
      <c r="J213" s="178">
        <v>1711.5550000000003</v>
      </c>
      <c r="K213" s="178">
        <v>810.97700000000009</v>
      </c>
      <c r="L213" s="178"/>
      <c r="M213" s="155" t="s">
        <v>1104</v>
      </c>
    </row>
    <row r="214" spans="1:13" x14ac:dyDescent="0.2">
      <c r="A214" s="155" t="s">
        <v>896</v>
      </c>
      <c r="B214" s="178">
        <v>982.08500000000004</v>
      </c>
      <c r="C214" s="179">
        <f t="shared" si="12"/>
        <v>6.1191374745246949E-3</v>
      </c>
      <c r="D214" s="178">
        <v>827.02099999999996</v>
      </c>
      <c r="E214" s="179">
        <f t="shared" si="13"/>
        <v>5.0645708077348174E-3</v>
      </c>
      <c r="F214" s="178">
        <v>88.331999999999994</v>
      </c>
      <c r="G214" s="179">
        <f t="shared" si="14"/>
        <v>6.4870063930499674E-4</v>
      </c>
      <c r="H214" s="178">
        <v>157.589</v>
      </c>
      <c r="I214" s="179">
        <f t="shared" si="15"/>
        <v>1.1361758355617764E-3</v>
      </c>
      <c r="J214" s="178">
        <v>-893.75300000000004</v>
      </c>
      <c r="K214" s="178">
        <v>-669.43200000000002</v>
      </c>
      <c r="L214" s="178"/>
      <c r="M214" s="155" t="s">
        <v>1105</v>
      </c>
    </row>
    <row r="215" spans="1:13" x14ac:dyDescent="0.2">
      <c r="A215" s="155" t="s">
        <v>897</v>
      </c>
      <c r="B215" s="178">
        <v>346448.03</v>
      </c>
      <c r="C215" s="179">
        <f t="shared" si="12"/>
        <v>2.1586350706387489</v>
      </c>
      <c r="D215" s="178">
        <v>378252.72399999999</v>
      </c>
      <c r="E215" s="179">
        <f t="shared" si="13"/>
        <v>2.316371293977511</v>
      </c>
      <c r="F215" s="178">
        <v>98806.088000000003</v>
      </c>
      <c r="G215" s="179">
        <f t="shared" si="14"/>
        <v>0.72562120695586851</v>
      </c>
      <c r="H215" s="178">
        <v>90594.974000000002</v>
      </c>
      <c r="I215" s="179">
        <f t="shared" si="15"/>
        <v>0.65316627608619526</v>
      </c>
      <c r="J215" s="178">
        <v>-247641.94200000004</v>
      </c>
      <c r="K215" s="178">
        <v>-287657.75</v>
      </c>
      <c r="L215" s="178"/>
      <c r="M215" s="155" t="s">
        <v>1106</v>
      </c>
    </row>
    <row r="216" spans="1:13" x14ac:dyDescent="0.2">
      <c r="A216" s="155" t="s">
        <v>898</v>
      </c>
      <c r="B216" s="178">
        <v>4709.3999999999996</v>
      </c>
      <c r="C216" s="179">
        <f t="shared" si="12"/>
        <v>2.9343148528413115E-2</v>
      </c>
      <c r="D216" s="178">
        <v>12887.248</v>
      </c>
      <c r="E216" s="179">
        <f t="shared" si="13"/>
        <v>7.8919858156974138E-2</v>
      </c>
      <c r="F216" s="178">
        <v>4056.623</v>
      </c>
      <c r="G216" s="179">
        <f t="shared" si="14"/>
        <v>2.9791399872292647E-2</v>
      </c>
      <c r="H216" s="178">
        <v>2695.8180000000002</v>
      </c>
      <c r="I216" s="179">
        <f t="shared" si="15"/>
        <v>1.9436148897908338E-2</v>
      </c>
      <c r="J216" s="178">
        <v>-652.77699999999959</v>
      </c>
      <c r="K216" s="178">
        <v>-10191.43</v>
      </c>
      <c r="L216" s="178"/>
      <c r="M216" s="155" t="s">
        <v>1107</v>
      </c>
    </row>
    <row r="217" spans="1:13" x14ac:dyDescent="0.2">
      <c r="A217" s="155" t="s">
        <v>899</v>
      </c>
      <c r="B217" s="178">
        <v>308384.17499999999</v>
      </c>
      <c r="C217" s="179">
        <f t="shared" si="12"/>
        <v>1.9214682657742268</v>
      </c>
      <c r="D217" s="178">
        <v>310390.65000000002</v>
      </c>
      <c r="E217" s="179">
        <f t="shared" si="13"/>
        <v>1.9007926340248134</v>
      </c>
      <c r="F217" s="178">
        <v>36554.633000000002</v>
      </c>
      <c r="G217" s="179">
        <f t="shared" si="14"/>
        <v>0.26845326491712551</v>
      </c>
      <c r="H217" s="178">
        <v>60788.542000000001</v>
      </c>
      <c r="I217" s="179">
        <f t="shared" si="15"/>
        <v>0.43826962858722462</v>
      </c>
      <c r="J217" s="178">
        <v>-271829.54200000002</v>
      </c>
      <c r="K217" s="178">
        <v>-249602.10800000001</v>
      </c>
      <c r="L217" s="178"/>
      <c r="M217" s="155" t="s">
        <v>1108</v>
      </c>
    </row>
    <row r="218" spans="1:13" x14ac:dyDescent="0.2">
      <c r="A218" s="155" t="s">
        <v>900</v>
      </c>
      <c r="B218" s="178">
        <v>500.54199999999997</v>
      </c>
      <c r="C218" s="179">
        <f t="shared" si="12"/>
        <v>3.1187578567777119E-3</v>
      </c>
      <c r="D218" s="178">
        <v>557.90300000000002</v>
      </c>
      <c r="E218" s="179">
        <f t="shared" si="13"/>
        <v>3.4165266025260274E-3</v>
      </c>
      <c r="F218" s="178">
        <v>759.94299999999998</v>
      </c>
      <c r="G218" s="179">
        <f t="shared" si="14"/>
        <v>5.58093907004661E-3</v>
      </c>
      <c r="H218" s="178">
        <v>658.12099999999998</v>
      </c>
      <c r="I218" s="179">
        <f t="shared" si="15"/>
        <v>4.7448817942607156E-3</v>
      </c>
      <c r="J218" s="178">
        <v>259.40100000000001</v>
      </c>
      <c r="K218" s="178">
        <v>100.21799999999996</v>
      </c>
      <c r="L218" s="178"/>
      <c r="M218" s="155" t="s">
        <v>1109</v>
      </c>
    </row>
    <row r="219" spans="1:13" x14ac:dyDescent="0.2">
      <c r="A219" s="155" t="s">
        <v>901</v>
      </c>
      <c r="B219" s="178">
        <v>57229.979999999996</v>
      </c>
      <c r="C219" s="179">
        <f t="shared" si="12"/>
        <v>0.35658635992230692</v>
      </c>
      <c r="D219" s="178">
        <v>35920.102999999996</v>
      </c>
      <c r="E219" s="179">
        <f t="shared" si="13"/>
        <v>0.21997011571003375</v>
      </c>
      <c r="F219" s="178">
        <v>232623.90000000005</v>
      </c>
      <c r="G219" s="179">
        <f t="shared" si="14"/>
        <v>1.7083647222707703</v>
      </c>
      <c r="H219" s="178">
        <v>192646.71999999994</v>
      </c>
      <c r="I219" s="179">
        <f t="shared" si="15"/>
        <v>1.3889329081613282</v>
      </c>
      <c r="J219" s="178">
        <v>175393.92000000004</v>
      </c>
      <c r="K219" s="178">
        <v>156726.61699999994</v>
      </c>
      <c r="L219" s="178"/>
      <c r="M219" s="155" t="s">
        <v>1110</v>
      </c>
    </row>
    <row r="220" spans="1:13" x14ac:dyDescent="0.2">
      <c r="A220" s="155" t="s">
        <v>902</v>
      </c>
      <c r="B220" s="178" t="s">
        <v>725</v>
      </c>
      <c r="C220" s="179" t="str">
        <f t="shared" si="12"/>
        <v>x</v>
      </c>
      <c r="D220" s="178" t="s">
        <v>770</v>
      </c>
      <c r="E220" s="179" t="str">
        <f t="shared" si="13"/>
        <v>x</v>
      </c>
      <c r="F220" s="178">
        <v>6.17</v>
      </c>
      <c r="G220" s="179">
        <f t="shared" si="14"/>
        <v>4.5311811625592425E-5</v>
      </c>
      <c r="H220" s="178" t="s">
        <v>725</v>
      </c>
      <c r="I220" s="179" t="str">
        <f t="shared" si="15"/>
        <v>x</v>
      </c>
      <c r="J220" s="178">
        <v>6.0949999999999998</v>
      </c>
      <c r="K220" s="178" t="s">
        <v>725</v>
      </c>
      <c r="L220" s="178"/>
      <c r="M220" s="155" t="s">
        <v>1111</v>
      </c>
    </row>
    <row r="221" spans="1:13" x14ac:dyDescent="0.2">
      <c r="A221" s="155" t="s">
        <v>903</v>
      </c>
      <c r="B221" s="178">
        <v>36382.559999999998</v>
      </c>
      <c r="C221" s="179">
        <f t="shared" si="12"/>
        <v>0.22669105659402514</v>
      </c>
      <c r="D221" s="178">
        <v>16911.964</v>
      </c>
      <c r="E221" s="179">
        <f t="shared" si="13"/>
        <v>0.10356670408110816</v>
      </c>
      <c r="F221" s="178">
        <v>207428.38800000001</v>
      </c>
      <c r="G221" s="179">
        <f t="shared" si="14"/>
        <v>1.5233316114840028</v>
      </c>
      <c r="H221" s="178">
        <v>171332.43799999999</v>
      </c>
      <c r="I221" s="179">
        <f t="shared" si="15"/>
        <v>1.2352624605999547</v>
      </c>
      <c r="J221" s="178">
        <v>171045.82800000001</v>
      </c>
      <c r="K221" s="178">
        <v>154420.47399999999</v>
      </c>
      <c r="L221" s="178"/>
      <c r="M221" s="155" t="s">
        <v>1112</v>
      </c>
    </row>
    <row r="222" spans="1:13" x14ac:dyDescent="0.2">
      <c r="A222" s="155" t="s">
        <v>904</v>
      </c>
      <c r="B222" s="178" t="s">
        <v>725</v>
      </c>
      <c r="C222" s="179" t="str">
        <f t="shared" si="12"/>
        <v>x</v>
      </c>
      <c r="D222" s="178" t="s">
        <v>770</v>
      </c>
      <c r="E222" s="179" t="str">
        <f t="shared" si="13"/>
        <v>x</v>
      </c>
      <c r="F222" s="178" t="s">
        <v>770</v>
      </c>
      <c r="G222" s="179" t="str">
        <f t="shared" si="14"/>
        <v>x</v>
      </c>
      <c r="H222" s="178" t="s">
        <v>770</v>
      </c>
      <c r="I222" s="179" t="str">
        <f t="shared" si="15"/>
        <v>x</v>
      </c>
      <c r="J222" s="178" t="s">
        <v>725</v>
      </c>
      <c r="K222" s="178" t="s">
        <v>770</v>
      </c>
      <c r="L222" s="178"/>
      <c r="M222" s="155" t="s">
        <v>1113</v>
      </c>
    </row>
    <row r="223" spans="1:13" x14ac:dyDescent="0.2">
      <c r="A223" s="155" t="s">
        <v>905</v>
      </c>
      <c r="B223" s="178">
        <v>60.018999999999998</v>
      </c>
      <c r="C223" s="179">
        <f t="shared" si="12"/>
        <v>3.7396407855073402E-4</v>
      </c>
      <c r="D223" s="178">
        <v>49.341000000000001</v>
      </c>
      <c r="E223" s="179">
        <f t="shared" si="13"/>
        <v>3.0215797207621526E-4</v>
      </c>
      <c r="F223" s="178">
        <v>28.472999999999999</v>
      </c>
      <c r="G223" s="179">
        <f t="shared" si="14"/>
        <v>2.0910262762001509E-4</v>
      </c>
      <c r="H223" s="178">
        <v>41.823999999999998</v>
      </c>
      <c r="I223" s="179">
        <f t="shared" si="15"/>
        <v>3.0154019726336064E-4</v>
      </c>
      <c r="J223" s="178">
        <v>-31.545999999999999</v>
      </c>
      <c r="K223" s="178">
        <v>-7.517000000000003</v>
      </c>
      <c r="L223" s="178"/>
      <c r="M223" s="155" t="s">
        <v>1114</v>
      </c>
    </row>
    <row r="224" spans="1:13" x14ac:dyDescent="0.2">
      <c r="A224" s="155" t="s">
        <v>906</v>
      </c>
      <c r="B224" s="178">
        <v>4.2069999999999999</v>
      </c>
      <c r="C224" s="179">
        <f t="shared" si="12"/>
        <v>2.6212813916642033E-5</v>
      </c>
      <c r="D224" s="178">
        <v>4.4530000000000003</v>
      </c>
      <c r="E224" s="179">
        <f t="shared" si="13"/>
        <v>2.7269602352108523E-5</v>
      </c>
      <c r="F224" s="178" t="s">
        <v>725</v>
      </c>
      <c r="G224" s="179" t="str">
        <f t="shared" si="14"/>
        <v>x</v>
      </c>
      <c r="H224" s="178" t="s">
        <v>770</v>
      </c>
      <c r="I224" s="179" t="str">
        <f t="shared" si="15"/>
        <v>x</v>
      </c>
      <c r="J224" s="178">
        <v>-4.1179999999999994</v>
      </c>
      <c r="K224" s="178">
        <v>-4.4530000000000003</v>
      </c>
      <c r="L224" s="178"/>
      <c r="M224" s="155" t="s">
        <v>1115</v>
      </c>
    </row>
    <row r="225" spans="1:13" x14ac:dyDescent="0.2">
      <c r="A225" s="155" t="s">
        <v>907</v>
      </c>
      <c r="B225" s="178" t="s">
        <v>770</v>
      </c>
      <c r="C225" s="179" t="str">
        <f t="shared" si="12"/>
        <v>x</v>
      </c>
      <c r="D225" s="178" t="s">
        <v>725</v>
      </c>
      <c r="E225" s="179" t="str">
        <f t="shared" si="13"/>
        <v>x</v>
      </c>
      <c r="F225" s="178">
        <v>5.4420000000000002</v>
      </c>
      <c r="G225" s="179">
        <f t="shared" si="14"/>
        <v>3.9965458487272936E-5</v>
      </c>
      <c r="H225" s="178">
        <v>7.36</v>
      </c>
      <c r="I225" s="179">
        <f t="shared" si="15"/>
        <v>5.3063691943820163E-5</v>
      </c>
      <c r="J225" s="178">
        <v>5.4420000000000002</v>
      </c>
      <c r="K225" s="178">
        <v>7.3180000000000005</v>
      </c>
      <c r="L225" s="178"/>
      <c r="M225" s="155" t="s">
        <v>1116</v>
      </c>
    </row>
    <row r="226" spans="1:13" x14ac:dyDescent="0.2">
      <c r="A226" s="155" t="s">
        <v>908</v>
      </c>
      <c r="B226" s="178" t="s">
        <v>725</v>
      </c>
      <c r="C226" s="179" t="str">
        <f t="shared" si="12"/>
        <v>x</v>
      </c>
      <c r="D226" s="178" t="s">
        <v>770</v>
      </c>
      <c r="E226" s="179" t="str">
        <f t="shared" si="13"/>
        <v>x</v>
      </c>
      <c r="F226" s="178">
        <v>75.66</v>
      </c>
      <c r="G226" s="179">
        <f t="shared" si="14"/>
        <v>5.5563884401820473E-4</v>
      </c>
      <c r="H226" s="178">
        <v>143.47499999999999</v>
      </c>
      <c r="I226" s="179">
        <f t="shared" si="15"/>
        <v>1.0344175545705973E-3</v>
      </c>
      <c r="J226" s="178">
        <v>75.570999999999998</v>
      </c>
      <c r="K226" s="178">
        <v>143.47499999999999</v>
      </c>
      <c r="L226" s="178"/>
      <c r="M226" s="155" t="s">
        <v>1117</v>
      </c>
    </row>
    <row r="227" spans="1:13" x14ac:dyDescent="0.2">
      <c r="A227" s="155" t="s">
        <v>909</v>
      </c>
      <c r="B227" s="178">
        <v>12.852</v>
      </c>
      <c r="C227" s="179">
        <f t="shared" si="12"/>
        <v>8.0077747672137729E-5</v>
      </c>
      <c r="D227" s="178">
        <v>29.388000000000002</v>
      </c>
      <c r="E227" s="179">
        <f t="shared" si="13"/>
        <v>1.799683525541804E-4</v>
      </c>
      <c r="F227" s="178">
        <v>236.279</v>
      </c>
      <c r="G227" s="179">
        <f t="shared" si="14"/>
        <v>1.7352073807266376E-3</v>
      </c>
      <c r="H227" s="178">
        <v>579.69399999999996</v>
      </c>
      <c r="I227" s="179">
        <f t="shared" si="15"/>
        <v>4.1794434562066416E-3</v>
      </c>
      <c r="J227" s="178">
        <v>223.42699999999999</v>
      </c>
      <c r="K227" s="178">
        <v>550.30599999999993</v>
      </c>
      <c r="L227" s="178"/>
      <c r="M227" s="155" t="s">
        <v>1118</v>
      </c>
    </row>
    <row r="228" spans="1:13" x14ac:dyDescent="0.2">
      <c r="A228" s="155" t="s">
        <v>910</v>
      </c>
      <c r="B228" s="178" t="s">
        <v>725</v>
      </c>
      <c r="C228" s="179" t="str">
        <f t="shared" si="12"/>
        <v>x</v>
      </c>
      <c r="D228" s="178" t="s">
        <v>725</v>
      </c>
      <c r="E228" s="179" t="str">
        <f t="shared" si="13"/>
        <v>x</v>
      </c>
      <c r="F228" s="178" t="s">
        <v>725</v>
      </c>
      <c r="G228" s="179" t="str">
        <f t="shared" si="14"/>
        <v>x</v>
      </c>
      <c r="H228" s="178" t="s">
        <v>770</v>
      </c>
      <c r="I228" s="179" t="str">
        <f t="shared" si="15"/>
        <v>x</v>
      </c>
      <c r="J228" s="178" t="s">
        <v>725</v>
      </c>
      <c r="K228" s="178" t="s">
        <v>725</v>
      </c>
      <c r="L228" s="178"/>
      <c r="M228" s="155" t="s">
        <v>1119</v>
      </c>
    </row>
    <row r="229" spans="1:13" x14ac:dyDescent="0.2">
      <c r="A229" s="155" t="s">
        <v>911</v>
      </c>
      <c r="B229" s="178">
        <v>6.02</v>
      </c>
      <c r="C229" s="179">
        <f t="shared" si="12"/>
        <v>3.7509184639454486E-5</v>
      </c>
      <c r="D229" s="178">
        <v>100.75</v>
      </c>
      <c r="E229" s="179">
        <f t="shared" si="13"/>
        <v>6.1698011160452135E-4</v>
      </c>
      <c r="F229" s="178">
        <v>1418.2629999999999</v>
      </c>
      <c r="G229" s="179">
        <f t="shared" si="14"/>
        <v>1.0415569836555526E-2</v>
      </c>
      <c r="H229" s="178">
        <v>1292.1959999999999</v>
      </c>
      <c r="I229" s="179">
        <f t="shared" si="15"/>
        <v>9.316398162369106E-3</v>
      </c>
      <c r="J229" s="178">
        <v>1412.2429999999999</v>
      </c>
      <c r="K229" s="178">
        <v>1191.4459999999999</v>
      </c>
      <c r="L229" s="178"/>
      <c r="M229" s="155" t="s">
        <v>1120</v>
      </c>
    </row>
    <row r="230" spans="1:13" x14ac:dyDescent="0.2">
      <c r="A230" s="155" t="s">
        <v>912</v>
      </c>
      <c r="B230" s="178" t="s">
        <v>770</v>
      </c>
      <c r="C230" s="179" t="str">
        <f t="shared" si="12"/>
        <v>x</v>
      </c>
      <c r="D230" s="178" t="s">
        <v>770</v>
      </c>
      <c r="E230" s="179" t="str">
        <f t="shared" si="13"/>
        <v>x</v>
      </c>
      <c r="F230" s="178" t="s">
        <v>770</v>
      </c>
      <c r="G230" s="179" t="str">
        <f t="shared" si="14"/>
        <v>x</v>
      </c>
      <c r="H230" s="178" t="s">
        <v>725</v>
      </c>
      <c r="I230" s="179" t="str">
        <f t="shared" si="15"/>
        <v>x</v>
      </c>
      <c r="J230" s="178" t="s">
        <v>770</v>
      </c>
      <c r="K230" s="178" t="s">
        <v>725</v>
      </c>
      <c r="L230" s="178"/>
      <c r="M230" s="155" t="s">
        <v>1121</v>
      </c>
    </row>
    <row r="231" spans="1:13" x14ac:dyDescent="0.2">
      <c r="A231" s="155" t="s">
        <v>913</v>
      </c>
      <c r="B231" s="178">
        <v>13724.968000000001</v>
      </c>
      <c r="C231" s="179">
        <f t="shared" si="12"/>
        <v>8.5517003136645259E-2</v>
      </c>
      <c r="D231" s="178">
        <v>12761.188</v>
      </c>
      <c r="E231" s="179">
        <f t="shared" si="13"/>
        <v>7.8147882843139241E-2</v>
      </c>
      <c r="F231" s="178">
        <v>20275.998</v>
      </c>
      <c r="G231" s="179">
        <f t="shared" si="14"/>
        <v>0.14890473288442282</v>
      </c>
      <c r="H231" s="178">
        <v>17665.197</v>
      </c>
      <c r="I231" s="179">
        <f t="shared" si="15"/>
        <v>0.12736149072485001</v>
      </c>
      <c r="J231" s="178">
        <v>6551.0299999999988</v>
      </c>
      <c r="K231" s="178">
        <v>4904.009</v>
      </c>
      <c r="L231" s="178"/>
      <c r="M231" s="155" t="s">
        <v>1122</v>
      </c>
    </row>
    <row r="232" spans="1:13" x14ac:dyDescent="0.2">
      <c r="A232" s="155" t="s">
        <v>914</v>
      </c>
      <c r="B232" s="178">
        <v>6.5739999999999998</v>
      </c>
      <c r="C232" s="179">
        <f t="shared" si="12"/>
        <v>4.0961026548135187E-5</v>
      </c>
      <c r="D232" s="178">
        <v>2.0659999999999998</v>
      </c>
      <c r="E232" s="179">
        <f t="shared" si="13"/>
        <v>1.2651919707939861E-5</v>
      </c>
      <c r="F232" s="178">
        <v>3065.2310000000002</v>
      </c>
      <c r="G232" s="179">
        <f t="shared" si="14"/>
        <v>2.2510724418302482E-2</v>
      </c>
      <c r="H232" s="178">
        <v>1478.2750000000001</v>
      </c>
      <c r="I232" s="179">
        <f t="shared" si="15"/>
        <v>1.065797951199059E-2</v>
      </c>
      <c r="J232" s="178">
        <v>3058.6570000000002</v>
      </c>
      <c r="K232" s="178">
        <v>1476.2090000000001</v>
      </c>
      <c r="L232" s="178"/>
      <c r="M232" s="155" t="s">
        <v>1123</v>
      </c>
    </row>
    <row r="233" spans="1:13" x14ac:dyDescent="0.2">
      <c r="A233" s="155" t="s">
        <v>915</v>
      </c>
      <c r="B233" s="178">
        <v>7031.4809999999998</v>
      </c>
      <c r="C233" s="179">
        <f t="shared" si="12"/>
        <v>4.3811481581032576E-2</v>
      </c>
      <c r="D233" s="178">
        <v>6034.9489999999996</v>
      </c>
      <c r="E233" s="179">
        <f t="shared" si="13"/>
        <v>3.6957255658040637E-2</v>
      </c>
      <c r="F233" s="178">
        <v>36.603999999999999</v>
      </c>
      <c r="G233" s="179">
        <f t="shared" si="14"/>
        <v>2.6881581081737195E-4</v>
      </c>
      <c r="H233" s="178" t="s">
        <v>770</v>
      </c>
      <c r="I233" s="179" t="str">
        <f t="shared" si="15"/>
        <v>x</v>
      </c>
      <c r="J233" s="178">
        <v>-6994.8769999999995</v>
      </c>
      <c r="K233" s="178">
        <v>-6034.9489999999996</v>
      </c>
      <c r="L233" s="178"/>
      <c r="M233" s="155" t="s">
        <v>1124</v>
      </c>
    </row>
    <row r="234" spans="1:13" x14ac:dyDescent="0.2">
      <c r="A234" s="155" t="s">
        <v>916</v>
      </c>
      <c r="B234" s="178" t="s">
        <v>770</v>
      </c>
      <c r="C234" s="179" t="str">
        <f t="shared" si="12"/>
        <v>x</v>
      </c>
      <c r="D234" s="178" t="s">
        <v>770</v>
      </c>
      <c r="E234" s="179" t="str">
        <f t="shared" si="13"/>
        <v>x</v>
      </c>
      <c r="F234" s="178">
        <v>3.7970000000000002</v>
      </c>
      <c r="G234" s="179">
        <f t="shared" si="14"/>
        <v>2.7884756684339457E-5</v>
      </c>
      <c r="H234" s="178" t="s">
        <v>770</v>
      </c>
      <c r="I234" s="179" t="str">
        <f t="shared" si="15"/>
        <v>x</v>
      </c>
      <c r="J234" s="178">
        <v>3.7970000000000002</v>
      </c>
      <c r="K234" s="178" t="s">
        <v>770</v>
      </c>
      <c r="L234" s="178"/>
      <c r="M234" s="155" t="s">
        <v>1125</v>
      </c>
    </row>
    <row r="235" spans="1:13" x14ac:dyDescent="0.2">
      <c r="A235" s="155" t="s">
        <v>917</v>
      </c>
      <c r="B235" s="178" t="s">
        <v>725</v>
      </c>
      <c r="C235" s="179" t="str">
        <f t="shared" si="12"/>
        <v>x</v>
      </c>
      <c r="D235" s="178" t="s">
        <v>770</v>
      </c>
      <c r="E235" s="179" t="str">
        <f t="shared" si="13"/>
        <v>x</v>
      </c>
      <c r="F235" s="178" t="s">
        <v>725</v>
      </c>
      <c r="G235" s="179" t="str">
        <f t="shared" si="14"/>
        <v>x</v>
      </c>
      <c r="H235" s="178">
        <v>97.84</v>
      </c>
      <c r="I235" s="179">
        <f t="shared" si="15"/>
        <v>7.0540103529665278E-4</v>
      </c>
      <c r="J235" s="178" t="s">
        <v>725</v>
      </c>
      <c r="K235" s="178">
        <v>97.84</v>
      </c>
      <c r="L235" s="178"/>
      <c r="M235" s="155" t="s">
        <v>1126</v>
      </c>
    </row>
    <row r="236" spans="1:13" x14ac:dyDescent="0.2">
      <c r="A236" s="155" t="s">
        <v>918</v>
      </c>
      <c r="B236" s="178" t="s">
        <v>770</v>
      </c>
      <c r="C236" s="179" t="str">
        <f t="shared" si="12"/>
        <v>x</v>
      </c>
      <c r="D236" s="178" t="s">
        <v>770</v>
      </c>
      <c r="E236" s="179" t="str">
        <f t="shared" si="13"/>
        <v>x</v>
      </c>
      <c r="F236" s="178" t="s">
        <v>725</v>
      </c>
      <c r="G236" s="179" t="str">
        <f t="shared" si="14"/>
        <v>x</v>
      </c>
      <c r="H236" s="178">
        <v>7.4489999999999998</v>
      </c>
      <c r="I236" s="179">
        <f t="shared" si="15"/>
        <v>5.3705358870858203E-5</v>
      </c>
      <c r="J236" s="178" t="s">
        <v>725</v>
      </c>
      <c r="K236" s="178">
        <v>7.4489999999999998</v>
      </c>
      <c r="L236" s="178"/>
      <c r="M236" s="155" t="s">
        <v>1127</v>
      </c>
    </row>
    <row r="237" spans="1:13" x14ac:dyDescent="0.2">
      <c r="A237" s="155" t="s">
        <v>919</v>
      </c>
      <c r="B237" s="178" t="s">
        <v>725</v>
      </c>
      <c r="C237" s="179" t="str">
        <f t="shared" si="12"/>
        <v>x</v>
      </c>
      <c r="D237" s="178">
        <v>10.965</v>
      </c>
      <c r="E237" s="179">
        <f t="shared" si="13"/>
        <v>6.7148257307628547E-5</v>
      </c>
      <c r="F237" s="178" t="s">
        <v>770</v>
      </c>
      <c r="G237" s="179" t="str">
        <f t="shared" si="14"/>
        <v>x</v>
      </c>
      <c r="H237" s="178" t="s">
        <v>770</v>
      </c>
      <c r="I237" s="179" t="str">
        <f t="shared" si="15"/>
        <v>x</v>
      </c>
      <c r="J237" s="178" t="s">
        <v>725</v>
      </c>
      <c r="K237" s="178">
        <v>-10.965</v>
      </c>
      <c r="L237" s="178"/>
      <c r="M237" s="155" t="s">
        <v>1128</v>
      </c>
    </row>
    <row r="238" spans="1:13" x14ac:dyDescent="0.2">
      <c r="A238" s="155" t="s">
        <v>920</v>
      </c>
      <c r="B238" s="178" t="s">
        <v>770</v>
      </c>
      <c r="C238" s="179" t="str">
        <f t="shared" si="12"/>
        <v>x</v>
      </c>
      <c r="D238" s="178">
        <v>14.167999999999999</v>
      </c>
      <c r="E238" s="179">
        <f t="shared" si="13"/>
        <v>8.6763019565388164E-5</v>
      </c>
      <c r="F238" s="178">
        <v>2.524</v>
      </c>
      <c r="G238" s="179">
        <f t="shared" si="14"/>
        <v>1.8535982583953856E-5</v>
      </c>
      <c r="H238" s="178" t="s">
        <v>770</v>
      </c>
      <c r="I238" s="179" t="str">
        <f t="shared" si="15"/>
        <v>x</v>
      </c>
      <c r="J238" s="178">
        <v>2.524</v>
      </c>
      <c r="K238" s="178">
        <v>-14.167999999999999</v>
      </c>
      <c r="L238" s="178"/>
      <c r="M238" s="155" t="s">
        <v>1129</v>
      </c>
    </row>
    <row r="239" spans="1:13" x14ac:dyDescent="0.2">
      <c r="A239" s="155" t="s">
        <v>921</v>
      </c>
      <c r="B239" s="178" t="s">
        <v>725</v>
      </c>
      <c r="C239" s="179" t="str">
        <f t="shared" si="12"/>
        <v>x</v>
      </c>
      <c r="D239" s="178">
        <v>0.56499999999999995</v>
      </c>
      <c r="E239" s="179">
        <f t="shared" si="13"/>
        <v>3.4599877226457026E-6</v>
      </c>
      <c r="F239" s="178">
        <v>40</v>
      </c>
      <c r="G239" s="179">
        <f t="shared" si="14"/>
        <v>2.9375566694063161E-4</v>
      </c>
      <c r="H239" s="178" t="s">
        <v>770</v>
      </c>
      <c r="I239" s="179" t="str">
        <f t="shared" si="15"/>
        <v>x</v>
      </c>
      <c r="J239" s="178">
        <v>39.607999999999997</v>
      </c>
      <c r="K239" s="178">
        <v>-0.56499999999999995</v>
      </c>
      <c r="L239" s="178"/>
      <c r="M239" s="155" t="s">
        <v>1130</v>
      </c>
    </row>
    <row r="240" spans="1:13" x14ac:dyDescent="0.2">
      <c r="A240" s="155" t="s">
        <v>922</v>
      </c>
      <c r="B240" s="178" t="s">
        <v>725</v>
      </c>
      <c r="C240" s="179" t="str">
        <f t="shared" si="12"/>
        <v>x</v>
      </c>
      <c r="D240" s="178" t="s">
        <v>725</v>
      </c>
      <c r="E240" s="179" t="str">
        <f t="shared" si="13"/>
        <v>x</v>
      </c>
      <c r="F240" s="178" t="s">
        <v>770</v>
      </c>
      <c r="G240" s="179" t="str">
        <f t="shared" si="14"/>
        <v>x</v>
      </c>
      <c r="H240" s="178" t="s">
        <v>770</v>
      </c>
      <c r="I240" s="179" t="str">
        <f t="shared" si="15"/>
        <v>x</v>
      </c>
      <c r="J240" s="178" t="s">
        <v>725</v>
      </c>
      <c r="K240" s="178" t="s">
        <v>725</v>
      </c>
      <c r="L240" s="178"/>
      <c r="M240" s="155" t="s">
        <v>1131</v>
      </c>
    </row>
    <row r="241" spans="1:13" x14ac:dyDescent="0.2">
      <c r="A241" s="155" t="s">
        <v>923</v>
      </c>
      <c r="B241" s="178" t="s">
        <v>770</v>
      </c>
      <c r="C241" s="179" t="str">
        <f t="shared" si="12"/>
        <v>x</v>
      </c>
      <c r="D241" s="178" t="s">
        <v>770</v>
      </c>
      <c r="E241" s="179" t="str">
        <f t="shared" si="13"/>
        <v>x</v>
      </c>
      <c r="F241" s="178" t="s">
        <v>725</v>
      </c>
      <c r="G241" s="179" t="str">
        <f t="shared" si="14"/>
        <v>x</v>
      </c>
      <c r="H241" s="178" t="s">
        <v>770</v>
      </c>
      <c r="I241" s="179" t="str">
        <f t="shared" si="15"/>
        <v>x</v>
      </c>
      <c r="J241" s="178" t="s">
        <v>725</v>
      </c>
      <c r="K241" s="178" t="s">
        <v>770</v>
      </c>
      <c r="L241" s="178"/>
      <c r="M241" s="155" t="s">
        <v>1132</v>
      </c>
    </row>
    <row r="242" spans="1:13" x14ac:dyDescent="0.2">
      <c r="A242" s="155" t="s">
        <v>924</v>
      </c>
      <c r="B242" s="178" t="s">
        <v>770</v>
      </c>
      <c r="C242" s="179" t="str">
        <f t="shared" si="12"/>
        <v>x</v>
      </c>
      <c r="D242" s="178" t="s">
        <v>725</v>
      </c>
      <c r="E242" s="179" t="str">
        <f t="shared" si="13"/>
        <v>x</v>
      </c>
      <c r="F242" s="178" t="s">
        <v>770</v>
      </c>
      <c r="G242" s="179" t="str">
        <f t="shared" si="14"/>
        <v>x</v>
      </c>
      <c r="H242" s="178" t="s">
        <v>725</v>
      </c>
      <c r="I242" s="179" t="str">
        <f t="shared" si="15"/>
        <v>x</v>
      </c>
      <c r="J242" s="178" t="s">
        <v>770</v>
      </c>
      <c r="K242" s="178" t="s">
        <v>725</v>
      </c>
      <c r="L242" s="178"/>
      <c r="M242" s="155" t="s">
        <v>1133</v>
      </c>
    </row>
    <row r="243" spans="1:13" x14ac:dyDescent="0.2">
      <c r="A243" s="155" t="s">
        <v>925</v>
      </c>
      <c r="B243" s="178">
        <v>39977.642999999996</v>
      </c>
      <c r="C243" s="179">
        <f t="shared" si="12"/>
        <v>0.24909116158425168</v>
      </c>
      <c r="D243" s="178">
        <v>36567.620000000003</v>
      </c>
      <c r="E243" s="179">
        <f t="shared" si="13"/>
        <v>0.22393542698473179</v>
      </c>
      <c r="F243" s="178">
        <v>664550.26500000001</v>
      </c>
      <c r="G243" s="179">
        <f t="shared" si="14"/>
        <v>4.8803851577662121</v>
      </c>
      <c r="H243" s="178">
        <v>712382.20899999992</v>
      </c>
      <c r="I243" s="179">
        <f t="shared" si="15"/>
        <v>5.1360910441078946</v>
      </c>
      <c r="J243" s="178">
        <v>624572.62199999997</v>
      </c>
      <c r="K243" s="178">
        <v>675814.58899999992</v>
      </c>
      <c r="L243" s="178"/>
      <c r="M243" s="155" t="s">
        <v>1134</v>
      </c>
    </row>
    <row r="244" spans="1:13" x14ac:dyDescent="0.2">
      <c r="A244" s="155" t="s">
        <v>926</v>
      </c>
      <c r="B244" s="178" t="s">
        <v>770</v>
      </c>
      <c r="C244" s="179" t="str">
        <f t="shared" si="12"/>
        <v>x</v>
      </c>
      <c r="D244" s="178" t="s">
        <v>770</v>
      </c>
      <c r="E244" s="179" t="str">
        <f t="shared" si="13"/>
        <v>x</v>
      </c>
      <c r="F244" s="178">
        <v>641994.88100000005</v>
      </c>
      <c r="G244" s="179">
        <f t="shared" si="14"/>
        <v>4.7147408610156605</v>
      </c>
      <c r="H244" s="178">
        <v>683292.18299999996</v>
      </c>
      <c r="I244" s="179">
        <f t="shared" si="15"/>
        <v>4.9263594981429879</v>
      </c>
      <c r="J244" s="178">
        <v>641994.88100000005</v>
      </c>
      <c r="K244" s="178">
        <v>683292.18299999996</v>
      </c>
      <c r="L244" s="178"/>
      <c r="M244" s="155" t="s">
        <v>1135</v>
      </c>
    </row>
    <row r="245" spans="1:13" x14ac:dyDescent="0.2">
      <c r="A245" s="155" t="s">
        <v>927</v>
      </c>
      <c r="B245" s="178">
        <v>39977.642999999996</v>
      </c>
      <c r="C245" s="179">
        <f t="shared" si="12"/>
        <v>0.24909116158425168</v>
      </c>
      <c r="D245" s="178">
        <v>36567.620000000003</v>
      </c>
      <c r="E245" s="179">
        <f t="shared" si="13"/>
        <v>0.22393542698473179</v>
      </c>
      <c r="F245" s="178">
        <v>22555.383999999998</v>
      </c>
      <c r="G245" s="179">
        <f t="shared" si="14"/>
        <v>0.16564429675055128</v>
      </c>
      <c r="H245" s="178">
        <v>29090.026000000002</v>
      </c>
      <c r="I245" s="179">
        <f t="shared" si="15"/>
        <v>0.20973154596490745</v>
      </c>
      <c r="J245" s="178">
        <v>-17422.258999999998</v>
      </c>
      <c r="K245" s="178">
        <v>-7477.594000000001</v>
      </c>
      <c r="L245" s="178"/>
      <c r="M245" s="155" t="s">
        <v>1136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709</v>
      </c>
      <c r="H6" s="25"/>
      <c r="I6" s="51" t="s">
        <v>710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20207.320756000012</v>
      </c>
      <c r="H9" s="34"/>
      <c r="I9" s="33">
        <f>I15+I27</f>
        <v>21371.170291999995</v>
      </c>
      <c r="J9" s="34"/>
      <c r="K9" s="35">
        <f>I9/G9*100-100</f>
        <v>5.7595440288857276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27164.139188000052</v>
      </c>
      <c r="H10" s="34"/>
      <c r="I10" s="34">
        <f>I16+I28</f>
        <v>27642.799429000017</v>
      </c>
      <c r="J10" s="34"/>
      <c r="K10" s="36">
        <f>I10/G10*100-100</f>
        <v>1.7621034765254535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-6956.81843200004</v>
      </c>
      <c r="H11" s="34"/>
      <c r="I11" s="33">
        <f>I9-I10</f>
        <v>-6271.6291370000217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74.389696710605634</v>
      </c>
      <c r="H12" s="34"/>
      <c r="I12" s="34">
        <f>I9/I10*100</f>
        <v>77.31188856935934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-5276.269565000046</v>
      </c>
      <c r="H13" s="40"/>
      <c r="I13" s="39">
        <v>-4698.7750000000196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14354.859822000022</v>
      </c>
      <c r="H15" s="42"/>
      <c r="I15" s="33">
        <v>15216.878410000007</v>
      </c>
      <c r="J15" s="42"/>
      <c r="K15" s="35">
        <f>I15/G15*100-100</f>
        <v>6.0050644777378324</v>
      </c>
    </row>
    <row r="16" spans="1:15" ht="13.5" customHeight="1" x14ac:dyDescent="0.2">
      <c r="D16" s="29" t="s">
        <v>521</v>
      </c>
      <c r="E16" s="29"/>
      <c r="G16" s="42">
        <v>20027.536559000037</v>
      </c>
      <c r="H16" s="42"/>
      <c r="I16" s="42">
        <v>20137.710303000007</v>
      </c>
      <c r="J16" s="42"/>
      <c r="K16" s="43">
        <f>I16/G16*100-100</f>
        <v>0.55011131137075608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-5672.6767370000143</v>
      </c>
      <c r="H17" s="42"/>
      <c r="I17" s="33">
        <f>I15-I16</f>
        <v>-4920.8318930000005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71.675614121144577</v>
      </c>
      <c r="H18" s="44"/>
      <c r="I18" s="44">
        <f>I15/I16*100</f>
        <v>75.564094333669502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-5326.0728610000206</v>
      </c>
      <c r="H19" s="46"/>
      <c r="I19" s="39">
        <v>-4711.4573900000032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13180.995359000006</v>
      </c>
      <c r="H21" s="42"/>
      <c r="I21" s="33">
        <v>13970.296598999994</v>
      </c>
      <c r="J21" s="42"/>
      <c r="K21" s="35">
        <f>I21/G21*100-100</f>
        <v>5.9881762985452411</v>
      </c>
    </row>
    <row r="22" spans="2:11" ht="13.5" customHeight="1" x14ac:dyDescent="0.2">
      <c r="E22" s="29" t="s">
        <v>521</v>
      </c>
      <c r="F22" s="29"/>
      <c r="G22" s="42">
        <v>18600.859185000019</v>
      </c>
      <c r="H22" s="42"/>
      <c r="I22" s="42">
        <v>18811.803287000017</v>
      </c>
      <c r="J22" s="42"/>
      <c r="K22" s="43">
        <f>I22/G22*100-100</f>
        <v>1.1340556901269707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-5419.8638260000134</v>
      </c>
      <c r="H23" s="42"/>
      <c r="I23" s="33">
        <f>I21-I22</f>
        <v>-4841.5066880000231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70.862293122617345</v>
      </c>
      <c r="H24" s="42"/>
      <c r="I24" s="42">
        <f>I21/I22*100</f>
        <v>74.263463134627997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-5075.5814950000222</v>
      </c>
      <c r="H25" s="46"/>
      <c r="I25" s="39">
        <v>-4632.9077690000304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5852.4609339999888</v>
      </c>
      <c r="H27" s="42"/>
      <c r="I27" s="33">
        <v>6154.2918819999877</v>
      </c>
      <c r="J27" s="42"/>
      <c r="K27" s="35">
        <f>I27/G27*100-100</f>
        <v>5.1573338362073571</v>
      </c>
    </row>
    <row r="28" spans="2:11" ht="13.5" customHeight="1" x14ac:dyDescent="0.2">
      <c r="D28" s="29" t="s">
        <v>521</v>
      </c>
      <c r="G28" s="42">
        <v>7136.6026290000145</v>
      </c>
      <c r="H28" s="42"/>
      <c r="I28" s="42">
        <v>7505.0891260000108</v>
      </c>
      <c r="J28" s="42"/>
      <c r="K28" s="43">
        <f>I28/G28*100-100</f>
        <v>5.16333213653553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-1284.1416950000257</v>
      </c>
      <c r="H29" s="42"/>
      <c r="I29" s="33">
        <f>I27-I28</f>
        <v>-1350.7972440000231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82.006260376865612</v>
      </c>
      <c r="H30" s="42"/>
      <c r="I30" s="42">
        <f>I27/I28*100</f>
        <v>82.001582908317076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5083.4741489999878</v>
      </c>
      <c r="H32" s="42"/>
      <c r="I32" s="42">
        <v>5184.0665309999913</v>
      </c>
      <c r="J32" s="42"/>
      <c r="K32" s="43">
        <f>I32/G32*100-100</f>
        <v>1.9788117152084226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5033.6708530000133</v>
      </c>
      <c r="H33" s="42"/>
      <c r="I33" s="33">
        <v>5171.3841410000095</v>
      </c>
      <c r="J33" s="42"/>
      <c r="K33" s="35">
        <f>I33/G33*100-100</f>
        <v>2.7358421323460362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49.80329599997458</v>
      </c>
      <c r="H34" s="42"/>
      <c r="I34" s="42">
        <f>I32-I33</f>
        <v>12.682389999981751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100.98940311066013</v>
      </c>
      <c r="H35" s="42"/>
      <c r="I35" s="33">
        <f>I32/I33*100</f>
        <v>100.24524169263375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105148.40943499999</v>
      </c>
      <c r="D13" s="58"/>
      <c r="E13" s="57">
        <f>SUM(E14:E25)</f>
        <v>62505.260165000007</v>
      </c>
      <c r="F13" s="58"/>
      <c r="G13" s="59"/>
      <c r="H13" s="58"/>
      <c r="I13" s="58"/>
      <c r="J13" s="58"/>
      <c r="K13" s="57">
        <f>SUM(K14:K25)</f>
        <v>79535.972372999997</v>
      </c>
      <c r="L13" s="58"/>
      <c r="M13" s="57">
        <f>SUM(M14:M25)</f>
        <v>46888.372654000006</v>
      </c>
      <c r="N13" s="58"/>
      <c r="O13" s="59"/>
      <c r="P13" s="58"/>
      <c r="Q13" s="58"/>
      <c r="R13" s="58"/>
      <c r="S13" s="57">
        <f>SUM(S14:S25)</f>
        <v>25612.437062000001</v>
      </c>
      <c r="T13" s="58"/>
      <c r="U13" s="57">
        <f>SUM(U14:U25)</f>
        <v>15616.887510999999</v>
      </c>
      <c r="V13" s="58"/>
      <c r="W13" s="59"/>
      <c r="X13" s="58"/>
      <c r="Y13" s="58"/>
      <c r="Z13" s="58"/>
      <c r="AA13" s="57">
        <f>SUM(AA14:AA25)</f>
        <v>78395.963774999997</v>
      </c>
      <c r="AB13" s="58"/>
      <c r="AC13" s="57">
        <f>SUM(AC14:AC25)</f>
        <v>46175.722453000009</v>
      </c>
      <c r="AD13" s="58"/>
      <c r="AE13" s="59"/>
      <c r="AF13" s="58"/>
      <c r="AG13" s="58"/>
      <c r="AH13" s="58"/>
      <c r="AI13" s="57">
        <f>SUM(AI14:AI25)</f>
        <v>26752.445660000001</v>
      </c>
      <c r="AJ13" s="58"/>
      <c r="AK13" s="57">
        <f>SUM(AK14:AK25)</f>
        <v>16329.537711999999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8432.4844810000031</v>
      </c>
      <c r="D14" s="62"/>
      <c r="E14" s="62">
        <f>M14+U14</f>
        <v>8095.9560500000007</v>
      </c>
      <c r="F14" s="29"/>
      <c r="G14" s="34">
        <f>E14/C14*100-100</f>
        <v>-3.9908574010217848</v>
      </c>
      <c r="H14" s="62"/>
      <c r="I14" s="34">
        <f>E14/C25*100-100</f>
        <v>-1.6309160195716146</v>
      </c>
      <c r="J14" s="29"/>
      <c r="K14" s="62">
        <v>6144.7133750000012</v>
      </c>
      <c r="L14" s="62"/>
      <c r="M14" s="62">
        <v>6158.9175140000007</v>
      </c>
      <c r="N14" s="29"/>
      <c r="O14" s="34">
        <f>M14/K14*100-100</f>
        <v>0.23116031836065076</v>
      </c>
      <c r="P14" s="62"/>
      <c r="Q14" s="34">
        <f>M14/K25*100-100</f>
        <v>-1.8615474769140548</v>
      </c>
      <c r="R14" s="29"/>
      <c r="S14" s="62">
        <v>2287.7711060000015</v>
      </c>
      <c r="T14" s="62"/>
      <c r="U14" s="62">
        <v>1937.038536</v>
      </c>
      <c r="V14" s="29"/>
      <c r="W14" s="34">
        <f>U14/S14*100-100</f>
        <v>-15.330754422072914</v>
      </c>
      <c r="X14" s="62"/>
      <c r="Y14" s="34">
        <f>U14/S25*100-100</f>
        <v>-0.89035407837023683</v>
      </c>
      <c r="Z14" s="29"/>
      <c r="AA14" s="62">
        <v>6038.9637780000012</v>
      </c>
      <c r="AB14" s="62"/>
      <c r="AC14" s="62">
        <v>6073.8204370000012</v>
      </c>
      <c r="AD14" s="29"/>
      <c r="AE14" s="34">
        <f>AC14/AA14*100-100</f>
        <v>0.5771960270234473</v>
      </c>
      <c r="AF14" s="62"/>
      <c r="AG14" s="34">
        <f>AC14/AA25*100-100</f>
        <v>-1.5694709152333246</v>
      </c>
      <c r="AH14" s="29"/>
      <c r="AI14" s="62">
        <v>2393.5207030000015</v>
      </c>
      <c r="AJ14" s="62"/>
      <c r="AK14" s="62">
        <v>2022.1356129999999</v>
      </c>
      <c r="AL14" s="29"/>
      <c r="AM14" s="34">
        <f>AK14/AI14*100-100</f>
        <v>-15.516268128974758</v>
      </c>
      <c r="AN14" s="62"/>
      <c r="AO14" s="34">
        <f>AK14/AI25*100-100</f>
        <v>-1.8150161982341473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8753.1711209999994</v>
      </c>
      <c r="D15" s="62"/>
      <c r="E15" s="62">
        <f t="shared" ref="E15:E25" si="1">M15+U15</f>
        <v>8963.4433970000009</v>
      </c>
      <c r="F15" s="29"/>
      <c r="G15" s="34">
        <f t="shared" ref="G15:G25" si="2">E15/C15*100-100</f>
        <v>2.4022411203127376</v>
      </c>
      <c r="H15" s="62"/>
      <c r="I15" s="34">
        <f t="shared" ref="I15:I25" si="3">E15/E14*100-100</f>
        <v>10.71506986503465</v>
      </c>
      <c r="J15" s="29"/>
      <c r="K15" s="62">
        <v>6744.0311279999996</v>
      </c>
      <c r="L15" s="62"/>
      <c r="M15" s="62">
        <v>6946.5354150000012</v>
      </c>
      <c r="N15" s="29"/>
      <c r="O15" s="34">
        <f t="shared" ref="O15:O25" si="4">M15/K15*100-100</f>
        <v>3.0027187472376937</v>
      </c>
      <c r="P15" s="62"/>
      <c r="Q15" s="34">
        <f t="shared" ref="Q15:Q25" si="5">M15/M14*100-100</f>
        <v>12.78825214349186</v>
      </c>
      <c r="R15" s="29"/>
      <c r="S15" s="62">
        <v>2009.1399929999991</v>
      </c>
      <c r="T15" s="62"/>
      <c r="U15" s="62">
        <v>2016.9079819999999</v>
      </c>
      <c r="V15" s="29"/>
      <c r="W15" s="34">
        <f t="shared" ref="W15:W25" si="6">U15/S15*100-100</f>
        <v>0.38663254064252328</v>
      </c>
      <c r="X15" s="62"/>
      <c r="Y15" s="34">
        <f t="shared" ref="Y15:Y25" si="7">U15/U14*100-100</f>
        <v>4.1232760482365478</v>
      </c>
      <c r="Z15" s="29"/>
      <c r="AA15" s="62">
        <v>6649.0165109999998</v>
      </c>
      <c r="AB15" s="62"/>
      <c r="AC15" s="62">
        <v>6849.4712160000008</v>
      </c>
      <c r="AD15" s="29"/>
      <c r="AE15" s="34">
        <f t="shared" ref="AE15:AE25" si="8">AC15/AA15*100-100</f>
        <v>3.0148023345764443</v>
      </c>
      <c r="AF15" s="62"/>
      <c r="AG15" s="34">
        <f t="shared" ref="AG15:AG25" si="9">AC15/AC14*100-100</f>
        <v>12.770393643429983</v>
      </c>
      <c r="AH15" s="29"/>
      <c r="AI15" s="62">
        <v>2104.1546099999991</v>
      </c>
      <c r="AJ15" s="62"/>
      <c r="AK15" s="62">
        <v>2113.9721810000001</v>
      </c>
      <c r="AL15" s="29"/>
      <c r="AM15" s="34">
        <f t="shared" ref="AM15:AM25" si="10">AK15/AI15*100-100</f>
        <v>0.4665803051421733</v>
      </c>
      <c r="AN15" s="62"/>
      <c r="AO15" s="34">
        <f t="shared" ref="AO15:AO25" si="11">AK15/AK14*100-100</f>
        <v>4.5415632566677004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9978.2568900000006</v>
      </c>
      <c r="D16" s="62"/>
      <c r="E16" s="62">
        <f t="shared" si="1"/>
        <v>8547.8326349999988</v>
      </c>
      <c r="F16" s="29"/>
      <c r="G16" s="34">
        <f t="shared" si="2"/>
        <v>-14.335412194423895</v>
      </c>
      <c r="H16" s="62"/>
      <c r="I16" s="34">
        <f t="shared" si="3"/>
        <v>-4.6367310373054238</v>
      </c>
      <c r="J16" s="29"/>
      <c r="K16" s="62">
        <v>7797.3790110000009</v>
      </c>
      <c r="L16" s="62"/>
      <c r="M16" s="62">
        <v>6671.4935489999989</v>
      </c>
      <c r="N16" s="29"/>
      <c r="O16" s="34">
        <f t="shared" si="4"/>
        <v>-14.43928094827352</v>
      </c>
      <c r="P16" s="62"/>
      <c r="Q16" s="34">
        <f t="shared" si="5"/>
        <v>-3.9594106927906836</v>
      </c>
      <c r="R16" s="29"/>
      <c r="S16" s="62">
        <v>2180.8778789999992</v>
      </c>
      <c r="T16" s="62"/>
      <c r="U16" s="62">
        <v>1876.3390859999997</v>
      </c>
      <c r="V16" s="29"/>
      <c r="W16" s="34">
        <f t="shared" si="6"/>
        <v>-13.964046127132988</v>
      </c>
      <c r="X16" s="62"/>
      <c r="Y16" s="34">
        <f t="shared" si="7"/>
        <v>-6.9695245025809101</v>
      </c>
      <c r="Z16" s="29"/>
      <c r="AA16" s="62">
        <v>7679.9178500000007</v>
      </c>
      <c r="AB16" s="62"/>
      <c r="AC16" s="62">
        <v>6547.8990629999989</v>
      </c>
      <c r="AD16" s="29"/>
      <c r="AE16" s="34">
        <f t="shared" si="8"/>
        <v>-14.739985623674372</v>
      </c>
      <c r="AF16" s="62"/>
      <c r="AG16" s="34">
        <f t="shared" si="9"/>
        <v>-4.4028530595988968</v>
      </c>
      <c r="AH16" s="29"/>
      <c r="AI16" s="62">
        <v>2298.3390399999989</v>
      </c>
      <c r="AJ16" s="62"/>
      <c r="AK16" s="62">
        <v>1999.9335719999995</v>
      </c>
      <c r="AL16" s="29"/>
      <c r="AM16" s="34">
        <f t="shared" si="10"/>
        <v>-12.983526921250032</v>
      </c>
      <c r="AN16" s="62"/>
      <c r="AO16" s="34">
        <f t="shared" si="11"/>
        <v>-5.3945179612560139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8105.3811400000013</v>
      </c>
      <c r="D17" s="62"/>
      <c r="E17" s="62">
        <f t="shared" si="1"/>
        <v>9255.2286539999986</v>
      </c>
      <c r="F17" s="29"/>
      <c r="G17" s="34">
        <f t="shared" si="2"/>
        <v>14.186223869541536</v>
      </c>
      <c r="H17" s="62"/>
      <c r="I17" s="34">
        <f t="shared" si="3"/>
        <v>8.2757354899941902</v>
      </c>
      <c r="J17" s="29"/>
      <c r="K17" s="62">
        <v>6098.4687640000002</v>
      </c>
      <c r="L17" s="62"/>
      <c r="M17" s="62">
        <v>6661.9524379999993</v>
      </c>
      <c r="N17" s="29"/>
      <c r="O17" s="34">
        <f t="shared" si="4"/>
        <v>9.2397566636122122</v>
      </c>
      <c r="P17" s="62"/>
      <c r="Q17" s="34">
        <f t="shared" si="5"/>
        <v>-0.14301311887545864</v>
      </c>
      <c r="R17" s="29"/>
      <c r="S17" s="62">
        <v>2006.9123760000016</v>
      </c>
      <c r="T17" s="62"/>
      <c r="U17" s="62">
        <v>2593.2762159999988</v>
      </c>
      <c r="V17" s="29"/>
      <c r="W17" s="34">
        <f t="shared" si="6"/>
        <v>29.217211823103383</v>
      </c>
      <c r="X17" s="62"/>
      <c r="Y17" s="34">
        <f t="shared" si="7"/>
        <v>38.209358604172849</v>
      </c>
      <c r="Z17" s="29"/>
      <c r="AA17" s="62">
        <v>5988.5956679999999</v>
      </c>
      <c r="AB17" s="62"/>
      <c r="AC17" s="62">
        <v>6566.8214339999995</v>
      </c>
      <c r="AD17" s="29"/>
      <c r="AE17" s="34">
        <f t="shared" si="8"/>
        <v>9.6554484232379139</v>
      </c>
      <c r="AF17" s="62"/>
      <c r="AG17" s="34">
        <f t="shared" si="9"/>
        <v>0.28898385295713069</v>
      </c>
      <c r="AH17" s="29"/>
      <c r="AI17" s="62">
        <v>2116.7854720000014</v>
      </c>
      <c r="AJ17" s="62"/>
      <c r="AK17" s="62">
        <v>2688.4072199999991</v>
      </c>
      <c r="AL17" s="29"/>
      <c r="AM17" s="34">
        <f t="shared" si="10"/>
        <v>27.004236166639629</v>
      </c>
      <c r="AN17" s="62"/>
      <c r="AO17" s="34">
        <f t="shared" si="11"/>
        <v>34.424825786163666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9405.0807829999976</v>
      </c>
      <c r="D18" s="62"/>
      <c r="E18" s="62">
        <f t="shared" si="1"/>
        <v>9110.450898000001</v>
      </c>
      <c r="F18" s="29"/>
      <c r="G18" s="34">
        <f t="shared" si="2"/>
        <v>-3.1326672444169787</v>
      </c>
      <c r="H18" s="62"/>
      <c r="I18" s="34">
        <f t="shared" si="3"/>
        <v>-1.5642807045877447</v>
      </c>
      <c r="J18" s="29"/>
      <c r="K18" s="62">
        <v>6961.3360329999987</v>
      </c>
      <c r="L18" s="62"/>
      <c r="M18" s="62">
        <v>6734.9706110000016</v>
      </c>
      <c r="N18" s="29"/>
      <c r="O18" s="34">
        <f t="shared" si="4"/>
        <v>-3.251752550471906</v>
      </c>
      <c r="P18" s="62"/>
      <c r="Q18" s="34">
        <f t="shared" si="5"/>
        <v>1.0960476478862944</v>
      </c>
      <c r="R18" s="29"/>
      <c r="S18" s="62">
        <v>2443.7447499999989</v>
      </c>
      <c r="T18" s="62"/>
      <c r="U18" s="62">
        <v>2375.480286999999</v>
      </c>
      <c r="V18" s="29"/>
      <c r="W18" s="34">
        <f t="shared" si="6"/>
        <v>-2.7934367122425527</v>
      </c>
      <c r="X18" s="62"/>
      <c r="Y18" s="34">
        <f t="shared" si="7"/>
        <v>-8.3984855780592227</v>
      </c>
      <c r="Z18" s="29"/>
      <c r="AA18" s="62">
        <v>6863.5796669999991</v>
      </c>
      <c r="AB18" s="62"/>
      <c r="AC18" s="62">
        <v>6615.6492780000017</v>
      </c>
      <c r="AD18" s="29"/>
      <c r="AE18" s="34">
        <f t="shared" si="8"/>
        <v>-3.6122606719645631</v>
      </c>
      <c r="AF18" s="62"/>
      <c r="AG18" s="34">
        <f t="shared" si="9"/>
        <v>0.74355370388470021</v>
      </c>
      <c r="AH18" s="29"/>
      <c r="AI18" s="62">
        <v>2541.5011159999985</v>
      </c>
      <c r="AJ18" s="62"/>
      <c r="AK18" s="62">
        <v>2494.8016199999988</v>
      </c>
      <c r="AL18" s="29"/>
      <c r="AM18" s="34">
        <f t="shared" si="10"/>
        <v>-1.8374769031578779</v>
      </c>
      <c r="AN18" s="62"/>
      <c r="AO18" s="34">
        <f t="shared" si="11"/>
        <v>-7.2014982908727774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9100.9280890000009</v>
      </c>
      <c r="D19" s="62"/>
      <c r="E19" s="62">
        <f t="shared" si="1"/>
        <v>8536.0838460000014</v>
      </c>
      <c r="F19" s="29"/>
      <c r="G19" s="34">
        <f t="shared" si="2"/>
        <v>-6.2064466115572117</v>
      </c>
      <c r="H19" s="62"/>
      <c r="I19" s="34">
        <f t="shared" si="3"/>
        <v>-6.3044854577514826</v>
      </c>
      <c r="J19" s="29"/>
      <c r="K19" s="62">
        <v>6822.2382100000013</v>
      </c>
      <c r="L19" s="62"/>
      <c r="M19" s="62">
        <v>6584.7015810000003</v>
      </c>
      <c r="N19" s="29"/>
      <c r="O19" s="34">
        <f t="shared" si="4"/>
        <v>-3.4817991059271662</v>
      </c>
      <c r="P19" s="62"/>
      <c r="Q19" s="34">
        <f t="shared" si="5"/>
        <v>-2.2311757345246974</v>
      </c>
      <c r="R19" s="29"/>
      <c r="S19" s="62">
        <v>2278.6898789999996</v>
      </c>
      <c r="T19" s="62"/>
      <c r="U19" s="62">
        <v>1951.3822650000004</v>
      </c>
      <c r="V19" s="29"/>
      <c r="W19" s="34">
        <f t="shared" si="6"/>
        <v>-14.363850781820204</v>
      </c>
      <c r="X19" s="62"/>
      <c r="Y19" s="34">
        <f t="shared" si="7"/>
        <v>-17.85314844837518</v>
      </c>
      <c r="Z19" s="29"/>
      <c r="AA19" s="62">
        <v>6735.4248890000008</v>
      </c>
      <c r="AB19" s="62"/>
      <c r="AC19" s="62">
        <v>6503.5507989999996</v>
      </c>
      <c r="AD19" s="29"/>
      <c r="AE19" s="34">
        <f t="shared" si="8"/>
        <v>-3.4426052375506089</v>
      </c>
      <c r="AF19" s="62"/>
      <c r="AG19" s="34">
        <f t="shared" si="9"/>
        <v>-1.6944441019988687</v>
      </c>
      <c r="AH19" s="29"/>
      <c r="AI19" s="62">
        <v>2365.5031999999997</v>
      </c>
      <c r="AJ19" s="62"/>
      <c r="AK19" s="62">
        <v>2032.5330470000006</v>
      </c>
      <c r="AL19" s="29"/>
      <c r="AM19" s="34">
        <f t="shared" si="10"/>
        <v>-14.076081275222933</v>
      </c>
      <c r="AN19" s="62"/>
      <c r="AO19" s="34">
        <f t="shared" si="11"/>
        <v>-18.52927179837242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8658.1303159999989</v>
      </c>
      <c r="D20" s="62"/>
      <c r="E20" s="62">
        <f t="shared" si="1"/>
        <v>9996.2646850000037</v>
      </c>
      <c r="F20" s="29"/>
      <c r="G20" s="34">
        <f t="shared" si="2"/>
        <v>15.45523479274928</v>
      </c>
      <c r="H20" s="62"/>
      <c r="I20" s="34">
        <f t="shared" si="3"/>
        <v>17.105980509835803</v>
      </c>
      <c r="J20" s="29"/>
      <c r="K20" s="62">
        <v>6518.8801630000007</v>
      </c>
      <c r="L20" s="62"/>
      <c r="M20" s="62">
        <v>7129.8015460000024</v>
      </c>
      <c r="N20" s="29"/>
      <c r="O20" s="34">
        <f t="shared" si="4"/>
        <v>9.3715694678279533</v>
      </c>
      <c r="P20" s="62"/>
      <c r="Q20" s="34">
        <f t="shared" si="5"/>
        <v>8.2782789515150483</v>
      </c>
      <c r="R20" s="29"/>
      <c r="S20" s="62">
        <v>2139.250152999999</v>
      </c>
      <c r="T20" s="62"/>
      <c r="U20" s="62">
        <v>2866.4631390000013</v>
      </c>
      <c r="V20" s="29"/>
      <c r="W20" s="34">
        <f t="shared" si="6"/>
        <v>33.993826527495514</v>
      </c>
      <c r="X20" s="62"/>
      <c r="Y20" s="34">
        <f t="shared" si="7"/>
        <v>46.893983327249344</v>
      </c>
      <c r="Z20" s="29"/>
      <c r="AA20" s="62">
        <v>6428.5320030000012</v>
      </c>
      <c r="AB20" s="62"/>
      <c r="AC20" s="62">
        <v>7018.5102260000031</v>
      </c>
      <c r="AD20" s="29"/>
      <c r="AE20" s="34">
        <f t="shared" si="8"/>
        <v>9.1774953087995499</v>
      </c>
      <c r="AF20" s="62"/>
      <c r="AG20" s="34">
        <f t="shared" si="9"/>
        <v>7.9181272341131574</v>
      </c>
      <c r="AH20" s="29"/>
      <c r="AI20" s="62">
        <v>2229.5983129999991</v>
      </c>
      <c r="AJ20" s="62"/>
      <c r="AK20" s="62">
        <v>2977.7544590000016</v>
      </c>
      <c r="AL20" s="29"/>
      <c r="AM20" s="34">
        <f t="shared" si="10"/>
        <v>33.555647294751196</v>
      </c>
      <c r="AN20" s="62"/>
      <c r="AO20" s="34">
        <f t="shared" si="11"/>
        <v>46.504602392327087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7764.9638749999995</v>
      </c>
      <c r="D21" s="62"/>
      <c r="E21" s="62"/>
      <c r="F21" s="29"/>
      <c r="G21" s="34"/>
      <c r="H21" s="62"/>
      <c r="I21" s="34"/>
      <c r="J21" s="29"/>
      <c r="K21" s="62">
        <v>5623.6701499999999</v>
      </c>
      <c r="L21" s="62"/>
      <c r="M21" s="62"/>
      <c r="N21" s="29"/>
      <c r="O21" s="34"/>
      <c r="P21" s="62"/>
      <c r="Q21" s="34"/>
      <c r="R21" s="29"/>
      <c r="S21" s="62">
        <v>2141.2937249999991</v>
      </c>
      <c r="T21" s="62"/>
      <c r="U21" s="62"/>
      <c r="V21" s="29"/>
      <c r="W21" s="34"/>
      <c r="X21" s="62"/>
      <c r="Y21" s="34"/>
      <c r="Z21" s="29"/>
      <c r="AA21" s="62">
        <v>5551.8896910000003</v>
      </c>
      <c r="AB21" s="62"/>
      <c r="AC21" s="62"/>
      <c r="AD21" s="29"/>
      <c r="AE21" s="34"/>
      <c r="AF21" s="62"/>
      <c r="AG21" s="34"/>
      <c r="AH21" s="29"/>
      <c r="AI21" s="62">
        <v>2213.0741839999991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8578.2115289999983</v>
      </c>
      <c r="D22" s="62"/>
      <c r="E22" s="62"/>
      <c r="F22" s="29"/>
      <c r="G22" s="34"/>
      <c r="H22" s="62"/>
      <c r="I22" s="34"/>
      <c r="J22" s="29"/>
      <c r="K22" s="62">
        <v>6469.4921539999987</v>
      </c>
      <c r="L22" s="62"/>
      <c r="M22" s="62"/>
      <c r="N22" s="29"/>
      <c r="O22" s="34"/>
      <c r="P22" s="62"/>
      <c r="Q22" s="34"/>
      <c r="R22" s="29"/>
      <c r="S22" s="62">
        <v>2108.7193749999997</v>
      </c>
      <c r="T22" s="62"/>
      <c r="U22" s="62"/>
      <c r="V22" s="29"/>
      <c r="W22" s="34"/>
      <c r="X22" s="62"/>
      <c r="Y22" s="34"/>
      <c r="Z22" s="29"/>
      <c r="AA22" s="62">
        <v>6387.2799259999993</v>
      </c>
      <c r="AB22" s="62"/>
      <c r="AC22" s="62"/>
      <c r="AD22" s="29"/>
      <c r="AE22" s="34"/>
      <c r="AF22" s="62"/>
      <c r="AG22" s="34"/>
      <c r="AH22" s="29"/>
      <c r="AI22" s="62">
        <v>2190.9316029999995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9261.4231380000001</v>
      </c>
      <c r="D23" s="62"/>
      <c r="E23" s="62"/>
      <c r="F23" s="29"/>
      <c r="G23" s="34"/>
      <c r="H23" s="62"/>
      <c r="I23" s="34"/>
      <c r="J23" s="29"/>
      <c r="K23" s="62">
        <v>7069.298984</v>
      </c>
      <c r="L23" s="62"/>
      <c r="M23" s="62"/>
      <c r="N23" s="29"/>
      <c r="O23" s="34"/>
      <c r="P23" s="62"/>
      <c r="Q23" s="34"/>
      <c r="R23" s="29"/>
      <c r="S23" s="62">
        <v>2192.1241539999996</v>
      </c>
      <c r="T23" s="62"/>
      <c r="U23" s="62"/>
      <c r="V23" s="29"/>
      <c r="W23" s="34"/>
      <c r="X23" s="62"/>
      <c r="Y23" s="34"/>
      <c r="Z23" s="29"/>
      <c r="AA23" s="62">
        <v>6989.1282410000003</v>
      </c>
      <c r="AB23" s="62"/>
      <c r="AC23" s="62"/>
      <c r="AD23" s="29"/>
      <c r="AE23" s="34"/>
      <c r="AF23" s="62"/>
      <c r="AG23" s="34"/>
      <c r="AH23" s="29"/>
      <c r="AI23" s="62">
        <v>2272.2948969999993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8880.1946429999989</v>
      </c>
      <c r="D24" s="62"/>
      <c r="E24" s="62"/>
      <c r="F24" s="29"/>
      <c r="G24" s="34"/>
      <c r="H24" s="62"/>
      <c r="I24" s="34"/>
      <c r="J24" s="29"/>
      <c r="K24" s="62">
        <v>7010.7209429999994</v>
      </c>
      <c r="L24" s="62"/>
      <c r="M24" s="62"/>
      <c r="N24" s="29"/>
      <c r="O24" s="34"/>
      <c r="P24" s="62"/>
      <c r="Q24" s="34"/>
      <c r="R24" s="29"/>
      <c r="S24" s="62">
        <v>1869.4737000000002</v>
      </c>
      <c r="T24" s="62"/>
      <c r="U24" s="62"/>
      <c r="V24" s="29"/>
      <c r="W24" s="34"/>
      <c r="X24" s="62"/>
      <c r="Y24" s="34"/>
      <c r="Z24" s="29"/>
      <c r="AA24" s="62">
        <v>6912.9682859999994</v>
      </c>
      <c r="AB24" s="62"/>
      <c r="AC24" s="62"/>
      <c r="AD24" s="29"/>
      <c r="AE24" s="34"/>
      <c r="AF24" s="62"/>
      <c r="AG24" s="34"/>
      <c r="AH24" s="29"/>
      <c r="AI24" s="62">
        <v>1967.226357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8230.1834299999991</v>
      </c>
      <c r="D25" s="62"/>
      <c r="E25" s="62"/>
      <c r="F25" s="29"/>
      <c r="G25" s="34"/>
      <c r="H25" s="62"/>
      <c r="I25" s="34"/>
      <c r="J25" s="29"/>
      <c r="K25" s="62">
        <v>6275.743457999999</v>
      </c>
      <c r="L25" s="62"/>
      <c r="M25" s="62"/>
      <c r="N25" s="29"/>
      <c r="O25" s="34"/>
      <c r="P25" s="62"/>
      <c r="Q25" s="34"/>
      <c r="R25" s="29"/>
      <c r="S25" s="62">
        <v>1954.4399720000001</v>
      </c>
      <c r="T25" s="62"/>
      <c r="U25" s="62"/>
      <c r="V25" s="29"/>
      <c r="W25" s="34"/>
      <c r="X25" s="62"/>
      <c r="Y25" s="34"/>
      <c r="Z25" s="29"/>
      <c r="AA25" s="62">
        <v>6170.6672649999991</v>
      </c>
      <c r="AB25" s="62"/>
      <c r="AC25" s="62"/>
      <c r="AD25" s="29"/>
      <c r="AE25" s="34"/>
      <c r="AF25" s="62"/>
      <c r="AG25" s="34"/>
      <c r="AH25" s="29"/>
      <c r="AI25" s="62">
        <v>2059.5161650000005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47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657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109561.561357</v>
      </c>
      <c r="F10" s="72"/>
      <c r="G10" s="73">
        <v>31.770544770324904</v>
      </c>
      <c r="H10" s="74"/>
      <c r="I10" s="75"/>
      <c r="J10" s="70"/>
      <c r="K10" s="71">
        <f>SUM(K11:K22)</f>
        <v>91434.378236000004</v>
      </c>
      <c r="L10" s="72"/>
      <c r="M10" s="73">
        <v>23.76446476621787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7599.2962920000009</v>
      </c>
      <c r="F11" s="62"/>
      <c r="G11" s="77">
        <v>36.966688115341242</v>
      </c>
      <c r="H11" s="78"/>
      <c r="I11" s="77">
        <v>-3.2783711237052131</v>
      </c>
      <c r="J11" s="29"/>
      <c r="K11" s="62">
        <v>6547.0273910000014</v>
      </c>
      <c r="L11" s="62"/>
      <c r="M11" s="77">
        <v>29.39651160089511</v>
      </c>
      <c r="N11" s="78"/>
      <c r="O11" s="77">
        <v>-5.4138983821319187</v>
      </c>
      <c r="P11" s="68"/>
      <c r="Q11" s="77">
        <v>36.646027473926722</v>
      </c>
      <c r="R11" s="78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8209.4735690000016</v>
      </c>
      <c r="F12" s="62"/>
      <c r="G12" s="77">
        <v>42.091911054660898</v>
      </c>
      <c r="H12" s="78"/>
      <c r="I12" s="77">
        <f>E12/E11*100-100</f>
        <v>8.0293918483261564</v>
      </c>
      <c r="J12" s="29"/>
      <c r="K12" s="62">
        <v>6804.5524910000004</v>
      </c>
      <c r="L12" s="62"/>
      <c r="M12" s="77">
        <v>31.429156516757644</v>
      </c>
      <c r="N12" s="78"/>
      <c r="O12" s="77">
        <f>K12/K11*100-100</f>
        <v>3.933466054441908</v>
      </c>
      <c r="P12" s="68"/>
      <c r="Q12" s="77">
        <v>38.968740757308865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9143.5049459999973</v>
      </c>
      <c r="F13" s="62"/>
      <c r="G13" s="77">
        <v>29.58943326470424</v>
      </c>
      <c r="H13" s="78"/>
      <c r="I13" s="77">
        <f t="shared" ref="I13:I22" si="0">E13/E12*100-100</f>
        <v>11.377481992597112</v>
      </c>
      <c r="J13" s="29"/>
      <c r="K13" s="62">
        <v>7732.5674769999987</v>
      </c>
      <c r="L13" s="62"/>
      <c r="M13" s="77">
        <v>19.87834099286296</v>
      </c>
      <c r="N13" s="78"/>
      <c r="O13" s="77">
        <f t="shared" ref="O13:O22" si="1">K13/K12*100-100</f>
        <v>13.638148683949922</v>
      </c>
      <c r="P13" s="68"/>
      <c r="Q13" s="77">
        <v>35.745866128825014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8745.0744469999991</v>
      </c>
      <c r="F14" s="62"/>
      <c r="G14" s="77">
        <v>27.520578319975698</v>
      </c>
      <c r="H14" s="78"/>
      <c r="I14" s="77">
        <f t="shared" si="0"/>
        <v>-4.3575248370626127</v>
      </c>
      <c r="J14" s="29"/>
      <c r="K14" s="62">
        <v>7240.9888809999984</v>
      </c>
      <c r="L14" s="62"/>
      <c r="M14" s="77">
        <v>16.636069007689102</v>
      </c>
      <c r="N14" s="78"/>
      <c r="O14" s="77">
        <f t="shared" si="1"/>
        <v>-6.3572493542690438</v>
      </c>
      <c r="P14" s="68"/>
      <c r="Q14" s="77">
        <v>32.537278248312958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9872.6367890000001</v>
      </c>
      <c r="F15" s="62"/>
      <c r="G15" s="77">
        <v>45.387330940704032</v>
      </c>
      <c r="H15" s="78"/>
      <c r="I15" s="77">
        <f t="shared" si="0"/>
        <v>12.893684883229469</v>
      </c>
      <c r="J15" s="29"/>
      <c r="K15" s="62">
        <v>8130.1215820000007</v>
      </c>
      <c r="L15" s="62"/>
      <c r="M15" s="77">
        <v>33.977060675696833</v>
      </c>
      <c r="N15" s="78"/>
      <c r="O15" s="77">
        <f t="shared" si="1"/>
        <v>12.279161252864839</v>
      </c>
      <c r="P15" s="68"/>
      <c r="Q15" s="77">
        <v>34.085599724887572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9679.4268650000013</v>
      </c>
      <c r="F16" s="62"/>
      <c r="G16" s="77">
        <v>43.135561970591084</v>
      </c>
      <c r="H16" s="78"/>
      <c r="I16" s="77">
        <f t="shared" si="0"/>
        <v>-1.9570245328509657</v>
      </c>
      <c r="J16" s="29"/>
      <c r="K16" s="62">
        <v>7694.6955990000024</v>
      </c>
      <c r="L16" s="62"/>
      <c r="M16" s="77">
        <v>25.356427616845096</v>
      </c>
      <c r="N16" s="78"/>
      <c r="O16" s="77">
        <f t="shared" si="1"/>
        <v>-5.3557130555590504</v>
      </c>
      <c r="P16" s="68"/>
      <c r="Q16" s="77">
        <v>38.638267763217641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9391.1019489999999</v>
      </c>
      <c r="F17" s="62"/>
      <c r="G17" s="77">
        <v>31.652568906032371</v>
      </c>
      <c r="H17" s="78"/>
      <c r="I17" s="77">
        <f t="shared" si="0"/>
        <v>-2.9787395475093632</v>
      </c>
      <c r="J17" s="29"/>
      <c r="K17" s="62">
        <v>7754.4294560000008</v>
      </c>
      <c r="L17" s="62"/>
      <c r="M17" s="77">
        <v>22.993619322762783</v>
      </c>
      <c r="N17" s="78"/>
      <c r="O17" s="77">
        <f t="shared" si="1"/>
        <v>0.77629915610646094</v>
      </c>
      <c r="P17" s="68"/>
      <c r="Q17" s="77">
        <v>39.915053770443876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9194.7026499999993</v>
      </c>
      <c r="F18" s="62"/>
      <c r="G18" s="77">
        <v>50.468348559565982</v>
      </c>
      <c r="H18" s="78"/>
      <c r="I18" s="77">
        <f t="shared" si="0"/>
        <v>-2.0913339038015124</v>
      </c>
      <c r="J18" s="29"/>
      <c r="K18" s="62">
        <v>7055.9616149999974</v>
      </c>
      <c r="L18" s="62"/>
      <c r="M18" s="77">
        <v>33.783581905898444</v>
      </c>
      <c r="N18" s="78"/>
      <c r="O18" s="77">
        <f t="shared" si="1"/>
        <v>-9.0073401913478364</v>
      </c>
      <c r="P18" s="68"/>
      <c r="Q18" s="77">
        <v>41.281034467535989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9757.5478999999996</v>
      </c>
      <c r="F19" s="62"/>
      <c r="G19" s="77">
        <v>32.387105617227547</v>
      </c>
      <c r="H19" s="78"/>
      <c r="I19" s="77">
        <f t="shared" si="0"/>
        <v>6.1214078521614823</v>
      </c>
      <c r="J19" s="29"/>
      <c r="K19" s="62">
        <v>8242.7799319999995</v>
      </c>
      <c r="L19" s="62"/>
      <c r="M19" s="77">
        <v>29.461119518730328</v>
      </c>
      <c r="N19" s="78"/>
      <c r="O19" s="77">
        <f t="shared" si="1"/>
        <v>16.820078987915551</v>
      </c>
      <c r="P19" s="68"/>
      <c r="Q19" s="77">
        <v>37.492742422484412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9591.1032130000021</v>
      </c>
      <c r="F20" s="62"/>
      <c r="G20" s="77">
        <v>26.42274251303094</v>
      </c>
      <c r="H20" s="78"/>
      <c r="I20" s="77">
        <f t="shared" si="0"/>
        <v>-1.705804457285808</v>
      </c>
      <c r="J20" s="29"/>
      <c r="K20" s="62">
        <v>8307.4300590000021</v>
      </c>
      <c r="L20" s="62"/>
      <c r="M20" s="77">
        <v>25.7715441455167</v>
      </c>
      <c r="N20" s="78"/>
      <c r="O20" s="77">
        <f t="shared" si="1"/>
        <v>0.78432431210518416</v>
      </c>
      <c r="P20" s="68"/>
      <c r="Q20" s="77">
        <v>35.483814998159545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9714.1718479999963</v>
      </c>
      <c r="F21" s="62"/>
      <c r="G21" s="77">
        <v>17.101800721372925</v>
      </c>
      <c r="H21" s="78"/>
      <c r="I21" s="77">
        <f t="shared" si="0"/>
        <v>1.2831541092497503</v>
      </c>
      <c r="J21" s="29"/>
      <c r="K21" s="62">
        <v>8370.2189009999965</v>
      </c>
      <c r="L21" s="62"/>
      <c r="M21" s="77">
        <v>14.616624894308288</v>
      </c>
      <c r="N21" s="78"/>
      <c r="O21" s="77">
        <f t="shared" si="1"/>
        <v>0.75581547547271555</v>
      </c>
      <c r="P21" s="68"/>
      <c r="Q21" s="77">
        <v>24.98798594317087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8663.5208889999994</v>
      </c>
      <c r="F22" s="62"/>
      <c r="G22" s="77">
        <v>10.266769446799898</v>
      </c>
      <c r="H22" s="78"/>
      <c r="I22" s="77">
        <f t="shared" si="0"/>
        <v>-10.815651353916593</v>
      </c>
      <c r="J22" s="29"/>
      <c r="K22" s="62">
        <v>7553.6048519999995</v>
      </c>
      <c r="L22" s="62"/>
      <c r="M22" s="77">
        <v>9.128310215205147</v>
      </c>
      <c r="N22" s="78"/>
      <c r="O22" s="77">
        <f t="shared" si="1"/>
        <v>-9.7561850969325974</v>
      </c>
      <c r="P22" s="68"/>
      <c r="Q22" s="77">
        <v>17.818415876204512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105148.40943499999</v>
      </c>
      <c r="F24" s="72"/>
      <c r="G24" s="73">
        <f t="shared" ref="G24:G36" si="2">E24/E10*100-100</f>
        <v>-4.0280111631669939</v>
      </c>
      <c r="H24" s="74"/>
      <c r="I24" s="75"/>
      <c r="J24" s="70"/>
      <c r="K24" s="71">
        <f>SUM(K25:K36)</f>
        <v>93003.718068999995</v>
      </c>
      <c r="L24" s="72"/>
      <c r="M24" s="73">
        <f t="shared" ref="M24:M36" si="3">K24/K10*100-100</f>
        <v>1.7163564331890342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8432.4844810000031</v>
      </c>
      <c r="F25" s="62"/>
      <c r="G25" s="77">
        <f t="shared" si="2"/>
        <v>10.964017679862323</v>
      </c>
      <c r="H25" s="78"/>
      <c r="I25" s="77">
        <f>E25/E22*100-100</f>
        <v>-2.6667726777613154</v>
      </c>
      <c r="J25" s="29"/>
      <c r="K25" s="62">
        <v>7309.7701760000027</v>
      </c>
      <c r="L25" s="62"/>
      <c r="M25" s="77">
        <f t="shared" si="3"/>
        <v>11.650215272484132</v>
      </c>
      <c r="N25" s="78"/>
      <c r="O25" s="77">
        <f>K25/K22*100-100</f>
        <v>-3.2280570770846708</v>
      </c>
      <c r="P25" s="68"/>
      <c r="Q25" s="77">
        <v>12.877051953560056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8753.1711209999994</v>
      </c>
      <c r="F26" s="62"/>
      <c r="G26" s="77">
        <f t="shared" si="2"/>
        <v>6.622806534794961</v>
      </c>
      <c r="H26" s="78"/>
      <c r="I26" s="77">
        <f>E26/E25*100-100</f>
        <v>3.8029911673429666</v>
      </c>
      <c r="J26" s="29"/>
      <c r="K26" s="62">
        <v>7743.3153039999997</v>
      </c>
      <c r="L26" s="62"/>
      <c r="M26" s="77">
        <f t="shared" si="3"/>
        <v>13.796099218011022</v>
      </c>
      <c r="N26" s="78"/>
      <c r="O26" s="77">
        <f>K26/K25*100-100</f>
        <v>5.9310363740770526</v>
      </c>
      <c r="P26" s="68"/>
      <c r="Q26" s="77">
        <v>9.226594005932526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9978.2568900000006</v>
      </c>
      <c r="F27" s="62"/>
      <c r="G27" s="77">
        <f t="shared" si="2"/>
        <v>9.1294525341202046</v>
      </c>
      <c r="H27" s="78"/>
      <c r="I27" s="77">
        <f t="shared" ref="I27:I36" si="4">E27/E26*100-100</f>
        <v>13.995907906574118</v>
      </c>
      <c r="J27" s="29"/>
      <c r="K27" s="62">
        <v>8783.0393159999985</v>
      </c>
      <c r="L27" s="62"/>
      <c r="M27" s="77">
        <f t="shared" si="3"/>
        <v>13.5850329418341</v>
      </c>
      <c r="N27" s="78"/>
      <c r="O27" s="77">
        <f t="shared" ref="O27:O36" si="5">K27/K26*100-100</f>
        <v>13.427375370636184</v>
      </c>
      <c r="P27" s="68"/>
      <c r="Q27" s="77">
        <v>8.8634711748988906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8105.3811400000013</v>
      </c>
      <c r="F28" s="62"/>
      <c r="G28" s="77">
        <f t="shared" si="2"/>
        <v>-7.3148983565193646</v>
      </c>
      <c r="H28" s="78"/>
      <c r="I28" s="77">
        <f t="shared" si="4"/>
        <v>-18.769568378991693</v>
      </c>
      <c r="J28" s="29"/>
      <c r="K28" s="62">
        <v>7237.3418980000024</v>
      </c>
      <c r="L28" s="62"/>
      <c r="M28" s="77">
        <f t="shared" si="3"/>
        <v>-5.0365814116432261E-2</v>
      </c>
      <c r="N28" s="78"/>
      <c r="O28" s="77">
        <f t="shared" si="5"/>
        <v>-17.59866217590772</v>
      </c>
      <c r="P28" s="68"/>
      <c r="Q28" s="77">
        <v>2.8306946501935215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9405.0807829999976</v>
      </c>
      <c r="F29" s="62"/>
      <c r="G29" s="77">
        <f t="shared" si="2"/>
        <v>-4.7358777193236676</v>
      </c>
      <c r="H29" s="78"/>
      <c r="I29" s="77">
        <f t="shared" si="4"/>
        <v>16.035021926186644</v>
      </c>
      <c r="J29" s="29"/>
      <c r="K29" s="62">
        <v>8395.1188179999972</v>
      </c>
      <c r="L29" s="62"/>
      <c r="M29" s="77">
        <f t="shared" si="3"/>
        <v>3.2594498535753331</v>
      </c>
      <c r="N29" s="78"/>
      <c r="O29" s="77">
        <f t="shared" si="5"/>
        <v>15.997267177883899</v>
      </c>
      <c r="P29" s="68"/>
      <c r="Q29" s="77">
        <v>-0.98157576099522714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9100.9280890000009</v>
      </c>
      <c r="F30" s="62"/>
      <c r="G30" s="77">
        <f t="shared" si="2"/>
        <v>-5.9765808871577235</v>
      </c>
      <c r="H30" s="78"/>
      <c r="I30" s="77">
        <f t="shared" si="4"/>
        <v>-3.2339189956747987</v>
      </c>
      <c r="J30" s="29"/>
      <c r="K30" s="62">
        <v>8046.5445950000012</v>
      </c>
      <c r="L30" s="62"/>
      <c r="M30" s="77">
        <f t="shared" si="3"/>
        <v>4.5726174800953174</v>
      </c>
      <c r="N30" s="78"/>
      <c r="O30" s="77">
        <f t="shared" si="5"/>
        <v>-4.1521058910163049</v>
      </c>
      <c r="P30" s="68"/>
      <c r="Q30" s="77">
        <v>-5.9573094741352151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8658.1303160000007</v>
      </c>
      <c r="F31" s="62"/>
      <c r="G31" s="77">
        <f t="shared" si="2"/>
        <v>-7.8049587469130728</v>
      </c>
      <c r="H31" s="78"/>
      <c r="I31" s="77">
        <f t="shared" si="4"/>
        <v>-4.8654133805891178</v>
      </c>
      <c r="J31" s="29"/>
      <c r="K31" s="62">
        <v>7810.7356120000004</v>
      </c>
      <c r="L31" s="62"/>
      <c r="M31" s="77">
        <f t="shared" si="3"/>
        <v>0.72611603883289888</v>
      </c>
      <c r="N31" s="78"/>
      <c r="O31" s="77">
        <f t="shared" si="5"/>
        <v>-2.9305620594774098</v>
      </c>
      <c r="P31" s="68"/>
      <c r="Q31" s="77">
        <v>-6.1466200325219518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7764.9638749999995</v>
      </c>
      <c r="F32" s="62"/>
      <c r="G32" s="77">
        <f t="shared" si="2"/>
        <v>-15.549592297038544</v>
      </c>
      <c r="H32" s="78"/>
      <c r="I32" s="77">
        <f t="shared" si="4"/>
        <v>-10.315927439316226</v>
      </c>
      <c r="J32" s="29"/>
      <c r="K32" s="62">
        <v>6605.9530189999996</v>
      </c>
      <c r="L32" s="62"/>
      <c r="M32" s="77">
        <f t="shared" si="3"/>
        <v>-6.377707540859376</v>
      </c>
      <c r="N32" s="78"/>
      <c r="O32" s="77">
        <f t="shared" si="5"/>
        <v>-15.424700730479685</v>
      </c>
      <c r="P32" s="68"/>
      <c r="Q32" s="77">
        <v>-9.6981664115906341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8578.2115289999983</v>
      </c>
      <c r="F33" s="62"/>
      <c r="G33" s="77">
        <f t="shared" si="2"/>
        <v>-12.086401041392804</v>
      </c>
      <c r="H33" s="78"/>
      <c r="I33" s="77">
        <f t="shared" si="4"/>
        <v>10.473296039641895</v>
      </c>
      <c r="J33" s="29"/>
      <c r="K33" s="62">
        <v>7430.0092909999976</v>
      </c>
      <c r="L33" s="62"/>
      <c r="M33" s="77">
        <f t="shared" si="3"/>
        <v>-9.8603947661477207</v>
      </c>
      <c r="N33" s="78"/>
      <c r="O33" s="77">
        <f t="shared" si="5"/>
        <v>12.474449479580812</v>
      </c>
      <c r="P33" s="68"/>
      <c r="Q33" s="77">
        <v>-11.791289612327674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9261.4231380000001</v>
      </c>
      <c r="F34" s="62"/>
      <c r="G34" s="77">
        <f t="shared" si="2"/>
        <v>-3.4373530101641165</v>
      </c>
      <c r="H34" s="78"/>
      <c r="I34" s="77">
        <f t="shared" si="4"/>
        <v>7.9644994377942027</v>
      </c>
      <c r="J34" s="29"/>
      <c r="K34" s="62">
        <v>8270.099933999998</v>
      </c>
      <c r="L34" s="62"/>
      <c r="M34" s="77">
        <f t="shared" si="3"/>
        <v>-0.44935828210267914</v>
      </c>
      <c r="N34" s="78"/>
      <c r="O34" s="77">
        <f t="shared" si="5"/>
        <v>11.306723990474765</v>
      </c>
      <c r="P34" s="68"/>
      <c r="Q34" s="77">
        <v>-10.295760075711328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8880.1946429999989</v>
      </c>
      <c r="F35" s="62"/>
      <c r="G35" s="77">
        <f t="shared" si="2"/>
        <v>-8.585160094441818</v>
      </c>
      <c r="H35" s="78"/>
      <c r="I35" s="77">
        <f t="shared" si="4"/>
        <v>-4.1163057698530707</v>
      </c>
      <c r="J35" s="29"/>
      <c r="K35" s="62">
        <v>8055.5804989999979</v>
      </c>
      <c r="L35" s="62"/>
      <c r="M35" s="77">
        <f t="shared" si="3"/>
        <v>-3.759022383063467</v>
      </c>
      <c r="N35" s="78"/>
      <c r="O35" s="77">
        <f t="shared" si="5"/>
        <v>-2.5939158741972221</v>
      </c>
      <c r="P35" s="68"/>
      <c r="Q35" s="77">
        <v>-8.0618240497287985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8230.1834299999991</v>
      </c>
      <c r="F36" s="62"/>
      <c r="G36" s="77">
        <f t="shared" si="2"/>
        <v>-5.001863151853243</v>
      </c>
      <c r="H36" s="78"/>
      <c r="I36" s="77">
        <f t="shared" si="4"/>
        <v>-7.3197856480813073</v>
      </c>
      <c r="J36" s="29"/>
      <c r="K36" s="62">
        <v>7316.2096069999998</v>
      </c>
      <c r="L36" s="62"/>
      <c r="M36" s="77">
        <f t="shared" si="3"/>
        <v>-3.1428073039476487</v>
      </c>
      <c r="N36" s="78"/>
      <c r="O36" s="77">
        <f t="shared" si="5"/>
        <v>-9.1783688598454489</v>
      </c>
      <c r="P36" s="68"/>
      <c r="Q36" s="77">
        <v>-5.7099159429492659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8095.9560500000007</v>
      </c>
      <c r="F39" s="62"/>
      <c r="G39" s="77">
        <f t="shared" ref="G39:G45" si="6">E39/E25*100-100</f>
        <v>-3.9908574010217848</v>
      </c>
      <c r="H39" s="78"/>
      <c r="I39" s="77">
        <f>E39/E36*100-100</f>
        <v>-1.6309160195716146</v>
      </c>
      <c r="J39" s="29"/>
      <c r="K39" s="62">
        <v>7307.7478710000005</v>
      </c>
      <c r="L39" s="62"/>
      <c r="M39" s="77">
        <f t="shared" ref="M39:M45" si="7">K39/K25*100-100</f>
        <v>-2.7665780883808111E-2</v>
      </c>
      <c r="N39" s="78"/>
      <c r="O39" s="77">
        <f>K39/K36*100-100</f>
        <v>-0.11565737526031228</v>
      </c>
      <c r="P39" s="68"/>
      <c r="Q39" s="77">
        <v>-5.9822174316818746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8963.4433970000009</v>
      </c>
      <c r="F40" s="62"/>
      <c r="G40" s="77">
        <f t="shared" si="6"/>
        <v>2.4022411203127376</v>
      </c>
      <c r="H40" s="78"/>
      <c r="I40" s="77">
        <f t="shared" ref="I40:I45" si="8">E40/E39*100-100</f>
        <v>10.71506986503465</v>
      </c>
      <c r="J40" s="29"/>
      <c r="K40" s="62">
        <v>8032.7797990000017</v>
      </c>
      <c r="L40" s="62"/>
      <c r="M40" s="77">
        <f t="shared" si="7"/>
        <v>3.7382501375150241</v>
      </c>
      <c r="N40" s="78"/>
      <c r="O40" s="77">
        <f t="shared" ref="O40:O45" si="9">K40/K39*100-100</f>
        <v>9.9214141045726336</v>
      </c>
      <c r="P40" s="68"/>
      <c r="Q40" s="77">
        <v>-2.1648411669704046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8547.8326349999988</v>
      </c>
      <c r="F41" s="62"/>
      <c r="G41" s="77">
        <f t="shared" si="6"/>
        <v>-14.335412194423895</v>
      </c>
      <c r="H41" s="78"/>
      <c r="I41" s="77">
        <f t="shared" si="8"/>
        <v>-4.6367310373054238</v>
      </c>
      <c r="J41" s="29"/>
      <c r="K41" s="62">
        <v>7769.1013909999983</v>
      </c>
      <c r="L41" s="62"/>
      <c r="M41" s="77">
        <f t="shared" si="7"/>
        <v>-11.544271732370788</v>
      </c>
      <c r="N41" s="78"/>
      <c r="O41" s="77">
        <f t="shared" si="9"/>
        <v>-3.2825300157341388</v>
      </c>
      <c r="P41" s="68"/>
      <c r="Q41" s="77">
        <v>-5.7306929200955636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9255.2286539999986</v>
      </c>
      <c r="F42" s="62"/>
      <c r="G42" s="77">
        <f t="shared" si="6"/>
        <v>14.186223869541536</v>
      </c>
      <c r="H42" s="78"/>
      <c r="I42" s="77">
        <f t="shared" si="8"/>
        <v>8.2757354899941902</v>
      </c>
      <c r="J42" s="29"/>
      <c r="K42" s="62">
        <v>8210.4983769999981</v>
      </c>
      <c r="L42" s="62"/>
      <c r="M42" s="77">
        <f t="shared" si="7"/>
        <v>13.446324530680556</v>
      </c>
      <c r="N42" s="78"/>
      <c r="O42" s="77">
        <f t="shared" si="9"/>
        <v>5.6814419555822724</v>
      </c>
      <c r="P42" s="68"/>
      <c r="Q42" s="77">
        <v>-0.26197028344326156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9110.450898000001</v>
      </c>
      <c r="F43" s="62"/>
      <c r="G43" s="77">
        <f t="shared" si="6"/>
        <v>-3.1326672444169787</v>
      </c>
      <c r="H43" s="78"/>
      <c r="I43" s="77">
        <f t="shared" si="8"/>
        <v>-1.5642807045877447</v>
      </c>
      <c r="J43" s="29"/>
      <c r="K43" s="62">
        <v>8070.8227390000002</v>
      </c>
      <c r="L43" s="62"/>
      <c r="M43" s="77">
        <f t="shared" si="7"/>
        <v>-3.8629123188188004</v>
      </c>
      <c r="N43" s="78"/>
      <c r="O43" s="77">
        <f t="shared" si="9"/>
        <v>-1.7011834310968368</v>
      </c>
      <c r="P43" s="68"/>
      <c r="Q43" s="77">
        <v>-2.0925188616938044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8536.0838460000014</v>
      </c>
      <c r="F44" s="62"/>
      <c r="G44" s="77">
        <f t="shared" si="6"/>
        <v>-6.2064466115572117</v>
      </c>
      <c r="H44" s="78"/>
      <c r="I44" s="77">
        <f t="shared" si="8"/>
        <v>-6.3044854577514826</v>
      </c>
      <c r="J44" s="29"/>
      <c r="K44" s="62">
        <v>7708.619858</v>
      </c>
      <c r="L44" s="62"/>
      <c r="M44" s="77">
        <f t="shared" si="7"/>
        <v>-4.1996254791153831</v>
      </c>
      <c r="N44" s="78"/>
      <c r="O44" s="77">
        <f t="shared" si="9"/>
        <v>-4.487806171851048</v>
      </c>
      <c r="P44" s="68"/>
      <c r="Q44" s="77">
        <v>1.091162039521663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9996.2646850000037</v>
      </c>
      <c r="F45" s="62"/>
      <c r="G45" s="77">
        <f t="shared" si="6"/>
        <v>15.455234792749266</v>
      </c>
      <c r="H45" s="78"/>
      <c r="I45" s="77">
        <f t="shared" si="8"/>
        <v>17.105980509835803</v>
      </c>
      <c r="J45" s="29"/>
      <c r="K45" s="62">
        <v>8783.2339220000031</v>
      </c>
      <c r="L45" s="62"/>
      <c r="M45" s="77">
        <f t="shared" si="7"/>
        <v>12.450790275193896</v>
      </c>
      <c r="N45" s="78"/>
      <c r="O45" s="77">
        <f t="shared" si="9"/>
        <v>13.940421032498691</v>
      </c>
      <c r="P45" s="68"/>
      <c r="Q45" s="77">
        <v>1.7621034765256098</v>
      </c>
      <c r="R45" s="29"/>
      <c r="S45" s="61" t="s">
        <v>529</v>
      </c>
      <c r="T45" s="29"/>
      <c r="U45" s="190"/>
    </row>
    <row r="46" spans="1:21" ht="6.75" customHeight="1" thickBot="1" x14ac:dyDescent="0.2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63"/>
    </row>
    <row r="47" spans="1:21" ht="13.5" thickTop="1" x14ac:dyDescent="0.2"/>
  </sheetData>
  <mergeCells count="18">
    <mergeCell ref="Y10:Z10"/>
    <mergeCell ref="S4:S8"/>
    <mergeCell ref="U4:U8"/>
    <mergeCell ref="U10:U22"/>
    <mergeCell ref="U24:U36"/>
    <mergeCell ref="U38:U45"/>
    <mergeCell ref="A1:U1"/>
    <mergeCell ref="A38:A45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2023</v>
      </c>
      <c r="D11" s="53"/>
      <c r="E11" s="54">
        <v>2024</v>
      </c>
      <c r="F11" s="53"/>
      <c r="G11" s="27" t="s">
        <v>655</v>
      </c>
      <c r="H11" s="53"/>
      <c r="I11" s="27" t="s">
        <v>656</v>
      </c>
      <c r="J11" s="53"/>
      <c r="K11" s="54">
        <v>2023</v>
      </c>
      <c r="L11" s="53"/>
      <c r="M11" s="54">
        <v>2024</v>
      </c>
      <c r="N11" s="53"/>
      <c r="O11" s="27" t="s">
        <v>655</v>
      </c>
      <c r="P11" s="53"/>
      <c r="Q11" s="27" t="s">
        <v>656</v>
      </c>
      <c r="R11" s="53"/>
      <c r="S11" s="54">
        <v>2023</v>
      </c>
      <c r="T11" s="53"/>
      <c r="U11" s="54">
        <v>2024</v>
      </c>
      <c r="V11" s="53"/>
      <c r="W11" s="27" t="s">
        <v>655</v>
      </c>
      <c r="X11" s="53"/>
      <c r="Y11" s="27" t="s">
        <v>656</v>
      </c>
      <c r="Z11" s="53"/>
      <c r="AA11" s="54">
        <v>2023</v>
      </c>
      <c r="AB11" s="53"/>
      <c r="AC11" s="54">
        <v>2024</v>
      </c>
      <c r="AD11" s="53"/>
      <c r="AE11" s="27" t="s">
        <v>655</v>
      </c>
      <c r="AF11" s="53"/>
      <c r="AG11" s="27" t="s">
        <v>656</v>
      </c>
      <c r="AH11" s="53"/>
      <c r="AI11" s="54">
        <v>2023</v>
      </c>
      <c r="AJ11" s="53"/>
      <c r="AK11" s="54">
        <v>2024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77340.161393000002</v>
      </c>
      <c r="D13" s="58"/>
      <c r="E13" s="57">
        <f>SUM(E14:E25)</f>
        <v>47873.756235000001</v>
      </c>
      <c r="F13" s="58"/>
      <c r="G13" s="59"/>
      <c r="H13" s="58"/>
      <c r="I13" s="58"/>
      <c r="J13" s="58"/>
      <c r="K13" s="57">
        <f>SUM(K14:K25)</f>
        <v>57887.119102000011</v>
      </c>
      <c r="L13" s="58"/>
      <c r="M13" s="57">
        <f>SUM(M14:M25)</f>
        <v>36203.343627999988</v>
      </c>
      <c r="N13" s="58"/>
      <c r="O13" s="59"/>
      <c r="P13" s="58"/>
      <c r="Q13" s="58"/>
      <c r="R13" s="58"/>
      <c r="S13" s="57">
        <f>SUM(S14:S25)</f>
        <v>19453.042290999994</v>
      </c>
      <c r="T13" s="58"/>
      <c r="U13" s="57">
        <f>SUM(U14:U25)</f>
        <v>11670.412606999998</v>
      </c>
      <c r="V13" s="58"/>
      <c r="W13" s="59"/>
      <c r="X13" s="58"/>
      <c r="Y13" s="58"/>
      <c r="Z13" s="58"/>
      <c r="AA13" s="57">
        <f>SUM(AA14:AA25)</f>
        <v>54244.619986999998</v>
      </c>
      <c r="AB13" s="58"/>
      <c r="AC13" s="57">
        <f>SUM(AC14:AC25)</f>
        <v>34003.631992999995</v>
      </c>
      <c r="AD13" s="58"/>
      <c r="AE13" s="59"/>
      <c r="AF13" s="58"/>
      <c r="AG13" s="58"/>
      <c r="AH13" s="58"/>
      <c r="AI13" s="57">
        <f>SUM(AI14:AI25)</f>
        <v>23095.541405999993</v>
      </c>
      <c r="AJ13" s="58"/>
      <c r="AK13" s="57">
        <f>SUM(AK14:AK25)</f>
        <v>13870.124241999998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6380.6757979999984</v>
      </c>
      <c r="D14" s="62"/>
      <c r="E14" s="62">
        <f>M14+U14</f>
        <v>6338.8408909999998</v>
      </c>
      <c r="F14" s="29"/>
      <c r="G14" s="34">
        <f>E14/C14*100-100</f>
        <v>-0.65565009607777824</v>
      </c>
      <c r="H14" s="62"/>
      <c r="I14" s="34">
        <f>E14/C25*100-100</f>
        <v>9.3697412003828475</v>
      </c>
      <c r="J14" s="29"/>
      <c r="K14" s="62">
        <v>4813.7506399999993</v>
      </c>
      <c r="L14" s="62"/>
      <c r="M14" s="62">
        <v>4885.0878300000004</v>
      </c>
      <c r="N14" s="29"/>
      <c r="O14" s="34">
        <f>M14/K14*100-100</f>
        <v>1.4819461026340406</v>
      </c>
      <c r="P14" s="62"/>
      <c r="Q14" s="34">
        <f>M14/K25*100-100</f>
        <v>22.854680137713189</v>
      </c>
      <c r="R14" s="29"/>
      <c r="S14" s="62">
        <v>1566.9251579999991</v>
      </c>
      <c r="T14" s="62"/>
      <c r="U14" s="62">
        <v>1453.7530609999997</v>
      </c>
      <c r="V14" s="29"/>
      <c r="W14" s="34">
        <f>U14/S14*100-100</f>
        <v>-7.222559190028619</v>
      </c>
      <c r="X14" s="62"/>
      <c r="Y14" s="34">
        <f>U14/S25*100-100</f>
        <v>-20.100469467547924</v>
      </c>
      <c r="Z14" s="29"/>
      <c r="AA14" s="62">
        <v>4538.5568190000004</v>
      </c>
      <c r="AB14" s="62"/>
      <c r="AC14" s="62">
        <v>4582.7869920000003</v>
      </c>
      <c r="AD14" s="29"/>
      <c r="AE14" s="34">
        <f>AC14/AA14*100-100</f>
        <v>0.97454267433288067</v>
      </c>
      <c r="AF14" s="62"/>
      <c r="AG14" s="34">
        <f>AC14/AA25*100-100</f>
        <v>23.40667417626112</v>
      </c>
      <c r="AH14" s="29"/>
      <c r="AI14" s="62">
        <v>1842.1189789999985</v>
      </c>
      <c r="AJ14" s="62"/>
      <c r="AK14" s="62">
        <v>1756.0538989999998</v>
      </c>
      <c r="AL14" s="29"/>
      <c r="AM14" s="34">
        <f>AK14/AI14*100-100</f>
        <v>-4.672069555828557</v>
      </c>
      <c r="AN14" s="62"/>
      <c r="AO14" s="34">
        <f>AK14/AI25*100-100</f>
        <v>-15.664562223177725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6406.0867490000001</v>
      </c>
      <c r="D15" s="62"/>
      <c r="E15" s="62">
        <f t="shared" ref="E15:E25" si="1">M15+U15</f>
        <v>6527.9853019999991</v>
      </c>
      <c r="F15" s="29"/>
      <c r="G15" s="34">
        <f t="shared" ref="G15:G25" si="2">E15/C15*100-100</f>
        <v>1.9028551715917246</v>
      </c>
      <c r="H15" s="62"/>
      <c r="I15" s="34">
        <f t="shared" ref="I15:I25" si="3">E15/E14*100-100</f>
        <v>2.9838958612851343</v>
      </c>
      <c r="J15" s="29"/>
      <c r="K15" s="62">
        <v>4909.8930420000006</v>
      </c>
      <c r="L15" s="62"/>
      <c r="M15" s="62">
        <v>5042.66489</v>
      </c>
      <c r="N15" s="29"/>
      <c r="O15" s="34">
        <f t="shared" ref="O15:O25" si="4">M15/K15*100-100</f>
        <v>2.7041698640733784</v>
      </c>
      <c r="P15" s="62"/>
      <c r="Q15" s="34">
        <f t="shared" ref="Q15:Q25" si="5">M15/M14*100-100</f>
        <v>3.2256750642700354</v>
      </c>
      <c r="R15" s="29"/>
      <c r="S15" s="62">
        <v>1496.1937069999997</v>
      </c>
      <c r="T15" s="62"/>
      <c r="U15" s="62">
        <v>1485.3204119999989</v>
      </c>
      <c r="V15" s="29"/>
      <c r="W15" s="34">
        <f t="shared" ref="W15:W25" si="6">U15/S15*100-100</f>
        <v>-0.72673043263914394</v>
      </c>
      <c r="X15" s="62"/>
      <c r="Y15" s="34">
        <f t="shared" ref="Y15:Y25" si="7">U15/U14*100-100</f>
        <v>2.1714383169233002</v>
      </c>
      <c r="Z15" s="29"/>
      <c r="AA15" s="62">
        <v>4594.6389030000009</v>
      </c>
      <c r="AB15" s="62"/>
      <c r="AC15" s="62">
        <v>4670.0803230000001</v>
      </c>
      <c r="AD15" s="29"/>
      <c r="AE15" s="34">
        <f t="shared" ref="AE15:AE25" si="8">AC15/AA15*100-100</f>
        <v>1.641944483400863</v>
      </c>
      <c r="AF15" s="62"/>
      <c r="AG15" s="34">
        <f t="shared" ref="AG15:AG25" si="9">AC15/AC14*100-100</f>
        <v>1.904808823809276</v>
      </c>
      <c r="AH15" s="29"/>
      <c r="AI15" s="62">
        <v>1811.4478459999996</v>
      </c>
      <c r="AJ15" s="62"/>
      <c r="AK15" s="62">
        <v>1857.9049789999988</v>
      </c>
      <c r="AL15" s="29"/>
      <c r="AM15" s="34">
        <f t="shared" ref="AM15:AM25" si="10">AK15/AI15*100-100</f>
        <v>2.5646409363970832</v>
      </c>
      <c r="AN15" s="62"/>
      <c r="AO15" s="34">
        <f t="shared" ref="AO15:AO25" si="11">AK15/AK14*100-100</f>
        <v>5.7999973724040643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7837.6721039999966</v>
      </c>
      <c r="D16" s="62"/>
      <c r="E16" s="62">
        <f t="shared" si="1"/>
        <v>6788.4095349999998</v>
      </c>
      <c r="F16" s="29"/>
      <c r="G16" s="34">
        <f t="shared" si="2"/>
        <v>-13.387426203559855</v>
      </c>
      <c r="H16" s="62"/>
      <c r="I16" s="34">
        <f t="shared" si="3"/>
        <v>3.9893507866847386</v>
      </c>
      <c r="J16" s="29"/>
      <c r="K16" s="62">
        <v>5759.5807909999985</v>
      </c>
      <c r="L16" s="62"/>
      <c r="M16" s="62">
        <v>4975.5549819999987</v>
      </c>
      <c r="N16" s="29"/>
      <c r="O16" s="34">
        <f t="shared" si="4"/>
        <v>-13.612549896428732</v>
      </c>
      <c r="P16" s="62"/>
      <c r="Q16" s="34">
        <f t="shared" si="5"/>
        <v>-1.3308421135238575</v>
      </c>
      <c r="R16" s="29"/>
      <c r="S16" s="62">
        <v>2078.0913129999981</v>
      </c>
      <c r="T16" s="62"/>
      <c r="U16" s="62">
        <v>1812.8545530000008</v>
      </c>
      <c r="V16" s="29"/>
      <c r="W16" s="34">
        <f t="shared" si="6"/>
        <v>-12.763479561304408</v>
      </c>
      <c r="X16" s="62"/>
      <c r="Y16" s="34">
        <f t="shared" si="7"/>
        <v>22.051413173469683</v>
      </c>
      <c r="Z16" s="29"/>
      <c r="AA16" s="62">
        <v>5387.054439999999</v>
      </c>
      <c r="AB16" s="62"/>
      <c r="AC16" s="62">
        <v>4671.6797449999995</v>
      </c>
      <c r="AD16" s="29"/>
      <c r="AE16" s="34">
        <f t="shared" si="8"/>
        <v>-13.279514862300147</v>
      </c>
      <c r="AF16" s="62"/>
      <c r="AG16" s="34">
        <f t="shared" si="9"/>
        <v>3.4248276033338243E-2</v>
      </c>
      <c r="AH16" s="29"/>
      <c r="AI16" s="62">
        <v>2450.6176639999971</v>
      </c>
      <c r="AJ16" s="62"/>
      <c r="AK16" s="62">
        <v>2116.7297900000008</v>
      </c>
      <c r="AL16" s="29"/>
      <c r="AM16" s="34">
        <f t="shared" si="10"/>
        <v>-13.624641611984927</v>
      </c>
      <c r="AN16" s="62"/>
      <c r="AO16" s="34">
        <f t="shared" si="11"/>
        <v>13.931003680248068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5962.5082049999983</v>
      </c>
      <c r="D17" s="62"/>
      <c r="E17" s="62">
        <f t="shared" si="1"/>
        <v>6847.3502149999986</v>
      </c>
      <c r="F17" s="29"/>
      <c r="G17" s="34">
        <f t="shared" si="2"/>
        <v>14.840097146667162</v>
      </c>
      <c r="H17" s="62"/>
      <c r="I17" s="34">
        <f t="shared" si="3"/>
        <v>0.86825462865947145</v>
      </c>
      <c r="J17" s="29"/>
      <c r="K17" s="62">
        <v>4534.5230249999986</v>
      </c>
      <c r="L17" s="62"/>
      <c r="M17" s="62">
        <v>5171.3598419999989</v>
      </c>
      <c r="N17" s="29"/>
      <c r="O17" s="34">
        <f t="shared" si="4"/>
        <v>14.044185319799979</v>
      </c>
      <c r="P17" s="62"/>
      <c r="Q17" s="34">
        <f t="shared" si="5"/>
        <v>3.9353370771373335</v>
      </c>
      <c r="R17" s="29"/>
      <c r="S17" s="62">
        <v>1427.9851799999999</v>
      </c>
      <c r="T17" s="62"/>
      <c r="U17" s="62">
        <v>1675.9903729999996</v>
      </c>
      <c r="V17" s="29"/>
      <c r="W17" s="34">
        <f t="shared" si="6"/>
        <v>17.367490676618914</v>
      </c>
      <c r="X17" s="62"/>
      <c r="Y17" s="34">
        <f t="shared" si="7"/>
        <v>-7.5496503441774507</v>
      </c>
      <c r="Z17" s="29"/>
      <c r="AA17" s="62">
        <v>4302.3950419999992</v>
      </c>
      <c r="AB17" s="62"/>
      <c r="AC17" s="62">
        <v>4862.2065229999989</v>
      </c>
      <c r="AD17" s="29"/>
      <c r="AE17" s="34">
        <f t="shared" si="8"/>
        <v>13.011624351904416</v>
      </c>
      <c r="AF17" s="62"/>
      <c r="AG17" s="34">
        <f t="shared" si="9"/>
        <v>4.0783355966109696</v>
      </c>
      <c r="AH17" s="29"/>
      <c r="AI17" s="62">
        <v>1660.113163</v>
      </c>
      <c r="AJ17" s="62"/>
      <c r="AK17" s="62">
        <v>1985.1436919999999</v>
      </c>
      <c r="AL17" s="29"/>
      <c r="AM17" s="34">
        <f t="shared" si="10"/>
        <v>19.57881765196268</v>
      </c>
      <c r="AN17" s="62"/>
      <c r="AO17" s="34">
        <f t="shared" si="11"/>
        <v>-6.2164806590642314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6915.5553180000015</v>
      </c>
      <c r="D18" s="62"/>
      <c r="E18" s="62">
        <f t="shared" si="1"/>
        <v>6852.450668999998</v>
      </c>
      <c r="F18" s="29"/>
      <c r="G18" s="34">
        <f t="shared" si="2"/>
        <v>-0.91250298925022832</v>
      </c>
      <c r="H18" s="62"/>
      <c r="I18" s="34">
        <f t="shared" si="3"/>
        <v>7.4487996668054279E-2</v>
      </c>
      <c r="J18" s="29"/>
      <c r="K18" s="62">
        <v>5270.5740750000023</v>
      </c>
      <c r="L18" s="62"/>
      <c r="M18" s="62">
        <v>5199.5748959999992</v>
      </c>
      <c r="N18" s="29"/>
      <c r="O18" s="34">
        <f t="shared" si="4"/>
        <v>-1.3470862564435748</v>
      </c>
      <c r="P18" s="62"/>
      <c r="Q18" s="34">
        <f t="shared" si="5"/>
        <v>0.54560221802488229</v>
      </c>
      <c r="R18" s="29"/>
      <c r="S18" s="62">
        <v>1644.9812429999993</v>
      </c>
      <c r="T18" s="62"/>
      <c r="U18" s="62">
        <v>1652.8757729999993</v>
      </c>
      <c r="V18" s="29"/>
      <c r="W18" s="34">
        <f t="shared" si="6"/>
        <v>0.4799161105084977</v>
      </c>
      <c r="X18" s="62"/>
      <c r="Y18" s="34">
        <f t="shared" si="7"/>
        <v>-1.3791606665750464</v>
      </c>
      <c r="Z18" s="29"/>
      <c r="AA18" s="62">
        <v>4910.1230420000011</v>
      </c>
      <c r="AB18" s="62"/>
      <c r="AC18" s="62">
        <v>4872.6657729999997</v>
      </c>
      <c r="AD18" s="29"/>
      <c r="AE18" s="34">
        <f t="shared" si="8"/>
        <v>-0.76285805222397585</v>
      </c>
      <c r="AF18" s="62"/>
      <c r="AG18" s="34">
        <f t="shared" si="9"/>
        <v>0.21511324026496936</v>
      </c>
      <c r="AH18" s="29"/>
      <c r="AI18" s="62">
        <v>2005.4322759999998</v>
      </c>
      <c r="AJ18" s="62"/>
      <c r="AK18" s="62">
        <v>1979.7848959999985</v>
      </c>
      <c r="AL18" s="29"/>
      <c r="AM18" s="34">
        <f t="shared" si="10"/>
        <v>-1.2788953437588617</v>
      </c>
      <c r="AN18" s="62"/>
      <c r="AO18" s="34">
        <f t="shared" si="11"/>
        <v>-0.26994499297944685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6886.346720999999</v>
      </c>
      <c r="D19" s="62"/>
      <c r="E19" s="62">
        <f t="shared" si="1"/>
        <v>6607.1926449999992</v>
      </c>
      <c r="F19" s="29"/>
      <c r="G19" s="34">
        <f t="shared" si="2"/>
        <v>-4.0537325131875264</v>
      </c>
      <c r="H19" s="62"/>
      <c r="I19" s="34">
        <f t="shared" si="3"/>
        <v>-3.5791286336365573</v>
      </c>
      <c r="J19" s="29"/>
      <c r="K19" s="62">
        <v>5279.947279</v>
      </c>
      <c r="L19" s="62"/>
      <c r="M19" s="62">
        <v>5005.5210109999989</v>
      </c>
      <c r="N19" s="29"/>
      <c r="O19" s="34">
        <f t="shared" si="4"/>
        <v>-5.1975190943947496</v>
      </c>
      <c r="P19" s="62"/>
      <c r="Q19" s="34">
        <f t="shared" si="5"/>
        <v>-3.7321105836803099</v>
      </c>
      <c r="R19" s="29"/>
      <c r="S19" s="62">
        <v>1606.399441999999</v>
      </c>
      <c r="T19" s="62"/>
      <c r="U19" s="62">
        <v>1601.6716339999998</v>
      </c>
      <c r="V19" s="29"/>
      <c r="W19" s="34">
        <f t="shared" si="6"/>
        <v>-0.29431085920404598</v>
      </c>
      <c r="X19" s="62"/>
      <c r="Y19" s="34">
        <f t="shared" si="7"/>
        <v>-3.0978818757239708</v>
      </c>
      <c r="Z19" s="29"/>
      <c r="AA19" s="62">
        <v>4953.0397439999997</v>
      </c>
      <c r="AB19" s="62"/>
      <c r="AC19" s="62">
        <v>4735.9514419999987</v>
      </c>
      <c r="AD19" s="29"/>
      <c r="AE19" s="34">
        <f t="shared" si="8"/>
        <v>-4.3829307500101748</v>
      </c>
      <c r="AF19" s="62"/>
      <c r="AG19" s="34">
        <f t="shared" si="9"/>
        <v>-2.8057399659453495</v>
      </c>
      <c r="AH19" s="29"/>
      <c r="AI19" s="62">
        <v>1933.3069769999995</v>
      </c>
      <c r="AJ19" s="62"/>
      <c r="AK19" s="62">
        <v>1871.2412029999996</v>
      </c>
      <c r="AL19" s="29"/>
      <c r="AM19" s="34">
        <f t="shared" si="10"/>
        <v>-3.2103424204422168</v>
      </c>
      <c r="AN19" s="62"/>
      <c r="AO19" s="34">
        <f t="shared" si="11"/>
        <v>-5.4826003178074103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6405.4187169999996</v>
      </c>
      <c r="D20" s="62"/>
      <c r="E20" s="62">
        <f t="shared" si="1"/>
        <v>7911.526977999999</v>
      </c>
      <c r="F20" s="29"/>
      <c r="G20" s="34">
        <f t="shared" si="2"/>
        <v>23.513033691346095</v>
      </c>
      <c r="H20" s="62"/>
      <c r="I20" s="34">
        <f t="shared" si="3"/>
        <v>19.741127632884385</v>
      </c>
      <c r="J20" s="29"/>
      <c r="K20" s="62">
        <v>4783.2052359999998</v>
      </c>
      <c r="L20" s="62"/>
      <c r="M20" s="62">
        <v>5923.5801769999989</v>
      </c>
      <c r="N20" s="29"/>
      <c r="O20" s="34">
        <f t="shared" si="4"/>
        <v>23.841229567511689</v>
      </c>
      <c r="P20" s="62"/>
      <c r="Q20" s="34">
        <f t="shared" si="5"/>
        <v>18.340931223393085</v>
      </c>
      <c r="R20" s="29"/>
      <c r="S20" s="62">
        <v>1622.2134809999998</v>
      </c>
      <c r="T20" s="62"/>
      <c r="U20" s="62">
        <v>1987.9468010000003</v>
      </c>
      <c r="V20" s="29"/>
      <c r="W20" s="34">
        <f t="shared" si="6"/>
        <v>22.545326141325589</v>
      </c>
      <c r="X20" s="62"/>
      <c r="Y20" s="34">
        <f t="shared" si="7"/>
        <v>24.117001188022584</v>
      </c>
      <c r="Z20" s="29"/>
      <c r="AA20" s="62">
        <v>4491.6970359999996</v>
      </c>
      <c r="AB20" s="62"/>
      <c r="AC20" s="62">
        <v>5608.2611949999991</v>
      </c>
      <c r="AD20" s="29"/>
      <c r="AE20" s="34">
        <f t="shared" si="8"/>
        <v>24.858403183718195</v>
      </c>
      <c r="AF20" s="62"/>
      <c r="AG20" s="34">
        <f t="shared" si="9"/>
        <v>18.418891402983277</v>
      </c>
      <c r="AH20" s="29"/>
      <c r="AI20" s="62">
        <v>1913.7216809999993</v>
      </c>
      <c r="AJ20" s="62"/>
      <c r="AK20" s="62">
        <v>2303.2657829999998</v>
      </c>
      <c r="AL20" s="29"/>
      <c r="AM20" s="34">
        <f t="shared" si="10"/>
        <v>20.355316338185986</v>
      </c>
      <c r="AN20" s="62"/>
      <c r="AO20" s="34">
        <f t="shared" si="11"/>
        <v>23.087594443055906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5316.3315359999988</v>
      </c>
      <c r="D21" s="62"/>
      <c r="E21" s="62"/>
      <c r="F21" s="29"/>
      <c r="G21" s="34"/>
      <c r="H21" s="62"/>
      <c r="I21" s="34"/>
      <c r="J21" s="29"/>
      <c r="K21" s="62">
        <v>3795.1425629999999</v>
      </c>
      <c r="L21" s="62"/>
      <c r="M21" s="62"/>
      <c r="N21" s="29"/>
      <c r="O21" s="34"/>
      <c r="P21" s="62"/>
      <c r="Q21" s="34"/>
      <c r="R21" s="29"/>
      <c r="S21" s="62">
        <v>1521.1889729999991</v>
      </c>
      <c r="T21" s="62"/>
      <c r="U21" s="62"/>
      <c r="V21" s="29"/>
      <c r="W21" s="34"/>
      <c r="X21" s="62"/>
      <c r="Y21" s="34"/>
      <c r="Z21" s="29"/>
      <c r="AA21" s="62">
        <v>3546.7151289999997</v>
      </c>
      <c r="AB21" s="62"/>
      <c r="AC21" s="62"/>
      <c r="AD21" s="29"/>
      <c r="AE21" s="34"/>
      <c r="AF21" s="62"/>
      <c r="AG21" s="34"/>
      <c r="AH21" s="29"/>
      <c r="AI21" s="62">
        <v>1769.6164069999995</v>
      </c>
      <c r="AJ21" s="62"/>
      <c r="AK21" s="62"/>
      <c r="AL21" s="29"/>
      <c r="AM21" s="34"/>
      <c r="AN21" s="62"/>
      <c r="AO21" s="34"/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6174.790253000001</v>
      </c>
      <c r="D22" s="62"/>
      <c r="E22" s="62"/>
      <c r="F22" s="29"/>
      <c r="G22" s="34"/>
      <c r="H22" s="62"/>
      <c r="I22" s="34"/>
      <c r="J22" s="29"/>
      <c r="K22" s="62">
        <v>4616.6745360000004</v>
      </c>
      <c r="L22" s="62"/>
      <c r="M22" s="62"/>
      <c r="N22" s="29"/>
      <c r="O22" s="34"/>
      <c r="P22" s="62"/>
      <c r="Q22" s="34"/>
      <c r="R22" s="29"/>
      <c r="S22" s="62">
        <v>1558.1157170000006</v>
      </c>
      <c r="T22" s="62"/>
      <c r="U22" s="62"/>
      <c r="V22" s="29"/>
      <c r="W22" s="34"/>
      <c r="X22" s="62"/>
      <c r="Y22" s="34"/>
      <c r="Z22" s="29"/>
      <c r="AA22" s="62">
        <v>4286.2404820000002</v>
      </c>
      <c r="AB22" s="62"/>
      <c r="AC22" s="62"/>
      <c r="AD22" s="29"/>
      <c r="AE22" s="34"/>
      <c r="AF22" s="62"/>
      <c r="AG22" s="34"/>
      <c r="AH22" s="29"/>
      <c r="AI22" s="62">
        <v>1888.5497709999997</v>
      </c>
      <c r="AJ22" s="62"/>
      <c r="AK22" s="62"/>
      <c r="AL22" s="29"/>
      <c r="AM22" s="34"/>
      <c r="AN22" s="62"/>
      <c r="AO22" s="34"/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6335.7379249999994</v>
      </c>
      <c r="D23" s="62"/>
      <c r="E23" s="62"/>
      <c r="F23" s="29"/>
      <c r="G23" s="34"/>
      <c r="H23" s="62"/>
      <c r="I23" s="34"/>
      <c r="J23" s="29"/>
      <c r="K23" s="62">
        <v>4770.264862</v>
      </c>
      <c r="L23" s="62"/>
      <c r="M23" s="62"/>
      <c r="N23" s="29"/>
      <c r="O23" s="34"/>
      <c r="P23" s="62"/>
      <c r="Q23" s="34"/>
      <c r="R23" s="29"/>
      <c r="S23" s="62">
        <v>1565.473062999999</v>
      </c>
      <c r="T23" s="62"/>
      <c r="U23" s="62"/>
      <c r="V23" s="29"/>
      <c r="W23" s="34"/>
      <c r="X23" s="62"/>
      <c r="Y23" s="34"/>
      <c r="Z23" s="29"/>
      <c r="AA23" s="62">
        <v>4489.8203000000003</v>
      </c>
      <c r="AB23" s="62"/>
      <c r="AC23" s="62"/>
      <c r="AD23" s="29"/>
      <c r="AE23" s="34"/>
      <c r="AF23" s="62"/>
      <c r="AG23" s="34"/>
      <c r="AH23" s="29"/>
      <c r="AI23" s="62">
        <v>1845.9176249999991</v>
      </c>
      <c r="AJ23" s="62"/>
      <c r="AK23" s="62"/>
      <c r="AL23" s="29"/>
      <c r="AM23" s="34"/>
      <c r="AN23" s="62"/>
      <c r="AO23" s="34"/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6923.2477310000031</v>
      </c>
      <c r="D24" s="62"/>
      <c r="E24" s="62"/>
      <c r="F24" s="29"/>
      <c r="G24" s="34"/>
      <c r="H24" s="62"/>
      <c r="I24" s="34"/>
      <c r="J24" s="29"/>
      <c r="K24" s="62">
        <v>5377.2490660000021</v>
      </c>
      <c r="L24" s="62"/>
      <c r="M24" s="62"/>
      <c r="N24" s="29"/>
      <c r="O24" s="34"/>
      <c r="P24" s="62"/>
      <c r="Q24" s="34"/>
      <c r="R24" s="29"/>
      <c r="S24" s="62">
        <v>1545.998665000001</v>
      </c>
      <c r="T24" s="62"/>
      <c r="U24" s="62"/>
      <c r="V24" s="29"/>
      <c r="W24" s="34"/>
      <c r="X24" s="62"/>
      <c r="Y24" s="34"/>
      <c r="Z24" s="29"/>
      <c r="AA24" s="62">
        <v>5030.7741050000022</v>
      </c>
      <c r="AB24" s="62"/>
      <c r="AC24" s="62"/>
      <c r="AD24" s="29"/>
      <c r="AE24" s="34"/>
      <c r="AF24" s="62"/>
      <c r="AG24" s="34"/>
      <c r="AH24" s="29"/>
      <c r="AI24" s="62">
        <v>1892.4736260000013</v>
      </c>
      <c r="AJ24" s="62"/>
      <c r="AK24" s="62"/>
      <c r="AL24" s="29"/>
      <c r="AM24" s="34"/>
      <c r="AN24" s="62"/>
      <c r="AO24" s="34"/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5795.790336</v>
      </c>
      <c r="D25" s="62"/>
      <c r="E25" s="62"/>
      <c r="F25" s="29"/>
      <c r="G25" s="34"/>
      <c r="H25" s="62"/>
      <c r="I25" s="34"/>
      <c r="J25" s="29"/>
      <c r="K25" s="62">
        <v>3976.313987</v>
      </c>
      <c r="L25" s="62"/>
      <c r="M25" s="62"/>
      <c r="N25" s="29"/>
      <c r="O25" s="34"/>
      <c r="P25" s="62"/>
      <c r="Q25" s="34"/>
      <c r="R25" s="29"/>
      <c r="S25" s="62">
        <v>1819.4763490000005</v>
      </c>
      <c r="T25" s="62"/>
      <c r="U25" s="62"/>
      <c r="V25" s="29"/>
      <c r="W25" s="34"/>
      <c r="X25" s="62"/>
      <c r="Y25" s="34"/>
      <c r="Z25" s="29"/>
      <c r="AA25" s="62">
        <v>3713.5649450000001</v>
      </c>
      <c r="AB25" s="62"/>
      <c r="AC25" s="62"/>
      <c r="AD25" s="29"/>
      <c r="AE25" s="34"/>
      <c r="AF25" s="62"/>
      <c r="AG25" s="34"/>
      <c r="AH25" s="29"/>
      <c r="AI25" s="62">
        <v>2082.2253910000004</v>
      </c>
      <c r="AJ25" s="62"/>
      <c r="AK25" s="62"/>
      <c r="AL25" s="29"/>
      <c r="AM25" s="34"/>
      <c r="AN25" s="62"/>
      <c r="AO25" s="34"/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  <mergeCell ref="AA5:AG5"/>
    <mergeCell ref="AI5:AO5"/>
    <mergeCell ref="AA7:AC9"/>
    <mergeCell ref="AE7:AG7"/>
    <mergeCell ref="AI7:AK9"/>
    <mergeCell ref="AM7:AO7"/>
    <mergeCell ref="AE9:AG9"/>
    <mergeCell ref="AM9:AO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47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1" t="s">
        <v>663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78402.738370999999</v>
      </c>
      <c r="F10" s="72"/>
      <c r="G10" s="73">
        <v>23.238849086916289</v>
      </c>
      <c r="H10" s="74"/>
      <c r="I10" s="75"/>
      <c r="J10" s="70"/>
      <c r="K10" s="71">
        <f>SUM(K11:K22)</f>
        <v>71883.900528999991</v>
      </c>
      <c r="L10" s="72"/>
      <c r="M10" s="73">
        <v>19.690127535131708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5624.8590319999994</v>
      </c>
      <c r="F11" s="62"/>
      <c r="G11" s="77">
        <v>21.867047003644927</v>
      </c>
      <c r="H11" s="78"/>
      <c r="I11" s="77">
        <v>5.8400233332277338</v>
      </c>
      <c r="J11" s="29"/>
      <c r="K11" s="62">
        <v>5200.1234009999989</v>
      </c>
      <c r="L11" s="62"/>
      <c r="M11" s="77">
        <v>19.145716956148306</v>
      </c>
      <c r="N11" s="78"/>
      <c r="O11" s="77">
        <v>3.8123430428684202</v>
      </c>
      <c r="P11" s="68"/>
      <c r="Q11" s="77">
        <v>20.864942211803239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5985.0858189999981</v>
      </c>
      <c r="F12" s="62"/>
      <c r="G12" s="77">
        <v>20.005556191617032</v>
      </c>
      <c r="H12" s="78"/>
      <c r="I12" s="77">
        <f>E12/E11*100-100</f>
        <v>6.4041922642088736</v>
      </c>
      <c r="J12" s="29"/>
      <c r="K12" s="62">
        <v>5460.2588599999981</v>
      </c>
      <c r="L12" s="62"/>
      <c r="M12" s="77">
        <v>17.236812708006056</v>
      </c>
      <c r="N12" s="78"/>
      <c r="O12" s="77">
        <f>K12/K11*100-100</f>
        <v>5.0024862669600338</v>
      </c>
      <c r="P12" s="68"/>
      <c r="Q12" s="77">
        <v>22.128992189081814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6621.3055489999988</v>
      </c>
      <c r="F13" s="62"/>
      <c r="G13" s="77">
        <v>13.221937593042625</v>
      </c>
      <c r="H13" s="78"/>
      <c r="I13" s="77">
        <f t="shared" ref="I13:I22" si="0">E13/E12*100-100</f>
        <v>10.63008533612475</v>
      </c>
      <c r="J13" s="29"/>
      <c r="K13" s="62">
        <v>6168.5632549999991</v>
      </c>
      <c r="L13" s="62"/>
      <c r="M13" s="77">
        <v>11.895774295815499</v>
      </c>
      <c r="N13" s="78"/>
      <c r="O13" s="77">
        <f t="shared" ref="O13:O22" si="1">K13/K12*100-100</f>
        <v>12.971992961520542</v>
      </c>
      <c r="P13" s="68"/>
      <c r="Q13" s="77">
        <v>17.994080890205197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6202.2073860000019</v>
      </c>
      <c r="F14" s="62"/>
      <c r="G14" s="77">
        <v>16.119825741400675</v>
      </c>
      <c r="H14" s="78"/>
      <c r="I14" s="77">
        <f t="shared" si="0"/>
        <v>-6.3295396942268098</v>
      </c>
      <c r="J14" s="29"/>
      <c r="K14" s="62">
        <v>5665.3561630000022</v>
      </c>
      <c r="L14" s="62"/>
      <c r="M14" s="77">
        <v>11.868565528288769</v>
      </c>
      <c r="N14" s="78"/>
      <c r="O14" s="77">
        <f t="shared" si="1"/>
        <v>-8.1576060939655122</v>
      </c>
      <c r="P14" s="68"/>
      <c r="Q14" s="77">
        <v>16.270190158035504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7472.9214309999988</v>
      </c>
      <c r="F15" s="62"/>
      <c r="G15" s="77">
        <v>40.71648641538826</v>
      </c>
      <c r="H15" s="78"/>
      <c r="I15" s="77">
        <f t="shared" si="0"/>
        <v>20.488093446670774</v>
      </c>
      <c r="J15" s="29"/>
      <c r="K15" s="62">
        <v>6800.9146029999993</v>
      </c>
      <c r="L15" s="62"/>
      <c r="M15" s="77">
        <v>35.010516000091286</v>
      </c>
      <c r="N15" s="78"/>
      <c r="O15" s="77">
        <f t="shared" si="1"/>
        <v>20.043902048316767</v>
      </c>
      <c r="P15" s="68"/>
      <c r="Q15" s="77">
        <v>23.00934778302161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7058.3347910000011</v>
      </c>
      <c r="F16" s="62"/>
      <c r="G16" s="77">
        <v>37.226609909477759</v>
      </c>
      <c r="H16" s="78"/>
      <c r="I16" s="77">
        <f t="shared" si="0"/>
        <v>-5.5478522533391441</v>
      </c>
      <c r="J16" s="29"/>
      <c r="K16" s="62">
        <v>6305.5154050000019</v>
      </c>
      <c r="L16" s="62"/>
      <c r="M16" s="77">
        <v>29.899891213912099</v>
      </c>
      <c r="N16" s="78"/>
      <c r="O16" s="77">
        <f t="shared" si="1"/>
        <v>-7.2843025816184905</v>
      </c>
      <c r="P16" s="68"/>
      <c r="Q16" s="77">
        <v>31.262694200200883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7161.5338460000003</v>
      </c>
      <c r="F17" s="62"/>
      <c r="G17" s="77">
        <v>28.350836043912523</v>
      </c>
      <c r="H17" s="78"/>
      <c r="I17" s="77">
        <f t="shared" si="0"/>
        <v>1.4620878444528813</v>
      </c>
      <c r="J17" s="29"/>
      <c r="K17" s="62">
        <v>6518.6527000000006</v>
      </c>
      <c r="L17" s="62"/>
      <c r="M17" s="77">
        <v>23.165969624354148</v>
      </c>
      <c r="N17" s="78"/>
      <c r="O17" s="77">
        <f t="shared" si="1"/>
        <v>3.3801724571315788</v>
      </c>
      <c r="P17" s="68"/>
      <c r="Q17" s="77">
        <v>35.29380145365235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5769.9536019999996</v>
      </c>
      <c r="F18" s="62"/>
      <c r="G18" s="77">
        <v>32.405045841290161</v>
      </c>
      <c r="H18" s="78"/>
      <c r="I18" s="77">
        <f t="shared" si="0"/>
        <v>-19.431315608139627</v>
      </c>
      <c r="J18" s="29"/>
      <c r="K18" s="62">
        <v>5101.2895719999988</v>
      </c>
      <c r="L18" s="62"/>
      <c r="M18" s="77">
        <v>27.012565293394715</v>
      </c>
      <c r="N18" s="78"/>
      <c r="O18" s="77">
        <f t="shared" si="1"/>
        <v>-21.74319131927372</v>
      </c>
      <c r="P18" s="68"/>
      <c r="Q18" s="77">
        <v>32.54952666246885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6873.4403399999965</v>
      </c>
      <c r="F19" s="62"/>
      <c r="G19" s="77">
        <v>25.158788909796769</v>
      </c>
      <c r="H19" s="78"/>
      <c r="I19" s="77">
        <f t="shared" si="0"/>
        <v>19.124707304708693</v>
      </c>
      <c r="J19" s="29"/>
      <c r="K19" s="62">
        <v>6417.024427999997</v>
      </c>
      <c r="L19" s="62"/>
      <c r="M19" s="77">
        <v>24.28471276181395</v>
      </c>
      <c r="N19" s="78"/>
      <c r="O19" s="77">
        <f t="shared" si="1"/>
        <v>25.792200921543724</v>
      </c>
      <c r="P19" s="68"/>
      <c r="Q19" s="77">
        <v>28.359744296919274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6703.4963410000009</v>
      </c>
      <c r="F20" s="62"/>
      <c r="G20" s="77">
        <v>20.395024277093853</v>
      </c>
      <c r="H20" s="78"/>
      <c r="I20" s="77">
        <f t="shared" si="0"/>
        <v>-2.4724736171929322</v>
      </c>
      <c r="J20" s="29"/>
      <c r="K20" s="62">
        <v>6249.5107550000012</v>
      </c>
      <c r="L20" s="62"/>
      <c r="M20" s="77">
        <v>18.687093050371544</v>
      </c>
      <c r="N20" s="78"/>
      <c r="O20" s="77">
        <f t="shared" si="1"/>
        <v>-2.6104571500315359</v>
      </c>
      <c r="P20" s="68"/>
      <c r="Q20" s="77">
        <v>25.486567287261153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7148.5972729999994</v>
      </c>
      <c r="F21" s="62"/>
      <c r="G21" s="77">
        <v>17.95400561270273</v>
      </c>
      <c r="H21" s="78"/>
      <c r="I21" s="77">
        <f t="shared" si="0"/>
        <v>6.6398325494364343</v>
      </c>
      <c r="J21" s="29"/>
      <c r="K21" s="62">
        <v>6673.4371149999988</v>
      </c>
      <c r="L21" s="62"/>
      <c r="M21" s="77">
        <v>14.643372143262638</v>
      </c>
      <c r="N21" s="78"/>
      <c r="O21" s="77">
        <f t="shared" si="1"/>
        <v>6.7833527554269608</v>
      </c>
      <c r="P21" s="68"/>
      <c r="Q21" s="77">
        <v>21.059020749127669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5781.0029610000011</v>
      </c>
      <c r="F22" s="62"/>
      <c r="G22" s="77">
        <v>8.778101780115648</v>
      </c>
      <c r="H22" s="78"/>
      <c r="I22" s="77">
        <f t="shared" si="0"/>
        <v>-19.130946390914389</v>
      </c>
      <c r="J22" s="29"/>
      <c r="K22" s="62">
        <v>5323.254272000001</v>
      </c>
      <c r="L22" s="62"/>
      <c r="M22" s="77">
        <v>6.2704585977726168</v>
      </c>
      <c r="N22" s="78"/>
      <c r="O22" s="77">
        <f t="shared" si="1"/>
        <v>-20.232195489864864</v>
      </c>
      <c r="P22" s="68"/>
      <c r="Q22" s="77">
        <v>15.877982018399408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77340.161393000002</v>
      </c>
      <c r="F24" s="72"/>
      <c r="G24" s="73">
        <f t="shared" ref="G24:G36" si="2">E24/E10*100-100</f>
        <v>-1.3552804405528605</v>
      </c>
      <c r="H24" s="74"/>
      <c r="I24" s="75"/>
      <c r="J24" s="70"/>
      <c r="K24" s="71">
        <f>SUM(K25:K36)</f>
        <v>72422.612887999989</v>
      </c>
      <c r="L24" s="72"/>
      <c r="M24" s="73">
        <f t="shared" ref="M24:M36" si="3">K24/K10*100-100</f>
        <v>0.74942004403706619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6380.6757979999984</v>
      </c>
      <c r="F25" s="62"/>
      <c r="G25" s="77">
        <f t="shared" si="2"/>
        <v>13.437079253011206</v>
      </c>
      <c r="H25" s="78"/>
      <c r="I25" s="77">
        <f>E25/E22*100-100</f>
        <v>10.373162599042601</v>
      </c>
      <c r="J25" s="29"/>
      <c r="K25" s="62">
        <v>5893.0711659999988</v>
      </c>
      <c r="L25" s="62"/>
      <c r="M25" s="77">
        <f t="shared" si="3"/>
        <v>13.325602328335975</v>
      </c>
      <c r="N25" s="78"/>
      <c r="O25" s="77">
        <f>K25/K22*100-100</f>
        <v>10.70429599798004</v>
      </c>
      <c r="P25" s="68"/>
      <c r="Q25" s="77">
        <v>13.590887470341713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6406.0867490000001</v>
      </c>
      <c r="F26" s="62"/>
      <c r="G26" s="77">
        <f t="shared" si="2"/>
        <v>7.0341669732372196</v>
      </c>
      <c r="H26" s="78"/>
      <c r="I26" s="77">
        <f>E26/E25*100-100</f>
        <v>0.39824858376233863</v>
      </c>
      <c r="J26" s="29"/>
      <c r="K26" s="62">
        <v>6011.2745859999995</v>
      </c>
      <c r="L26" s="62"/>
      <c r="M26" s="77">
        <f t="shared" si="3"/>
        <v>10.091384678418009</v>
      </c>
      <c r="N26" s="78"/>
      <c r="O26" s="77">
        <f>K26/K25*100-100</f>
        <v>2.0058033692512254</v>
      </c>
      <c r="P26" s="68"/>
      <c r="Q26" s="77">
        <v>9.709801466865315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7837.6721039999957</v>
      </c>
      <c r="F27" s="62"/>
      <c r="G27" s="77">
        <f t="shared" si="2"/>
        <v>18.3704942476745</v>
      </c>
      <c r="H27" s="78"/>
      <c r="I27" s="77">
        <f t="shared" ref="I27:I36" si="4">E27/E26*100-100</f>
        <v>22.347267701666198</v>
      </c>
      <c r="J27" s="29"/>
      <c r="K27" s="62">
        <v>7434.0769259999961</v>
      </c>
      <c r="L27" s="62"/>
      <c r="M27" s="77">
        <f t="shared" si="3"/>
        <v>20.515533661330636</v>
      </c>
      <c r="N27" s="78"/>
      <c r="O27" s="77">
        <f t="shared" ref="O27:O36" si="5">K27/K26*100-100</f>
        <v>23.668896165775593</v>
      </c>
      <c r="P27" s="68"/>
      <c r="Q27" s="77">
        <v>13.126824537498536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5962.5082049999992</v>
      </c>
      <c r="F28" s="62"/>
      <c r="G28" s="77">
        <f t="shared" si="2"/>
        <v>-3.8647398592486013</v>
      </c>
      <c r="H28" s="78"/>
      <c r="I28" s="77">
        <f t="shared" si="4"/>
        <v>-23.925010821044651</v>
      </c>
      <c r="J28" s="29"/>
      <c r="K28" s="62">
        <v>5554.8226819999991</v>
      </c>
      <c r="L28" s="62"/>
      <c r="M28" s="77">
        <f t="shared" si="3"/>
        <v>-1.9510420496047374</v>
      </c>
      <c r="N28" s="78"/>
      <c r="O28" s="77">
        <f t="shared" si="5"/>
        <v>-25.278918454925844</v>
      </c>
      <c r="P28" s="68"/>
      <c r="Q28" s="77">
        <v>7.4310070743720473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6915.5553180000006</v>
      </c>
      <c r="F29" s="62"/>
      <c r="G29" s="77">
        <f t="shared" si="2"/>
        <v>-7.4584768239081285</v>
      </c>
      <c r="H29" s="78"/>
      <c r="I29" s="77">
        <f t="shared" si="4"/>
        <v>15.983996671078813</v>
      </c>
      <c r="J29" s="29"/>
      <c r="K29" s="62">
        <v>6467.5111510000024</v>
      </c>
      <c r="L29" s="62"/>
      <c r="M29" s="77">
        <f t="shared" si="3"/>
        <v>-4.9023325752822586</v>
      </c>
      <c r="N29" s="78"/>
      <c r="O29" s="77">
        <f t="shared" si="5"/>
        <v>16.430559916115868</v>
      </c>
      <c r="P29" s="68"/>
      <c r="Q29" s="77">
        <v>2.065886319926193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6886.3467209999999</v>
      </c>
      <c r="F30" s="62"/>
      <c r="G30" s="77">
        <f t="shared" si="2"/>
        <v>-2.4366663680972067</v>
      </c>
      <c r="H30" s="78"/>
      <c r="I30" s="77">
        <f t="shared" si="4"/>
        <v>-0.42236083231054522</v>
      </c>
      <c r="J30" s="29"/>
      <c r="K30" s="62">
        <v>6445.830668999999</v>
      </c>
      <c r="L30" s="62"/>
      <c r="M30" s="77">
        <f t="shared" si="3"/>
        <v>2.2252782681132288</v>
      </c>
      <c r="N30" s="78"/>
      <c r="O30" s="77">
        <f t="shared" si="5"/>
        <v>-0.33522140888231888</v>
      </c>
      <c r="P30" s="68"/>
      <c r="Q30" s="77">
        <v>-4.6738614556715703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6405.4187169999996</v>
      </c>
      <c r="F31" s="62"/>
      <c r="G31" s="77">
        <f t="shared" si="2"/>
        <v>-10.558005383474111</v>
      </c>
      <c r="H31" s="78"/>
      <c r="I31" s="77">
        <f t="shared" si="4"/>
        <v>-6.9837901500574162</v>
      </c>
      <c r="J31" s="29"/>
      <c r="K31" s="62">
        <v>6062.7876399999996</v>
      </c>
      <c r="L31" s="62"/>
      <c r="M31" s="77">
        <f t="shared" si="3"/>
        <v>-6.9932404897104021</v>
      </c>
      <c r="N31" s="78"/>
      <c r="O31" s="77">
        <f t="shared" si="5"/>
        <v>-5.9424928867922659</v>
      </c>
      <c r="P31" s="68"/>
      <c r="Q31" s="77">
        <v>-6.8477559011244153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5316.3315359999988</v>
      </c>
      <c r="F32" s="62"/>
      <c r="G32" s="77">
        <f t="shared" si="2"/>
        <v>-7.8617974647623612</v>
      </c>
      <c r="H32" s="78"/>
      <c r="I32" s="77">
        <f t="shared" si="4"/>
        <v>-17.002591541901239</v>
      </c>
      <c r="J32" s="29"/>
      <c r="K32" s="62">
        <v>4830.3159509999987</v>
      </c>
      <c r="L32" s="62"/>
      <c r="M32" s="77">
        <f t="shared" si="3"/>
        <v>-5.3118651112715156</v>
      </c>
      <c r="N32" s="78"/>
      <c r="O32" s="77">
        <f t="shared" si="5"/>
        <v>-20.328465421889675</v>
      </c>
      <c r="P32" s="68"/>
      <c r="Q32" s="77">
        <v>-6.912143832396211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6174.7902530000001</v>
      </c>
      <c r="F33" s="62"/>
      <c r="G33" s="77">
        <f t="shared" si="2"/>
        <v>-10.164488995913757</v>
      </c>
      <c r="H33" s="78"/>
      <c r="I33" s="77">
        <f t="shared" si="4"/>
        <v>16.147576786490347</v>
      </c>
      <c r="J33" s="29"/>
      <c r="K33" s="62">
        <v>5809.6117790000008</v>
      </c>
      <c r="L33" s="62"/>
      <c r="M33" s="77">
        <f t="shared" si="3"/>
        <v>-9.465643396176219</v>
      </c>
      <c r="N33" s="78"/>
      <c r="O33" s="77">
        <f t="shared" si="5"/>
        <v>20.273949736088454</v>
      </c>
      <c r="P33" s="68"/>
      <c r="Q33" s="77">
        <v>-9.6359214354536107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6335.7379249999994</v>
      </c>
      <c r="F34" s="62"/>
      <c r="G34" s="77">
        <f t="shared" si="2"/>
        <v>-5.4860687213434147</v>
      </c>
      <c r="H34" s="78"/>
      <c r="I34" s="77">
        <f t="shared" si="4"/>
        <v>2.6065285686716777</v>
      </c>
      <c r="J34" s="29"/>
      <c r="K34" s="62">
        <v>6001.5532430000003</v>
      </c>
      <c r="L34" s="62"/>
      <c r="M34" s="77">
        <f t="shared" si="3"/>
        <v>-3.96763077496297</v>
      </c>
      <c r="N34" s="78"/>
      <c r="O34" s="77">
        <f t="shared" si="5"/>
        <v>3.303860417899358</v>
      </c>
      <c r="P34" s="68"/>
      <c r="Q34" s="77">
        <v>-7.8567177813358597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6923.2477310000031</v>
      </c>
      <c r="F35" s="62"/>
      <c r="G35" s="77">
        <f t="shared" si="2"/>
        <v>-3.1523602938318191</v>
      </c>
      <c r="H35" s="78"/>
      <c r="I35" s="77">
        <f t="shared" si="4"/>
        <v>9.2729499381874092</v>
      </c>
      <c r="J35" s="29"/>
      <c r="K35" s="62">
        <v>6540.3729930000036</v>
      </c>
      <c r="L35" s="62"/>
      <c r="M35" s="77">
        <f t="shared" si="3"/>
        <v>-1.9939368530334178</v>
      </c>
      <c r="N35" s="78"/>
      <c r="O35" s="77">
        <f t="shared" si="5"/>
        <v>8.9780049960976953</v>
      </c>
      <c r="P35" s="68"/>
      <c r="Q35" s="77">
        <v>-6.2326888555297728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5795.790336</v>
      </c>
      <c r="F36" s="62"/>
      <c r="G36" s="77">
        <f t="shared" si="2"/>
        <v>0.25579255191109951</v>
      </c>
      <c r="H36" s="78"/>
      <c r="I36" s="77">
        <f t="shared" si="4"/>
        <v>-16.285093915556757</v>
      </c>
      <c r="J36" s="29"/>
      <c r="K36" s="62">
        <v>5371.384102</v>
      </c>
      <c r="L36" s="62"/>
      <c r="M36" s="77">
        <f t="shared" si="3"/>
        <v>0.90414298360983025</v>
      </c>
      <c r="N36" s="78"/>
      <c r="O36" s="77">
        <f t="shared" si="5"/>
        <v>-17.873428507076625</v>
      </c>
      <c r="P36" s="68"/>
      <c r="Q36" s="77">
        <v>-2.9456412073906364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73"/>
      <c r="H38" s="74"/>
      <c r="I38" s="75"/>
      <c r="J38" s="70"/>
      <c r="K38" s="71"/>
      <c r="L38" s="72"/>
      <c r="M38" s="73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6338.8408909999998</v>
      </c>
      <c r="F39" s="62"/>
      <c r="G39" s="77">
        <f t="shared" ref="G39:G45" si="6">E39/E25*100-100</f>
        <v>-0.65565009607777824</v>
      </c>
      <c r="H39" s="78"/>
      <c r="I39" s="77">
        <f>E39/E36*100-100</f>
        <v>9.3697412003828475</v>
      </c>
      <c r="J39" s="29"/>
      <c r="K39" s="62">
        <v>5875.5046940000002</v>
      </c>
      <c r="L39" s="62"/>
      <c r="M39" s="77">
        <f t="shared" ref="M39:M45" si="7">K39/K25*100-100</f>
        <v>-0.29808688042575682</v>
      </c>
      <c r="N39" s="78"/>
      <c r="O39" s="77">
        <f>K39/K36*100-100</f>
        <v>9.3853014870467746</v>
      </c>
      <c r="P39" s="68"/>
      <c r="Q39" s="77">
        <v>-1.307060932644049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6527.9853019999991</v>
      </c>
      <c r="F40" s="62"/>
      <c r="G40" s="77">
        <f t="shared" si="6"/>
        <v>1.9028551715917246</v>
      </c>
      <c r="H40" s="78"/>
      <c r="I40" s="77">
        <f t="shared" ref="I40:I45" si="8">E40/E39*100-100</f>
        <v>2.9838958612851343</v>
      </c>
      <c r="J40" s="29"/>
      <c r="K40" s="62">
        <v>6074.7366659999989</v>
      </c>
      <c r="L40" s="62"/>
      <c r="M40" s="77">
        <f t="shared" si="7"/>
        <v>1.055717536972935</v>
      </c>
      <c r="N40" s="78"/>
      <c r="O40" s="77">
        <f t="shared" ref="O40:O45" si="9">K40/K39*100-100</f>
        <v>3.3908912063920695</v>
      </c>
      <c r="P40" s="68"/>
      <c r="Q40" s="77">
        <v>0.51083702537677311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6788.4095350000007</v>
      </c>
      <c r="F41" s="62"/>
      <c r="G41" s="77">
        <f t="shared" si="6"/>
        <v>-13.387426203559841</v>
      </c>
      <c r="H41" s="78"/>
      <c r="I41" s="77">
        <f t="shared" si="8"/>
        <v>3.9893507866847386</v>
      </c>
      <c r="J41" s="29"/>
      <c r="K41" s="62">
        <v>6435.313607</v>
      </c>
      <c r="L41" s="62"/>
      <c r="M41" s="77">
        <f t="shared" si="7"/>
        <v>-13.434933871976952</v>
      </c>
      <c r="N41" s="78"/>
      <c r="O41" s="77">
        <f t="shared" si="9"/>
        <v>5.9356801920012856</v>
      </c>
      <c r="P41" s="68"/>
      <c r="Q41" s="77">
        <v>-4.6992751045081604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6847.3502149999986</v>
      </c>
      <c r="F42" s="62"/>
      <c r="G42" s="77">
        <f t="shared" si="6"/>
        <v>14.840097146667148</v>
      </c>
      <c r="H42" s="78"/>
      <c r="I42" s="77">
        <f t="shared" si="8"/>
        <v>0.86825462865947145</v>
      </c>
      <c r="J42" s="29"/>
      <c r="K42" s="62">
        <v>6222.7668539999977</v>
      </c>
      <c r="L42" s="62"/>
      <c r="M42" s="77">
        <f t="shared" si="7"/>
        <v>12.024581345583243</v>
      </c>
      <c r="N42" s="78"/>
      <c r="O42" s="77">
        <f t="shared" si="9"/>
        <v>-3.3028188831202385</v>
      </c>
      <c r="P42" s="68"/>
      <c r="Q42" s="77">
        <v>-0.21043969120046313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6852.450668999998</v>
      </c>
      <c r="F43" s="62"/>
      <c r="G43" s="77">
        <f t="shared" si="6"/>
        <v>-0.91250298925021411</v>
      </c>
      <c r="H43" s="78"/>
      <c r="I43" s="77">
        <f t="shared" si="8"/>
        <v>7.4487996668054279E-2</v>
      </c>
      <c r="J43" s="29"/>
      <c r="K43" s="62">
        <v>6363.8789089999991</v>
      </c>
      <c r="L43" s="62"/>
      <c r="M43" s="77">
        <f t="shared" si="7"/>
        <v>-1.6023511916787356</v>
      </c>
      <c r="N43" s="78"/>
      <c r="O43" s="77">
        <f t="shared" si="9"/>
        <v>2.2676738227673638</v>
      </c>
      <c r="P43" s="68"/>
      <c r="Q43" s="77">
        <v>-1.0983206780426968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6607.1926449999983</v>
      </c>
      <c r="F44" s="62"/>
      <c r="G44" s="77">
        <f t="shared" si="6"/>
        <v>-4.0537325131875406</v>
      </c>
      <c r="H44" s="78"/>
      <c r="I44" s="77">
        <f t="shared" si="8"/>
        <v>-3.5791286336365715</v>
      </c>
      <c r="J44" s="29"/>
      <c r="K44" s="62">
        <v>6130.6255589999982</v>
      </c>
      <c r="L44" s="62"/>
      <c r="M44" s="77">
        <f t="shared" si="7"/>
        <v>-4.8900619049135088</v>
      </c>
      <c r="N44" s="78"/>
      <c r="O44" s="77">
        <f t="shared" si="9"/>
        <v>-3.6652700866153509</v>
      </c>
      <c r="P44" s="68"/>
      <c r="Q44" s="77">
        <v>2.7452541123240053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7911.526977999999</v>
      </c>
      <c r="F45" s="62"/>
      <c r="G45" s="77">
        <f t="shared" si="6"/>
        <v>23.513033691346095</v>
      </c>
      <c r="H45" s="78"/>
      <c r="I45" s="77">
        <f t="shared" si="8"/>
        <v>19.7411276328844</v>
      </c>
      <c r="J45" s="29"/>
      <c r="K45" s="62">
        <v>7369.397050999999</v>
      </c>
      <c r="L45" s="62"/>
      <c r="M45" s="77">
        <f t="shared" si="7"/>
        <v>21.551297663462265</v>
      </c>
      <c r="N45" s="78"/>
      <c r="O45" s="77">
        <f t="shared" si="9"/>
        <v>20.206282051942239</v>
      </c>
      <c r="P45" s="68"/>
      <c r="Q45" s="77">
        <v>5.7595440288857702</v>
      </c>
      <c r="R45" s="29"/>
      <c r="S45" s="61" t="s">
        <v>529</v>
      </c>
      <c r="T45" s="29"/>
      <c r="U45" s="190"/>
    </row>
    <row r="46" spans="1:21" ht="6.75" customHeight="1" thickBot="1" x14ac:dyDescent="0.2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63"/>
    </row>
    <row r="47" spans="1:21" ht="13.5" thickTop="1" x14ac:dyDescent="0.2"/>
  </sheetData>
  <mergeCells count="18">
    <mergeCell ref="Y10:Z10"/>
    <mergeCell ref="E4:I4"/>
    <mergeCell ref="K4:O4"/>
    <mergeCell ref="E6:E8"/>
    <mergeCell ref="G6:I6"/>
    <mergeCell ref="K6:K8"/>
    <mergeCell ref="M6:O6"/>
    <mergeCell ref="A4:A8"/>
    <mergeCell ref="C4:C8"/>
    <mergeCell ref="A1:U1"/>
    <mergeCell ref="S4:S8"/>
    <mergeCell ref="U4:U8"/>
    <mergeCell ref="U24:U36"/>
    <mergeCell ref="U38:U45"/>
    <mergeCell ref="A38:A45"/>
    <mergeCell ref="A10:A22"/>
    <mergeCell ref="A24:A36"/>
    <mergeCell ref="U10:U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47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0">
        <v>2022</v>
      </c>
      <c r="B10" s="29"/>
      <c r="C10" s="69" t="s">
        <v>296</v>
      </c>
      <c r="D10" s="66"/>
      <c r="E10" s="71">
        <f>SUM(E11:E22)</f>
        <v>-31158.822985999996</v>
      </c>
      <c r="F10" s="72"/>
      <c r="G10" s="82">
        <f>SUM(G11:G22)</f>
        <v>-11631.633464999999</v>
      </c>
      <c r="H10" s="74"/>
      <c r="I10" s="75"/>
      <c r="J10" s="70"/>
      <c r="K10" s="71">
        <f>SUM(K11:K22)</f>
        <v>-19550.477706999998</v>
      </c>
      <c r="L10" s="72"/>
      <c r="M10" s="82">
        <f>SUM(M11:M22)</f>
        <v>-5731.0841179999934</v>
      </c>
      <c r="N10" s="74"/>
      <c r="O10" s="75"/>
      <c r="P10" s="76"/>
      <c r="Q10" s="75"/>
      <c r="R10" s="29"/>
      <c r="S10" s="69" t="s">
        <v>296</v>
      </c>
      <c r="T10" s="29"/>
      <c r="U10" s="190">
        <v>2022</v>
      </c>
      <c r="Y10" s="193"/>
      <c r="Z10" s="193"/>
    </row>
    <row r="11" spans="1:26" ht="13.5" customHeight="1" x14ac:dyDescent="0.2">
      <c r="A11" s="190"/>
      <c r="B11" s="29"/>
      <c r="C11" s="61" t="s">
        <v>326</v>
      </c>
      <c r="D11" s="29"/>
      <c r="E11" s="62">
        <v>-1974.4372600000015</v>
      </c>
      <c r="F11" s="62"/>
      <c r="G11" s="78">
        <v>-1041.7267220000012</v>
      </c>
      <c r="H11" s="78"/>
      <c r="I11" s="78">
        <v>567.94502400000147</v>
      </c>
      <c r="J11" s="29"/>
      <c r="K11" s="62">
        <v>-1346.9039900000025</v>
      </c>
      <c r="L11" s="62"/>
      <c r="M11" s="78">
        <v>-651.74821800000154</v>
      </c>
      <c r="N11" s="78"/>
      <c r="O11" s="78">
        <v>565.70356100000117</v>
      </c>
      <c r="P11" s="68"/>
      <c r="Q11" s="78">
        <v>-3435.0851990000046</v>
      </c>
      <c r="R11" s="29"/>
      <c r="S11" s="61" t="s">
        <v>523</v>
      </c>
      <c r="T11" s="29"/>
      <c r="U11" s="190"/>
    </row>
    <row r="12" spans="1:26" ht="13.5" customHeight="1" x14ac:dyDescent="0.2">
      <c r="A12" s="190"/>
      <c r="B12" s="29"/>
      <c r="C12" s="61" t="s">
        <v>327</v>
      </c>
      <c r="D12" s="29"/>
      <c r="E12" s="62">
        <v>-2224.3877500000035</v>
      </c>
      <c r="F12" s="62"/>
      <c r="G12" s="78">
        <v>-1434.1485310000062</v>
      </c>
      <c r="H12" s="78"/>
      <c r="I12" s="78">
        <v>-249.95049000000199</v>
      </c>
      <c r="J12" s="29"/>
      <c r="K12" s="62">
        <v>-1344.2936310000023</v>
      </c>
      <c r="L12" s="62"/>
      <c r="M12" s="78">
        <v>-824.40081000000464</v>
      </c>
      <c r="N12" s="78"/>
      <c r="O12" s="78">
        <v>2.6103590000002441</v>
      </c>
      <c r="P12" s="68"/>
      <c r="Q12" s="78">
        <v>-3569.5714230000112</v>
      </c>
      <c r="R12" s="29"/>
      <c r="S12" s="61" t="s">
        <v>524</v>
      </c>
      <c r="T12" s="29"/>
      <c r="U12" s="190"/>
    </row>
    <row r="13" spans="1:26" ht="13.5" customHeight="1" x14ac:dyDescent="0.2">
      <c r="A13" s="190"/>
      <c r="B13" s="29"/>
      <c r="C13" s="61" t="s">
        <v>328</v>
      </c>
      <c r="D13" s="29"/>
      <c r="E13" s="62">
        <v>-2522.1993969999985</v>
      </c>
      <c r="F13" s="62"/>
      <c r="G13" s="78">
        <v>-1314.5270689999961</v>
      </c>
      <c r="H13" s="78"/>
      <c r="I13" s="78">
        <v>-297.81164699999499</v>
      </c>
      <c r="J13" s="29"/>
      <c r="K13" s="62">
        <v>-1564.0042219999996</v>
      </c>
      <c r="L13" s="62"/>
      <c r="M13" s="78">
        <v>-626.43434799999704</v>
      </c>
      <c r="N13" s="78"/>
      <c r="O13" s="78">
        <v>-219.71059099999729</v>
      </c>
      <c r="P13" s="68"/>
      <c r="Q13" s="78">
        <v>-3790.4023220000036</v>
      </c>
      <c r="R13" s="29"/>
      <c r="S13" s="61" t="s">
        <v>525</v>
      </c>
      <c r="T13" s="29"/>
      <c r="U13" s="190"/>
    </row>
    <row r="14" spans="1:26" ht="13.5" customHeight="1" x14ac:dyDescent="0.2">
      <c r="A14" s="190"/>
      <c r="B14" s="29"/>
      <c r="C14" s="61" t="s">
        <v>329</v>
      </c>
      <c r="D14" s="29"/>
      <c r="E14" s="62">
        <v>-2542.8670609999972</v>
      </c>
      <c r="F14" s="62"/>
      <c r="G14" s="78">
        <v>-1026.3051129999967</v>
      </c>
      <c r="H14" s="78"/>
      <c r="I14" s="78">
        <v>-20.667663999998695</v>
      </c>
      <c r="J14" s="29"/>
      <c r="K14" s="62">
        <v>-1575.6327179999962</v>
      </c>
      <c r="L14" s="62"/>
      <c r="M14" s="78">
        <v>-431.73940599999514</v>
      </c>
      <c r="N14" s="78"/>
      <c r="O14" s="78">
        <v>-11.62849599999663</v>
      </c>
      <c r="P14" s="68"/>
      <c r="Q14" s="78">
        <v>-3774.980712999999</v>
      </c>
      <c r="R14" s="29"/>
      <c r="S14" s="61" t="s">
        <v>526</v>
      </c>
      <c r="T14" s="29"/>
      <c r="U14" s="190"/>
    </row>
    <row r="15" spans="1:26" ht="13.5" customHeight="1" x14ac:dyDescent="0.2">
      <c r="A15" s="190"/>
      <c r="B15" s="29"/>
      <c r="C15" s="61" t="s">
        <v>330</v>
      </c>
      <c r="D15" s="29"/>
      <c r="E15" s="62">
        <v>-2399.7153580000013</v>
      </c>
      <c r="F15" s="62"/>
      <c r="G15" s="78">
        <v>-919.76217200000247</v>
      </c>
      <c r="H15" s="78"/>
      <c r="I15" s="78">
        <v>143.1517029999959</v>
      </c>
      <c r="J15" s="29"/>
      <c r="K15" s="62">
        <v>-1329.2069790000014</v>
      </c>
      <c r="L15" s="62"/>
      <c r="M15" s="78">
        <v>-298.23537400000168</v>
      </c>
      <c r="N15" s="78"/>
      <c r="O15" s="78">
        <v>246.42573899999479</v>
      </c>
      <c r="P15" s="68"/>
      <c r="Q15" s="78">
        <v>-3260.5943539999953</v>
      </c>
      <c r="R15" s="29"/>
      <c r="S15" s="61" t="s">
        <v>527</v>
      </c>
      <c r="T15" s="29"/>
      <c r="U15" s="190"/>
    </row>
    <row r="16" spans="1:26" ht="13.5" customHeight="1" x14ac:dyDescent="0.2">
      <c r="A16" s="190"/>
      <c r="B16" s="29"/>
      <c r="C16" s="61" t="s">
        <v>331</v>
      </c>
      <c r="D16" s="29"/>
      <c r="E16" s="62">
        <v>-2621.0920740000001</v>
      </c>
      <c r="F16" s="62"/>
      <c r="G16" s="78">
        <v>-1002.2340690000001</v>
      </c>
      <c r="H16" s="78"/>
      <c r="I16" s="78">
        <v>-221.37671599999885</v>
      </c>
      <c r="J16" s="29"/>
      <c r="K16" s="62">
        <v>-1389.1801940000005</v>
      </c>
      <c r="L16" s="62"/>
      <c r="M16" s="78">
        <v>-105.06093699999929</v>
      </c>
      <c r="N16" s="78"/>
      <c r="O16" s="78">
        <v>-59.973214999999072</v>
      </c>
      <c r="P16" s="68"/>
      <c r="Q16" s="78">
        <v>-2948.3013539999993</v>
      </c>
      <c r="R16" s="29"/>
      <c r="S16" s="61" t="s">
        <v>528</v>
      </c>
      <c r="T16" s="29"/>
      <c r="U16" s="190"/>
    </row>
    <row r="17" spans="1:21" ht="13.5" customHeight="1" x14ac:dyDescent="0.2">
      <c r="A17" s="190"/>
      <c r="B17" s="29"/>
      <c r="C17" s="61" t="s">
        <v>332</v>
      </c>
      <c r="D17" s="29"/>
      <c r="E17" s="62">
        <v>-2229.5681029999996</v>
      </c>
      <c r="F17" s="62"/>
      <c r="G17" s="78">
        <v>-675.97684600000139</v>
      </c>
      <c r="H17" s="78"/>
      <c r="I17" s="78">
        <v>391.52397100000053</v>
      </c>
      <c r="J17" s="29"/>
      <c r="K17" s="62">
        <v>-1235.7767560000002</v>
      </c>
      <c r="L17" s="62"/>
      <c r="M17" s="78">
        <v>-223.61162600000262</v>
      </c>
      <c r="N17" s="78"/>
      <c r="O17" s="78">
        <v>153.40343800000028</v>
      </c>
      <c r="P17" s="68"/>
      <c r="Q17" s="78">
        <v>-2597.9730870000039</v>
      </c>
      <c r="R17" s="29"/>
      <c r="S17" s="61" t="s">
        <v>529</v>
      </c>
      <c r="T17" s="29"/>
      <c r="U17" s="190"/>
    </row>
    <row r="18" spans="1:21" ht="13.5" customHeight="1" x14ac:dyDescent="0.2">
      <c r="A18" s="190"/>
      <c r="B18" s="29"/>
      <c r="C18" s="61" t="s">
        <v>333</v>
      </c>
      <c r="D18" s="29"/>
      <c r="E18" s="62">
        <v>-3424.7490479999997</v>
      </c>
      <c r="F18" s="62"/>
      <c r="G18" s="78">
        <v>-1671.8318540000009</v>
      </c>
      <c r="H18" s="78"/>
      <c r="I18" s="78">
        <v>-1195.1809450000001</v>
      </c>
      <c r="J18" s="29"/>
      <c r="K18" s="62">
        <v>-1954.6720429999987</v>
      </c>
      <c r="L18" s="62"/>
      <c r="M18" s="78">
        <v>-696.87702399999944</v>
      </c>
      <c r="N18" s="78"/>
      <c r="O18" s="78">
        <v>-718.89528699999846</v>
      </c>
      <c r="P18" s="68"/>
      <c r="Q18" s="78">
        <v>-3350.0427690000024</v>
      </c>
      <c r="R18" s="29"/>
      <c r="S18" s="61" t="s">
        <v>530</v>
      </c>
      <c r="T18" s="29"/>
      <c r="U18" s="190"/>
    </row>
    <row r="19" spans="1:21" ht="13.5" customHeight="1" x14ac:dyDescent="0.2">
      <c r="A19" s="190"/>
      <c r="B19" s="29"/>
      <c r="C19" s="61" t="s">
        <v>334</v>
      </c>
      <c r="D19" s="29"/>
      <c r="E19" s="62">
        <v>-2884.1075600000031</v>
      </c>
      <c r="F19" s="62"/>
      <c r="G19" s="78">
        <v>-1005.416591000002</v>
      </c>
      <c r="H19" s="78"/>
      <c r="I19" s="78">
        <v>540.64148799999657</v>
      </c>
      <c r="J19" s="29"/>
      <c r="K19" s="62">
        <v>-1825.7555040000025</v>
      </c>
      <c r="L19" s="62"/>
      <c r="M19" s="78">
        <v>-621.92758800000047</v>
      </c>
      <c r="N19" s="78"/>
      <c r="O19" s="78">
        <v>128.91653899999619</v>
      </c>
      <c r="P19" s="68"/>
      <c r="Q19" s="78">
        <v>-3353.2252910000052</v>
      </c>
      <c r="R19" s="29"/>
      <c r="S19" s="61" t="s">
        <v>531</v>
      </c>
      <c r="T19" s="29"/>
      <c r="U19" s="190"/>
    </row>
    <row r="20" spans="1:21" ht="13.5" customHeight="1" x14ac:dyDescent="0.2">
      <c r="A20" s="190"/>
      <c r="B20" s="29"/>
      <c r="C20" s="61" t="s">
        <v>335</v>
      </c>
      <c r="D20" s="29"/>
      <c r="E20" s="62">
        <v>-2887.6068720000012</v>
      </c>
      <c r="F20" s="62"/>
      <c r="G20" s="78">
        <v>-868.99186099999952</v>
      </c>
      <c r="H20" s="78"/>
      <c r="I20" s="78">
        <v>-3.4993119999980991</v>
      </c>
      <c r="J20" s="29"/>
      <c r="K20" s="62">
        <v>-2057.9193040000009</v>
      </c>
      <c r="L20" s="62"/>
      <c r="M20" s="78">
        <v>-718.28000500000053</v>
      </c>
      <c r="N20" s="78"/>
      <c r="O20" s="78">
        <v>-232.16379999999845</v>
      </c>
      <c r="P20" s="68"/>
      <c r="Q20" s="78">
        <v>-3546.2403060000024</v>
      </c>
      <c r="R20" s="29"/>
      <c r="S20" s="61" t="s">
        <v>532</v>
      </c>
      <c r="T20" s="29"/>
      <c r="U20" s="190"/>
    </row>
    <row r="21" spans="1:21" ht="13.5" customHeight="1" x14ac:dyDescent="0.2">
      <c r="A21" s="190"/>
      <c r="B21" s="29"/>
      <c r="C21" s="61" t="s">
        <v>336</v>
      </c>
      <c r="D21" s="29"/>
      <c r="E21" s="62">
        <v>-2565.5745749999969</v>
      </c>
      <c r="F21" s="62"/>
      <c r="G21" s="78">
        <v>-330.57699299999695</v>
      </c>
      <c r="H21" s="78"/>
      <c r="I21" s="78">
        <v>322.03229700000429</v>
      </c>
      <c r="J21" s="29"/>
      <c r="K21" s="62">
        <v>-1696.7817859999977</v>
      </c>
      <c r="L21" s="62"/>
      <c r="M21" s="78">
        <v>-215.02575299999626</v>
      </c>
      <c r="N21" s="78"/>
      <c r="O21" s="78">
        <v>361.13751800000318</v>
      </c>
      <c r="P21" s="68"/>
      <c r="Q21" s="78">
        <v>-2204.9854449999984</v>
      </c>
      <c r="R21" s="29"/>
      <c r="S21" s="61" t="s">
        <v>533</v>
      </c>
      <c r="T21" s="29"/>
      <c r="U21" s="190"/>
    </row>
    <row r="22" spans="1:21" ht="13.5" customHeight="1" x14ac:dyDescent="0.2">
      <c r="A22" s="190"/>
      <c r="B22" s="29"/>
      <c r="C22" s="61" t="s">
        <v>337</v>
      </c>
      <c r="D22" s="29"/>
      <c r="E22" s="62">
        <v>-2882.5179279999984</v>
      </c>
      <c r="F22" s="62"/>
      <c r="G22" s="78">
        <v>-340.13564399999541</v>
      </c>
      <c r="H22" s="78"/>
      <c r="I22" s="78">
        <v>-316.94335300000148</v>
      </c>
      <c r="J22" s="29"/>
      <c r="K22" s="62">
        <v>-2230.3505799999984</v>
      </c>
      <c r="L22" s="62"/>
      <c r="M22" s="78">
        <v>-317.74302899999475</v>
      </c>
      <c r="N22" s="78"/>
      <c r="O22" s="78">
        <v>-533.56879400000071</v>
      </c>
      <c r="P22" s="68"/>
      <c r="Q22" s="78">
        <v>-1539.7044979999919</v>
      </c>
      <c r="R22" s="29"/>
      <c r="S22" s="61" t="s">
        <v>534</v>
      </c>
      <c r="T22" s="29"/>
      <c r="U22" s="190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0">
        <v>2023</v>
      </c>
      <c r="B24" s="29"/>
      <c r="C24" s="69" t="s">
        <v>296</v>
      </c>
      <c r="D24" s="66"/>
      <c r="E24" s="71">
        <f>SUM(E25:E36)</f>
        <v>-27808.248042000003</v>
      </c>
      <c r="F24" s="72"/>
      <c r="G24" s="82">
        <f>SUM(G25:G36)</f>
        <v>3350.5749439999963</v>
      </c>
      <c r="H24" s="74"/>
      <c r="I24" s="75"/>
      <c r="J24" s="70"/>
      <c r="K24" s="71">
        <f>SUM(K25:K36)</f>
        <v>-20581.105180999995</v>
      </c>
      <c r="L24" s="72"/>
      <c r="M24" s="82">
        <f>SUM(M25:M36)</f>
        <v>-1030.6274739999963</v>
      </c>
      <c r="N24" s="74"/>
      <c r="O24" s="75"/>
      <c r="P24" s="76"/>
      <c r="Q24" s="75"/>
      <c r="R24" s="29"/>
      <c r="S24" s="69" t="s">
        <v>296</v>
      </c>
      <c r="T24" s="29"/>
      <c r="U24" s="190">
        <v>2023</v>
      </c>
    </row>
    <row r="25" spans="1:21" ht="13.5" customHeight="1" x14ac:dyDescent="0.2">
      <c r="A25" s="190"/>
      <c r="B25" s="29"/>
      <c r="C25" s="61" t="s">
        <v>326</v>
      </c>
      <c r="D25" s="29"/>
      <c r="E25" s="62">
        <v>-2051.8086830000047</v>
      </c>
      <c r="F25" s="62"/>
      <c r="G25" s="78">
        <v>-77.371423000003233</v>
      </c>
      <c r="H25" s="78"/>
      <c r="I25" s="78">
        <v>830.70924499999364</v>
      </c>
      <c r="J25" s="29"/>
      <c r="K25" s="62">
        <v>-1416.6990100000039</v>
      </c>
      <c r="L25" s="62"/>
      <c r="M25" s="78">
        <v>-69.795020000001387</v>
      </c>
      <c r="N25" s="78"/>
      <c r="O25" s="78">
        <v>813.65156999999454</v>
      </c>
      <c r="P25" s="68"/>
      <c r="Q25" s="78">
        <v>-748.08405999999559</v>
      </c>
      <c r="R25" s="29"/>
      <c r="S25" s="61" t="s">
        <v>523</v>
      </c>
      <c r="T25" s="29"/>
      <c r="U25" s="190"/>
    </row>
    <row r="26" spans="1:21" ht="13.5" customHeight="1" x14ac:dyDescent="0.2">
      <c r="A26" s="190"/>
      <c r="B26" s="29"/>
      <c r="C26" s="61" t="s">
        <v>327</v>
      </c>
      <c r="D26" s="29"/>
      <c r="E26" s="62">
        <v>-2347.0843719999993</v>
      </c>
      <c r="F26" s="62"/>
      <c r="G26" s="78">
        <v>-122.69662199999584</v>
      </c>
      <c r="H26" s="78"/>
      <c r="I26" s="78">
        <v>-295.2756889999946</v>
      </c>
      <c r="J26" s="29"/>
      <c r="K26" s="62">
        <v>-1732.0407180000002</v>
      </c>
      <c r="L26" s="62"/>
      <c r="M26" s="78">
        <v>-387.74708699999792</v>
      </c>
      <c r="N26" s="78"/>
      <c r="O26" s="78">
        <v>-315.34170799999629</v>
      </c>
      <c r="P26" s="68"/>
      <c r="Q26" s="78">
        <v>-540.20368899999448</v>
      </c>
      <c r="R26" s="29"/>
      <c r="S26" s="61" t="s">
        <v>524</v>
      </c>
      <c r="T26" s="29"/>
      <c r="U26" s="190"/>
    </row>
    <row r="27" spans="1:21" ht="13.5" customHeight="1" x14ac:dyDescent="0.2">
      <c r="A27" s="190"/>
      <c r="B27" s="29"/>
      <c r="C27" s="61" t="s">
        <v>328</v>
      </c>
      <c r="D27" s="29"/>
      <c r="E27" s="62">
        <v>-2140.5847860000049</v>
      </c>
      <c r="F27" s="62"/>
      <c r="G27" s="78">
        <v>381.6146109999936</v>
      </c>
      <c r="H27" s="78"/>
      <c r="I27" s="78">
        <v>206.49958599999445</v>
      </c>
      <c r="J27" s="29"/>
      <c r="K27" s="62">
        <v>-1348.9623900000024</v>
      </c>
      <c r="L27" s="62"/>
      <c r="M27" s="78">
        <v>215.04183199999716</v>
      </c>
      <c r="N27" s="78"/>
      <c r="O27" s="78">
        <v>383.07832799999778</v>
      </c>
      <c r="P27" s="68"/>
      <c r="Q27" s="78">
        <v>181.54656599999453</v>
      </c>
      <c r="R27" s="29"/>
      <c r="S27" s="61" t="s">
        <v>525</v>
      </c>
      <c r="T27" s="29"/>
      <c r="U27" s="190"/>
    </row>
    <row r="28" spans="1:21" ht="13.5" customHeight="1" x14ac:dyDescent="0.2">
      <c r="A28" s="190"/>
      <c r="B28" s="29"/>
      <c r="C28" s="61" t="s">
        <v>329</v>
      </c>
      <c r="D28" s="29"/>
      <c r="E28" s="62">
        <v>-2142.8729350000021</v>
      </c>
      <c r="F28" s="62"/>
      <c r="G28" s="78">
        <v>399.99412599999505</v>
      </c>
      <c r="H28" s="78"/>
      <c r="I28" s="78">
        <v>-2.2881489999972473</v>
      </c>
      <c r="J28" s="29"/>
      <c r="K28" s="62">
        <v>-1682.5192160000033</v>
      </c>
      <c r="L28" s="62"/>
      <c r="M28" s="78">
        <v>-106.88649800000712</v>
      </c>
      <c r="N28" s="78"/>
      <c r="O28" s="78">
        <v>-333.55682600000091</v>
      </c>
      <c r="P28" s="68"/>
      <c r="Q28" s="78">
        <v>658.91211499999281</v>
      </c>
      <c r="R28" s="29"/>
      <c r="S28" s="61" t="s">
        <v>526</v>
      </c>
      <c r="T28" s="29"/>
      <c r="U28" s="190"/>
    </row>
    <row r="29" spans="1:21" ht="13.5" customHeight="1" x14ac:dyDescent="0.2">
      <c r="A29" s="190"/>
      <c r="B29" s="29"/>
      <c r="C29" s="61" t="s">
        <v>330</v>
      </c>
      <c r="D29" s="29"/>
      <c r="E29" s="62">
        <v>-2489.525464999997</v>
      </c>
      <c r="F29" s="62"/>
      <c r="G29" s="78">
        <v>-89.810106999995696</v>
      </c>
      <c r="H29" s="78"/>
      <c r="I29" s="78">
        <v>-346.65252999999484</v>
      </c>
      <c r="J29" s="29"/>
      <c r="K29" s="62">
        <v>-1927.6076669999948</v>
      </c>
      <c r="L29" s="62"/>
      <c r="M29" s="78">
        <v>-598.40068799999335</v>
      </c>
      <c r="N29" s="78"/>
      <c r="O29" s="78">
        <v>-245.08845099999144</v>
      </c>
      <c r="P29" s="68"/>
      <c r="Q29" s="78">
        <v>691.79862999999295</v>
      </c>
      <c r="R29" s="29"/>
      <c r="S29" s="61" t="s">
        <v>527</v>
      </c>
      <c r="T29" s="29"/>
      <c r="U29" s="190"/>
    </row>
    <row r="30" spans="1:21" ht="13.5" customHeight="1" x14ac:dyDescent="0.2">
      <c r="A30" s="190"/>
      <c r="B30" s="29"/>
      <c r="C30" s="61" t="s">
        <v>331</v>
      </c>
      <c r="D30" s="29"/>
      <c r="E30" s="62">
        <v>-2214.581368000001</v>
      </c>
      <c r="F30" s="62"/>
      <c r="G30" s="78">
        <v>406.51070599999912</v>
      </c>
      <c r="H30" s="78"/>
      <c r="I30" s="78">
        <v>274.94409699999596</v>
      </c>
      <c r="J30" s="29"/>
      <c r="K30" s="62">
        <v>-1600.7139260000022</v>
      </c>
      <c r="L30" s="62"/>
      <c r="M30" s="78">
        <v>-211.53373200000169</v>
      </c>
      <c r="N30" s="78"/>
      <c r="O30" s="78">
        <v>326.89374099999259</v>
      </c>
      <c r="P30" s="68"/>
      <c r="Q30" s="78">
        <v>716.69472499999847</v>
      </c>
      <c r="R30" s="29"/>
      <c r="S30" s="61" t="s">
        <v>528</v>
      </c>
      <c r="T30" s="29"/>
      <c r="U30" s="190"/>
    </row>
    <row r="31" spans="1:21" ht="13.5" customHeight="1" x14ac:dyDescent="0.2">
      <c r="A31" s="190"/>
      <c r="B31" s="29"/>
      <c r="C31" s="61" t="s">
        <v>332</v>
      </c>
      <c r="D31" s="29"/>
      <c r="E31" s="62">
        <v>-2252.7115990000011</v>
      </c>
      <c r="F31" s="62"/>
      <c r="G31" s="78">
        <v>-23.143496000001505</v>
      </c>
      <c r="H31" s="78"/>
      <c r="I31" s="78">
        <v>-38.130231000000094</v>
      </c>
      <c r="J31" s="29"/>
      <c r="K31" s="62">
        <v>-1747.9479720000008</v>
      </c>
      <c r="L31" s="62"/>
      <c r="M31" s="78">
        <v>-512.17121600000064</v>
      </c>
      <c r="N31" s="78"/>
      <c r="O31" s="78">
        <v>-147.23404599999867</v>
      </c>
      <c r="P31" s="68"/>
      <c r="Q31" s="78">
        <v>293.55710300000192</v>
      </c>
      <c r="R31" s="29"/>
      <c r="S31" s="61" t="s">
        <v>529</v>
      </c>
      <c r="T31" s="29"/>
      <c r="U31" s="190"/>
    </row>
    <row r="32" spans="1:21" ht="13.5" customHeight="1" x14ac:dyDescent="0.2">
      <c r="A32" s="190"/>
      <c r="B32" s="29"/>
      <c r="C32" s="61" t="s">
        <v>333</v>
      </c>
      <c r="D32" s="29"/>
      <c r="E32" s="62">
        <v>-2448.6323390000007</v>
      </c>
      <c r="F32" s="62"/>
      <c r="G32" s="78">
        <v>976.11670899999899</v>
      </c>
      <c r="H32" s="78"/>
      <c r="I32" s="78">
        <v>-195.92073999999957</v>
      </c>
      <c r="J32" s="29"/>
      <c r="K32" s="62">
        <v>-1775.6370680000009</v>
      </c>
      <c r="L32" s="62"/>
      <c r="M32" s="78">
        <v>179.03497499999776</v>
      </c>
      <c r="N32" s="78"/>
      <c r="O32" s="78">
        <v>-27.689096000000063</v>
      </c>
      <c r="P32" s="68"/>
      <c r="Q32" s="78">
        <v>1359.4839189999966</v>
      </c>
      <c r="R32" s="29"/>
      <c r="S32" s="61" t="s">
        <v>530</v>
      </c>
      <c r="T32" s="29"/>
      <c r="U32" s="190"/>
    </row>
    <row r="33" spans="1:21" ht="13.5" customHeight="1" x14ac:dyDescent="0.2">
      <c r="A33" s="190"/>
      <c r="B33" s="29"/>
      <c r="C33" s="61" t="s">
        <v>334</v>
      </c>
      <c r="D33" s="29"/>
      <c r="E33" s="62">
        <v>-2403.4212759999982</v>
      </c>
      <c r="F33" s="62"/>
      <c r="G33" s="78">
        <v>480.68628400000489</v>
      </c>
      <c r="H33" s="78"/>
      <c r="I33" s="78">
        <v>45.211063000002468</v>
      </c>
      <c r="J33" s="29"/>
      <c r="K33" s="62">
        <v>-1620.3975119999968</v>
      </c>
      <c r="L33" s="62"/>
      <c r="M33" s="78">
        <v>205.35799200000565</v>
      </c>
      <c r="N33" s="78"/>
      <c r="O33" s="78">
        <v>155.23955600000409</v>
      </c>
      <c r="P33" s="68"/>
      <c r="Q33" s="78">
        <v>1433.6594970000033</v>
      </c>
      <c r="R33" s="29"/>
      <c r="S33" s="61" t="s">
        <v>531</v>
      </c>
      <c r="T33" s="29"/>
      <c r="U33" s="190"/>
    </row>
    <row r="34" spans="1:21" ht="13.5" customHeight="1" x14ac:dyDescent="0.2">
      <c r="A34" s="190"/>
      <c r="B34" s="29"/>
      <c r="C34" s="61" t="s">
        <v>335</v>
      </c>
      <c r="D34" s="29"/>
      <c r="E34" s="62">
        <v>-2925.6852130000007</v>
      </c>
      <c r="F34" s="62"/>
      <c r="G34" s="78">
        <v>-38.078340999999455</v>
      </c>
      <c r="H34" s="78"/>
      <c r="I34" s="78">
        <v>-522.26393700000244</v>
      </c>
      <c r="J34" s="29"/>
      <c r="K34" s="62">
        <v>-2268.5466909999977</v>
      </c>
      <c r="L34" s="62"/>
      <c r="M34" s="78">
        <v>-210.62738699999682</v>
      </c>
      <c r="N34" s="78"/>
      <c r="O34" s="78">
        <v>-648.14917900000091</v>
      </c>
      <c r="P34" s="68"/>
      <c r="Q34" s="78">
        <v>1418.7246520000044</v>
      </c>
      <c r="R34" s="29"/>
      <c r="S34" s="61" t="s">
        <v>532</v>
      </c>
      <c r="T34" s="29"/>
      <c r="U34" s="190"/>
    </row>
    <row r="35" spans="1:21" ht="13.5" customHeight="1" x14ac:dyDescent="0.2">
      <c r="A35" s="190"/>
      <c r="B35" s="29"/>
      <c r="C35" s="61" t="s">
        <v>336</v>
      </c>
      <c r="D35" s="29"/>
      <c r="E35" s="62">
        <v>-1956.9469119999958</v>
      </c>
      <c r="F35" s="62"/>
      <c r="G35" s="78">
        <v>608.62766300000112</v>
      </c>
      <c r="H35" s="78"/>
      <c r="I35" s="78">
        <v>968.73830100000487</v>
      </c>
      <c r="J35" s="29"/>
      <c r="K35" s="62">
        <v>-1515.2075059999943</v>
      </c>
      <c r="L35" s="62"/>
      <c r="M35" s="78">
        <v>181.57428000000345</v>
      </c>
      <c r="N35" s="78"/>
      <c r="O35" s="78">
        <v>753.33918500000345</v>
      </c>
      <c r="P35" s="68"/>
      <c r="Q35" s="78">
        <v>1051.2356060000066</v>
      </c>
      <c r="R35" s="29"/>
      <c r="S35" s="61" t="s">
        <v>533</v>
      </c>
      <c r="T35" s="29"/>
      <c r="U35" s="190"/>
    </row>
    <row r="36" spans="1:21" ht="13.5" customHeight="1" x14ac:dyDescent="0.2">
      <c r="A36" s="190"/>
      <c r="B36" s="29"/>
      <c r="C36" s="61" t="s">
        <v>337</v>
      </c>
      <c r="D36" s="29"/>
      <c r="E36" s="62">
        <v>-2434.3930939999991</v>
      </c>
      <c r="F36" s="62"/>
      <c r="G36" s="78">
        <v>448.12483399999928</v>
      </c>
      <c r="H36" s="78"/>
      <c r="I36" s="78">
        <v>-477.44618200000332</v>
      </c>
      <c r="J36" s="29"/>
      <c r="K36" s="62">
        <v>-1944.8255049999998</v>
      </c>
      <c r="L36" s="62"/>
      <c r="M36" s="78">
        <v>285.52507499999865</v>
      </c>
      <c r="N36" s="78"/>
      <c r="O36" s="78">
        <v>-429.61799900000551</v>
      </c>
      <c r="P36" s="68"/>
      <c r="Q36" s="78">
        <v>1018.6741560000009</v>
      </c>
      <c r="R36" s="29"/>
      <c r="S36" s="61" t="s">
        <v>534</v>
      </c>
      <c r="T36" s="29"/>
      <c r="U36" s="190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0">
        <v>2024</v>
      </c>
      <c r="B38" s="29"/>
      <c r="C38" s="69" t="s">
        <v>296</v>
      </c>
      <c r="D38" s="66"/>
      <c r="E38" s="71"/>
      <c r="F38" s="72"/>
      <c r="G38" s="82"/>
      <c r="H38" s="74"/>
      <c r="I38" s="75"/>
      <c r="J38" s="70"/>
      <c r="K38" s="71"/>
      <c r="L38" s="72"/>
      <c r="M38" s="82"/>
      <c r="N38" s="74"/>
      <c r="O38" s="75"/>
      <c r="P38" s="76"/>
      <c r="Q38" s="75"/>
      <c r="R38" s="29"/>
      <c r="S38" s="69" t="s">
        <v>296</v>
      </c>
      <c r="T38" s="29"/>
      <c r="U38" s="190">
        <v>2024</v>
      </c>
    </row>
    <row r="39" spans="1:21" ht="13.5" customHeight="1" x14ac:dyDescent="0.2">
      <c r="A39" s="190"/>
      <c r="B39" s="29"/>
      <c r="C39" s="61" t="s">
        <v>326</v>
      </c>
      <c r="D39" s="29"/>
      <c r="E39" s="62">
        <v>-1757.1151590000009</v>
      </c>
      <c r="F39" s="62"/>
      <c r="G39" s="78">
        <v>294.69352400000389</v>
      </c>
      <c r="H39" s="78"/>
      <c r="I39" s="78">
        <v>677.27793499999825</v>
      </c>
      <c r="J39" s="29"/>
      <c r="K39" s="62">
        <v>-1432.2431770000003</v>
      </c>
      <c r="L39" s="62"/>
      <c r="M39" s="78">
        <v>-15.544166999996378</v>
      </c>
      <c r="N39" s="78"/>
      <c r="O39" s="78">
        <v>512.58232799999951</v>
      </c>
      <c r="P39" s="68"/>
      <c r="Q39" s="78">
        <v>1351.4460210000043</v>
      </c>
      <c r="R39" s="29"/>
      <c r="S39" s="61" t="s">
        <v>523</v>
      </c>
      <c r="T39" s="29"/>
      <c r="U39" s="190"/>
    </row>
    <row r="40" spans="1:21" ht="13.5" customHeight="1" x14ac:dyDescent="0.2">
      <c r="A40" s="190"/>
      <c r="B40" s="29"/>
      <c r="C40" s="61" t="s">
        <v>327</v>
      </c>
      <c r="D40" s="29"/>
      <c r="E40" s="62">
        <v>-2435.4580950000018</v>
      </c>
      <c r="F40" s="62"/>
      <c r="G40" s="78">
        <v>-88.373723000002428</v>
      </c>
      <c r="H40" s="78"/>
      <c r="I40" s="78">
        <v>-678.34293600000092</v>
      </c>
      <c r="J40" s="29"/>
      <c r="K40" s="62">
        <v>-1958.0431330000029</v>
      </c>
      <c r="L40" s="62"/>
      <c r="M40" s="78">
        <v>-226.00241500000266</v>
      </c>
      <c r="N40" s="78"/>
      <c r="O40" s="78">
        <v>-525.79995600000257</v>
      </c>
      <c r="P40" s="68"/>
      <c r="Q40" s="78">
        <v>654.44463500000074</v>
      </c>
      <c r="R40" s="29"/>
      <c r="S40" s="61" t="s">
        <v>524</v>
      </c>
      <c r="T40" s="29"/>
      <c r="U40" s="190"/>
    </row>
    <row r="41" spans="1:21" ht="13.5" customHeight="1" x14ac:dyDescent="0.2">
      <c r="A41" s="190"/>
      <c r="B41" s="29"/>
      <c r="C41" s="61" t="s">
        <v>328</v>
      </c>
      <c r="D41" s="29"/>
      <c r="E41" s="62">
        <v>-1759.4230999999982</v>
      </c>
      <c r="F41" s="62"/>
      <c r="G41" s="78">
        <v>381.16168600000674</v>
      </c>
      <c r="H41" s="78"/>
      <c r="I41" s="78">
        <v>676.03499500000362</v>
      </c>
      <c r="J41" s="29"/>
      <c r="K41" s="62">
        <v>-1333.7877839999983</v>
      </c>
      <c r="L41" s="62"/>
      <c r="M41" s="78">
        <v>15.174606000004133</v>
      </c>
      <c r="N41" s="78"/>
      <c r="O41" s="78">
        <v>624.25534900000457</v>
      </c>
      <c r="P41" s="68"/>
      <c r="Q41" s="78">
        <v>587.4814870000082</v>
      </c>
      <c r="R41" s="29"/>
      <c r="S41" s="61" t="s">
        <v>525</v>
      </c>
      <c r="T41" s="29"/>
      <c r="U41" s="190"/>
    </row>
    <row r="42" spans="1:21" ht="13.5" customHeight="1" x14ac:dyDescent="0.2">
      <c r="A42" s="190"/>
      <c r="B42" s="29"/>
      <c r="C42" s="61" t="s">
        <v>329</v>
      </c>
      <c r="D42" s="29"/>
      <c r="E42" s="62">
        <v>-2407.8784390000001</v>
      </c>
      <c r="F42" s="62"/>
      <c r="G42" s="78">
        <v>-265.00550399999793</v>
      </c>
      <c r="H42" s="78"/>
      <c r="I42" s="78">
        <v>-648.45533900000191</v>
      </c>
      <c r="J42" s="29"/>
      <c r="K42" s="62">
        <v>-1987.7315230000004</v>
      </c>
      <c r="L42" s="62"/>
      <c r="M42" s="78">
        <v>-305.21230699999705</v>
      </c>
      <c r="N42" s="78"/>
      <c r="O42" s="78">
        <v>-653.9437390000021</v>
      </c>
      <c r="P42" s="68"/>
      <c r="Q42" s="78">
        <v>27.782459000006384</v>
      </c>
      <c r="R42" s="29"/>
      <c r="S42" s="61" t="s">
        <v>526</v>
      </c>
      <c r="T42" s="29"/>
      <c r="U42" s="190"/>
    </row>
    <row r="43" spans="1:21" ht="13.5" customHeight="1" x14ac:dyDescent="0.2">
      <c r="A43" s="190"/>
      <c r="B43" s="29"/>
      <c r="C43" s="61" t="s">
        <v>330</v>
      </c>
      <c r="D43" s="29"/>
      <c r="E43" s="62">
        <v>-2258.0002290000029</v>
      </c>
      <c r="F43" s="62"/>
      <c r="G43" s="78">
        <v>231.52523599999404</v>
      </c>
      <c r="H43" s="78"/>
      <c r="I43" s="78">
        <v>149.87820999999713</v>
      </c>
      <c r="J43" s="29"/>
      <c r="K43" s="62">
        <v>-1706.9438300000011</v>
      </c>
      <c r="L43" s="62"/>
      <c r="M43" s="78">
        <v>220.66383699999369</v>
      </c>
      <c r="N43" s="78"/>
      <c r="O43" s="78">
        <v>280.78769299999931</v>
      </c>
      <c r="P43" s="68"/>
      <c r="Q43" s="78">
        <v>347.68141800000285</v>
      </c>
      <c r="R43" s="29"/>
      <c r="S43" s="61" t="s">
        <v>527</v>
      </c>
      <c r="T43" s="29"/>
      <c r="U43" s="190"/>
    </row>
    <row r="44" spans="1:21" ht="13.5" customHeight="1" x14ac:dyDescent="0.2">
      <c r="A44" s="190"/>
      <c r="B44" s="29"/>
      <c r="C44" s="61" t="s">
        <v>331</v>
      </c>
      <c r="D44" s="29"/>
      <c r="E44" s="62">
        <v>-1928.8912010000031</v>
      </c>
      <c r="F44" s="62"/>
      <c r="G44" s="78">
        <v>285.69016699999793</v>
      </c>
      <c r="H44" s="78"/>
      <c r="I44" s="78">
        <v>329.10902799999985</v>
      </c>
      <c r="J44" s="29"/>
      <c r="K44" s="62">
        <v>-1577.9942990000018</v>
      </c>
      <c r="L44" s="62"/>
      <c r="M44" s="78">
        <v>22.719627000000401</v>
      </c>
      <c r="N44" s="78"/>
      <c r="O44" s="78">
        <v>128.9495309999993</v>
      </c>
      <c r="P44" s="68"/>
      <c r="Q44" s="78">
        <v>252.20989899999404</v>
      </c>
      <c r="R44" s="29"/>
      <c r="S44" s="61" t="s">
        <v>528</v>
      </c>
      <c r="T44" s="29"/>
      <c r="U44" s="190"/>
    </row>
    <row r="45" spans="1:21" ht="13.5" customHeight="1" x14ac:dyDescent="0.2">
      <c r="A45" s="190"/>
      <c r="B45" s="29"/>
      <c r="C45" s="61" t="s">
        <v>332</v>
      </c>
      <c r="D45" s="29"/>
      <c r="E45" s="62">
        <v>-2084.7377070000048</v>
      </c>
      <c r="F45" s="62"/>
      <c r="G45" s="78">
        <v>167.97389199999634</v>
      </c>
      <c r="H45" s="78"/>
      <c r="I45" s="78">
        <v>-155.84650600000168</v>
      </c>
      <c r="J45" s="29"/>
      <c r="K45" s="62">
        <v>-1413.8368710000041</v>
      </c>
      <c r="L45" s="62"/>
      <c r="M45" s="78">
        <v>334.11110099999678</v>
      </c>
      <c r="N45" s="78"/>
      <c r="O45" s="78">
        <v>164.15742799999771</v>
      </c>
      <c r="P45" s="68"/>
      <c r="Q45" s="78">
        <v>685.18929499998831</v>
      </c>
      <c r="R45" s="29"/>
      <c r="S45" s="61" t="s">
        <v>529</v>
      </c>
      <c r="T45" s="29"/>
      <c r="U45" s="190"/>
    </row>
    <row r="46" spans="1:21" ht="6.75" customHeight="1" thickBot="1" x14ac:dyDescent="0.25">
      <c r="A46" s="63"/>
      <c r="B46" s="80"/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1"/>
      <c r="Q46" s="80"/>
      <c r="R46" s="80"/>
      <c r="S46" s="80"/>
      <c r="T46" s="80"/>
      <c r="U46" s="63"/>
    </row>
    <row r="47" spans="1:21" ht="13.5" thickTop="1" x14ac:dyDescent="0.2"/>
  </sheetData>
  <mergeCells count="18">
    <mergeCell ref="A1:U1"/>
    <mergeCell ref="S4:S8"/>
    <mergeCell ref="E4:I4"/>
    <mergeCell ref="K4:O4"/>
    <mergeCell ref="E6:E8"/>
    <mergeCell ref="G6:I6"/>
    <mergeCell ref="K6:K8"/>
    <mergeCell ref="M6:O6"/>
    <mergeCell ref="A38:A45"/>
    <mergeCell ref="A10:A22"/>
    <mergeCell ref="A24:A36"/>
    <mergeCell ref="A4:A8"/>
    <mergeCell ref="C4:C8"/>
    <mergeCell ref="U24:U36"/>
    <mergeCell ref="U38:U45"/>
    <mergeCell ref="U4:U8"/>
    <mergeCell ref="U10:U22"/>
    <mergeCell ref="Y10:Z10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195" t="s">
        <v>665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  <c r="Q2" s="196"/>
      <c r="R2" s="196"/>
      <c r="S2" s="196"/>
      <c r="T2" s="28"/>
    </row>
    <row r="3" spans="1:21" s="85" customFormat="1" ht="6.75" customHeight="1" thickBot="1" x14ac:dyDescent="0.25">
      <c r="A3" s="205"/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</row>
    <row r="4" spans="1:21" ht="12" customHeight="1" thickBot="1" x14ac:dyDescent="0.25">
      <c r="A4" s="197" t="s">
        <v>162</v>
      </c>
      <c r="B4" s="197" t="s">
        <v>163</v>
      </c>
      <c r="C4" s="199" t="s">
        <v>666</v>
      </c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1"/>
      <c r="R4" s="197" t="s">
        <v>535</v>
      </c>
      <c r="S4" s="197" t="s">
        <v>522</v>
      </c>
      <c r="U4" s="28"/>
    </row>
    <row r="5" spans="1:21" ht="21.75" customHeight="1" thickBot="1" x14ac:dyDescent="0.2">
      <c r="A5" s="198"/>
      <c r="B5" s="198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198"/>
      <c r="S5" s="198"/>
    </row>
    <row r="6" spans="1:21" ht="12.75" x14ac:dyDescent="0.2">
      <c r="A6" s="87">
        <v>2023</v>
      </c>
      <c r="B6" s="84" t="s">
        <v>338</v>
      </c>
      <c r="C6" s="88">
        <v>939.52913599999999</v>
      </c>
      <c r="D6" s="88">
        <v>44.655456000000001</v>
      </c>
      <c r="E6" s="88">
        <v>250.69972899999999</v>
      </c>
      <c r="F6" s="88">
        <v>7.444331</v>
      </c>
      <c r="G6" s="88">
        <v>1.8587370000000001</v>
      </c>
      <c r="H6" s="88">
        <v>4.6510150000000001</v>
      </c>
      <c r="I6" s="88">
        <v>34.109381999999997</v>
      </c>
      <c r="J6" s="88">
        <v>20.830525999999999</v>
      </c>
      <c r="K6" s="88">
        <v>11.781617000000001</v>
      </c>
      <c r="L6" s="88">
        <v>2724.9192509999998</v>
      </c>
      <c r="M6" s="88">
        <v>3.629712</v>
      </c>
      <c r="N6" s="88">
        <v>23.416404</v>
      </c>
      <c r="O6" s="88">
        <v>585.99155499999995</v>
      </c>
      <c r="P6" s="88">
        <v>13.148147</v>
      </c>
      <c r="Q6" s="88">
        <v>67.296893999999995</v>
      </c>
      <c r="R6" s="87">
        <v>2023</v>
      </c>
      <c r="S6" s="84" t="s">
        <v>538</v>
      </c>
      <c r="U6" s="28"/>
    </row>
    <row r="7" spans="1:21" x14ac:dyDescent="0.15">
      <c r="B7" s="84" t="s">
        <v>339</v>
      </c>
      <c r="C7" s="88">
        <v>1024.858303</v>
      </c>
      <c r="D7" s="88">
        <v>48.302498</v>
      </c>
      <c r="E7" s="88">
        <v>262.26296400000001</v>
      </c>
      <c r="F7" s="88">
        <v>9.3084779999999991</v>
      </c>
      <c r="G7" s="88">
        <v>0.76759299999999997</v>
      </c>
      <c r="H7" s="88">
        <v>4.439368</v>
      </c>
      <c r="I7" s="88">
        <v>32.122689999999999</v>
      </c>
      <c r="J7" s="88">
        <v>22.814413999999999</v>
      </c>
      <c r="K7" s="88">
        <v>12.998614</v>
      </c>
      <c r="L7" s="88">
        <v>2880.8182839999999</v>
      </c>
      <c r="M7" s="88">
        <v>3.6981389999999998</v>
      </c>
      <c r="N7" s="88">
        <v>30.563651</v>
      </c>
      <c r="O7" s="88">
        <v>609.24301300000002</v>
      </c>
      <c r="P7" s="88">
        <v>36.708747000000002</v>
      </c>
      <c r="Q7" s="88">
        <v>59.625962000000001</v>
      </c>
      <c r="R7" s="83"/>
      <c r="S7" s="84" t="s">
        <v>539</v>
      </c>
    </row>
    <row r="8" spans="1:21" x14ac:dyDescent="0.15">
      <c r="B8" s="84" t="s">
        <v>340</v>
      </c>
      <c r="C8" s="88">
        <v>1098.172804</v>
      </c>
      <c r="D8" s="88">
        <v>69.811166999999998</v>
      </c>
      <c r="E8" s="88">
        <v>290.14797700000003</v>
      </c>
      <c r="F8" s="88">
        <v>7.9787759999999999</v>
      </c>
      <c r="G8" s="88">
        <v>0.91045399999999999</v>
      </c>
      <c r="H8" s="88">
        <v>6.2555059999999996</v>
      </c>
      <c r="I8" s="88">
        <v>46.566519999999997</v>
      </c>
      <c r="J8" s="88">
        <v>29.824573000000001</v>
      </c>
      <c r="K8" s="88">
        <v>14.384641999999999</v>
      </c>
      <c r="L8" s="88">
        <v>3393.1089179999999</v>
      </c>
      <c r="M8" s="88">
        <v>12.988479</v>
      </c>
      <c r="N8" s="88">
        <v>55.162367000000003</v>
      </c>
      <c r="O8" s="88">
        <v>657.44291499999997</v>
      </c>
      <c r="P8" s="88">
        <v>17.806639000000001</v>
      </c>
      <c r="Q8" s="88">
        <v>75.237213999999994</v>
      </c>
      <c r="R8" s="83"/>
      <c r="S8" s="84" t="s">
        <v>540</v>
      </c>
    </row>
    <row r="9" spans="1:21" x14ac:dyDescent="0.15">
      <c r="B9" s="84" t="s">
        <v>341</v>
      </c>
      <c r="C9" s="88">
        <v>942.72853799999996</v>
      </c>
      <c r="D9" s="88">
        <v>44.998666999999998</v>
      </c>
      <c r="E9" s="88">
        <v>246.930138</v>
      </c>
      <c r="F9" s="88">
        <v>8.2355280000000004</v>
      </c>
      <c r="G9" s="88">
        <v>0.56062299999999998</v>
      </c>
      <c r="H9" s="88">
        <v>6.4353129999999998</v>
      </c>
      <c r="I9" s="88">
        <v>38.700133000000001</v>
      </c>
      <c r="J9" s="88">
        <v>20.441808000000002</v>
      </c>
      <c r="K9" s="88">
        <v>17.505320999999999</v>
      </c>
      <c r="L9" s="88">
        <v>2735.7990599999998</v>
      </c>
      <c r="M9" s="88">
        <v>10.345001</v>
      </c>
      <c r="N9" s="88">
        <v>36.482585999999998</v>
      </c>
      <c r="O9" s="88">
        <v>556.57445099999995</v>
      </c>
      <c r="P9" s="88">
        <v>12.652934999999999</v>
      </c>
      <c r="Q9" s="88">
        <v>50.722493</v>
      </c>
      <c r="R9" s="83"/>
      <c r="S9" s="84" t="s">
        <v>541</v>
      </c>
    </row>
    <row r="10" spans="1:21" x14ac:dyDescent="0.15">
      <c r="B10" s="84" t="s">
        <v>342</v>
      </c>
      <c r="C10" s="88">
        <v>1064.7664950000001</v>
      </c>
      <c r="D10" s="88">
        <v>55.432223999999998</v>
      </c>
      <c r="E10" s="88">
        <v>269.34668599999998</v>
      </c>
      <c r="F10" s="88">
        <v>8.1600830000000002</v>
      </c>
      <c r="G10" s="88">
        <v>1.3104910000000001</v>
      </c>
      <c r="H10" s="88">
        <v>6.2580859999999996</v>
      </c>
      <c r="I10" s="88">
        <v>33.535933</v>
      </c>
      <c r="J10" s="88">
        <v>37.902633000000002</v>
      </c>
      <c r="K10" s="88">
        <v>16.130071999999998</v>
      </c>
      <c r="L10" s="88">
        <v>3162.6555659999999</v>
      </c>
      <c r="M10" s="88">
        <v>2.6100029999999999</v>
      </c>
      <c r="N10" s="88">
        <v>28.236778999999999</v>
      </c>
      <c r="O10" s="88">
        <v>610.14657499999998</v>
      </c>
      <c r="P10" s="88">
        <v>15.610215999999999</v>
      </c>
      <c r="Q10" s="88">
        <v>60.899375999999997</v>
      </c>
      <c r="R10" s="83"/>
      <c r="S10" s="84" t="s">
        <v>542</v>
      </c>
    </row>
    <row r="11" spans="1:21" x14ac:dyDescent="0.15">
      <c r="B11" s="84" t="s">
        <v>343</v>
      </c>
      <c r="C11" s="88">
        <v>1063.4878309999999</v>
      </c>
      <c r="D11" s="88">
        <v>51.499389000000001</v>
      </c>
      <c r="E11" s="88">
        <v>310.20574599999998</v>
      </c>
      <c r="F11" s="88">
        <v>17.236270999999999</v>
      </c>
      <c r="G11" s="88">
        <v>0.55797300000000005</v>
      </c>
      <c r="H11" s="88">
        <v>3.1767300000000001</v>
      </c>
      <c r="I11" s="88">
        <v>43.410200000000003</v>
      </c>
      <c r="J11" s="88">
        <v>27.697066</v>
      </c>
      <c r="K11" s="88">
        <v>12.93167</v>
      </c>
      <c r="L11" s="88">
        <v>3047.4817670000002</v>
      </c>
      <c r="M11" s="88">
        <v>5.4085999999999999</v>
      </c>
      <c r="N11" s="88">
        <v>34.032867000000003</v>
      </c>
      <c r="O11" s="88">
        <v>631.76271099999997</v>
      </c>
      <c r="P11" s="88">
        <v>18.20777</v>
      </c>
      <c r="Q11" s="88">
        <v>62.248359000000001</v>
      </c>
      <c r="R11" s="83"/>
      <c r="S11" s="84" t="s">
        <v>543</v>
      </c>
    </row>
    <row r="12" spans="1:21" x14ac:dyDescent="0.15">
      <c r="B12" s="84" t="s">
        <v>344</v>
      </c>
      <c r="C12" s="88">
        <v>945.22425399999997</v>
      </c>
      <c r="D12" s="88">
        <v>50.752141000000002</v>
      </c>
      <c r="E12" s="88">
        <v>265.55157700000001</v>
      </c>
      <c r="F12" s="88">
        <v>7.719525</v>
      </c>
      <c r="G12" s="88">
        <v>1.787798</v>
      </c>
      <c r="H12" s="88">
        <v>1.968191</v>
      </c>
      <c r="I12" s="88">
        <v>31.100749</v>
      </c>
      <c r="J12" s="88">
        <v>27.122447999999999</v>
      </c>
      <c r="K12" s="88">
        <v>15.305253</v>
      </c>
      <c r="L12" s="88">
        <v>3023.6302460000002</v>
      </c>
      <c r="M12" s="88">
        <v>2.3113100000000002</v>
      </c>
      <c r="N12" s="88">
        <v>24.133230000000001</v>
      </c>
      <c r="O12" s="88">
        <v>607.70007099999998</v>
      </c>
      <c r="P12" s="88">
        <v>12.738077000000001</v>
      </c>
      <c r="Q12" s="88">
        <v>51.904350999999998</v>
      </c>
      <c r="R12" s="83"/>
      <c r="S12" s="84" t="s">
        <v>544</v>
      </c>
    </row>
    <row r="13" spans="1:21" x14ac:dyDescent="0.15">
      <c r="B13" s="84" t="s">
        <v>345</v>
      </c>
      <c r="C13" s="88">
        <v>944.16610800000001</v>
      </c>
      <c r="D13" s="88">
        <v>40.464537999999997</v>
      </c>
      <c r="E13" s="88">
        <v>232.073251</v>
      </c>
      <c r="F13" s="88">
        <v>15.260736</v>
      </c>
      <c r="G13" s="88">
        <v>0.85882599999999998</v>
      </c>
      <c r="H13" s="88">
        <v>2.8999609999999998</v>
      </c>
      <c r="I13" s="88">
        <v>33.453817000000001</v>
      </c>
      <c r="J13" s="88">
        <v>24.955881000000002</v>
      </c>
      <c r="K13" s="88">
        <v>10.813618</v>
      </c>
      <c r="L13" s="88">
        <v>2614.6016030000001</v>
      </c>
      <c r="M13" s="88">
        <v>1.5623530000000001</v>
      </c>
      <c r="N13" s="88">
        <v>24.043880000000001</v>
      </c>
      <c r="O13" s="88">
        <v>484.44191799999999</v>
      </c>
      <c r="P13" s="88">
        <v>15.348034</v>
      </c>
      <c r="Q13" s="88">
        <v>40.035960000000003</v>
      </c>
      <c r="R13" s="83"/>
      <c r="S13" s="84" t="s">
        <v>545</v>
      </c>
    </row>
    <row r="14" spans="1:21" x14ac:dyDescent="0.15">
      <c r="B14" s="84" t="s">
        <v>346</v>
      </c>
      <c r="C14" s="88">
        <v>958.12543200000005</v>
      </c>
      <c r="D14" s="88">
        <v>54.470739000000002</v>
      </c>
      <c r="E14" s="88">
        <v>295.29267099999998</v>
      </c>
      <c r="F14" s="88">
        <v>7.0554880000000004</v>
      </c>
      <c r="G14" s="88">
        <v>0.70944799999999997</v>
      </c>
      <c r="H14" s="88">
        <v>2.6235080000000002</v>
      </c>
      <c r="I14" s="88">
        <v>54.016437000000003</v>
      </c>
      <c r="J14" s="88">
        <v>22.954224</v>
      </c>
      <c r="K14" s="88">
        <v>13.774922999999999</v>
      </c>
      <c r="L14" s="88">
        <v>2976.4340259999999</v>
      </c>
      <c r="M14" s="88">
        <v>6.3332579999999998</v>
      </c>
      <c r="N14" s="88">
        <v>26.558527000000002</v>
      </c>
      <c r="O14" s="88">
        <v>574.37391600000001</v>
      </c>
      <c r="P14" s="88">
        <v>15.260389</v>
      </c>
      <c r="Q14" s="88">
        <v>44.371637</v>
      </c>
      <c r="R14" s="83"/>
      <c r="S14" s="84" t="s">
        <v>546</v>
      </c>
    </row>
    <row r="15" spans="1:21" x14ac:dyDescent="0.15">
      <c r="B15" s="84" t="s">
        <v>347</v>
      </c>
      <c r="C15" s="88">
        <v>1037.00332</v>
      </c>
      <c r="D15" s="88">
        <v>50.776187999999998</v>
      </c>
      <c r="E15" s="88">
        <v>307.53020700000002</v>
      </c>
      <c r="F15" s="88">
        <v>9.9456089999999993</v>
      </c>
      <c r="G15" s="88">
        <v>1.059299</v>
      </c>
      <c r="H15" s="88">
        <v>4.6417669999999998</v>
      </c>
      <c r="I15" s="88">
        <v>35.143197999999998</v>
      </c>
      <c r="J15" s="88">
        <v>29.376684000000001</v>
      </c>
      <c r="K15" s="88">
        <v>16.055669999999999</v>
      </c>
      <c r="L15" s="88">
        <v>3004.4846539999999</v>
      </c>
      <c r="M15" s="88">
        <v>2.6220919999999999</v>
      </c>
      <c r="N15" s="88">
        <v>26.391808000000001</v>
      </c>
      <c r="O15" s="88">
        <v>611.13455699999997</v>
      </c>
      <c r="P15" s="88">
        <v>15.702330999999999</v>
      </c>
      <c r="Q15" s="88">
        <v>52.705601000000001</v>
      </c>
      <c r="R15" s="83"/>
      <c r="S15" s="84" t="s">
        <v>547</v>
      </c>
    </row>
    <row r="16" spans="1:21" x14ac:dyDescent="0.15">
      <c r="B16" s="84" t="s">
        <v>348</v>
      </c>
      <c r="C16" s="88">
        <v>1062.996304</v>
      </c>
      <c r="D16" s="88">
        <v>48.566254000000001</v>
      </c>
      <c r="E16" s="88">
        <v>284.47224999999997</v>
      </c>
      <c r="F16" s="88">
        <v>8.1121359999999996</v>
      </c>
      <c r="G16" s="88">
        <v>0.67750600000000005</v>
      </c>
      <c r="H16" s="88">
        <v>6.0998419999999998</v>
      </c>
      <c r="I16" s="88">
        <v>34.993631000000001</v>
      </c>
      <c r="J16" s="88">
        <v>33.166880999999997</v>
      </c>
      <c r="K16" s="88">
        <v>15.769819999999999</v>
      </c>
      <c r="L16" s="88">
        <v>3098.005611</v>
      </c>
      <c r="M16" s="88">
        <v>3.3303699999999998</v>
      </c>
      <c r="N16" s="88">
        <v>22.226400999999999</v>
      </c>
      <c r="O16" s="88">
        <v>766.81763999999998</v>
      </c>
      <c r="P16" s="88">
        <v>18.070544000000002</v>
      </c>
      <c r="Q16" s="88">
        <v>51.088709000000001</v>
      </c>
      <c r="R16" s="83"/>
      <c r="S16" s="84" t="s">
        <v>548</v>
      </c>
    </row>
    <row r="17" spans="1:19" x14ac:dyDescent="0.15">
      <c r="B17" s="84" t="s">
        <v>349</v>
      </c>
      <c r="C17" s="88">
        <v>918.17533000000003</v>
      </c>
      <c r="D17" s="88">
        <v>41.317779999999999</v>
      </c>
      <c r="E17" s="88">
        <v>253.78871699999999</v>
      </c>
      <c r="F17" s="88">
        <v>7.818492</v>
      </c>
      <c r="G17" s="88">
        <v>0.89022699999999999</v>
      </c>
      <c r="H17" s="88">
        <v>8.5085309999999996</v>
      </c>
      <c r="I17" s="88">
        <v>43.915868000000003</v>
      </c>
      <c r="J17" s="88">
        <v>26.123825</v>
      </c>
      <c r="K17" s="88">
        <v>12.470527000000001</v>
      </c>
      <c r="L17" s="88">
        <v>2875.1057919999998</v>
      </c>
      <c r="M17" s="88">
        <v>2.06149</v>
      </c>
      <c r="N17" s="88">
        <v>28.111176</v>
      </c>
      <c r="O17" s="88">
        <v>596.31670199999996</v>
      </c>
      <c r="P17" s="88">
        <v>16.137868999999998</v>
      </c>
      <c r="Q17" s="88">
        <v>43.068677999999998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2024</v>
      </c>
      <c r="B19" s="84" t="s">
        <v>338</v>
      </c>
      <c r="C19" s="88">
        <v>987.81736100000001</v>
      </c>
      <c r="D19" s="88">
        <v>45.547131</v>
      </c>
      <c r="E19" s="88">
        <v>268.43764299999998</v>
      </c>
      <c r="F19" s="88">
        <v>7.8742169999999998</v>
      </c>
      <c r="G19" s="88">
        <v>0.58073699999999995</v>
      </c>
      <c r="H19" s="88">
        <v>5.435263</v>
      </c>
      <c r="I19" s="88">
        <v>41.458326</v>
      </c>
      <c r="J19" s="88">
        <v>28.259962999999999</v>
      </c>
      <c r="K19" s="88">
        <v>15.143829</v>
      </c>
      <c r="L19" s="88">
        <v>2805.679157</v>
      </c>
      <c r="M19" s="88">
        <v>2.866749</v>
      </c>
      <c r="N19" s="88">
        <v>25.009609999999999</v>
      </c>
      <c r="O19" s="88">
        <v>563.46737800000005</v>
      </c>
      <c r="P19" s="88">
        <v>15.509895</v>
      </c>
      <c r="Q19" s="88">
        <v>43.895766999999999</v>
      </c>
      <c r="R19" s="87">
        <v>2024</v>
      </c>
      <c r="S19" s="84" t="s">
        <v>538</v>
      </c>
    </row>
    <row r="20" spans="1:19" x14ac:dyDescent="0.15">
      <c r="B20" s="84" t="s">
        <v>339</v>
      </c>
      <c r="C20" s="88">
        <v>1052.693712</v>
      </c>
      <c r="D20" s="88">
        <v>158.82996399999999</v>
      </c>
      <c r="E20" s="88">
        <v>273.89675099999999</v>
      </c>
      <c r="F20" s="88">
        <v>9.1476970000000009</v>
      </c>
      <c r="G20" s="88">
        <v>0.86346100000000003</v>
      </c>
      <c r="H20" s="88">
        <v>5.299868</v>
      </c>
      <c r="I20" s="88">
        <v>43.295969999999997</v>
      </c>
      <c r="J20" s="88">
        <v>27.603161</v>
      </c>
      <c r="K20" s="88">
        <v>15.026730000000001</v>
      </c>
      <c r="L20" s="88">
        <v>2834.3967579999999</v>
      </c>
      <c r="M20" s="88">
        <v>9.1859160000000006</v>
      </c>
      <c r="N20" s="88">
        <v>31.291899999999998</v>
      </c>
      <c r="O20" s="88">
        <v>618.66581299999996</v>
      </c>
      <c r="P20" s="88">
        <v>15.635872000000001</v>
      </c>
      <c r="Q20" s="88">
        <v>70.313699</v>
      </c>
      <c r="R20" s="83"/>
      <c r="S20" s="84" t="s">
        <v>539</v>
      </c>
    </row>
    <row r="21" spans="1:19" x14ac:dyDescent="0.15">
      <c r="B21" s="84" t="s">
        <v>340</v>
      </c>
      <c r="C21" s="88">
        <v>1060.870596</v>
      </c>
      <c r="D21" s="88">
        <v>47.647655999999998</v>
      </c>
      <c r="E21" s="88">
        <v>274.62421899999998</v>
      </c>
      <c r="F21" s="88">
        <v>9.4091640000000005</v>
      </c>
      <c r="G21" s="88">
        <v>1.1308579999999999</v>
      </c>
      <c r="H21" s="88">
        <v>6.9775780000000003</v>
      </c>
      <c r="I21" s="88">
        <v>40.655746999999998</v>
      </c>
      <c r="J21" s="88">
        <v>26.986357999999999</v>
      </c>
      <c r="K21" s="88">
        <v>17.687684999999998</v>
      </c>
      <c r="L21" s="88">
        <v>2813.0643879999998</v>
      </c>
      <c r="M21" s="88">
        <v>4.8085279999999999</v>
      </c>
      <c r="N21" s="88">
        <v>19.109152999999999</v>
      </c>
      <c r="O21" s="88">
        <v>696.71938799999998</v>
      </c>
      <c r="P21" s="88">
        <v>14.929239000000001</v>
      </c>
      <c r="Q21" s="88">
        <v>79.445699000000005</v>
      </c>
      <c r="R21" s="83"/>
      <c r="S21" s="84" t="s">
        <v>540</v>
      </c>
    </row>
    <row r="22" spans="1:19" x14ac:dyDescent="0.15">
      <c r="B22" s="84" t="s">
        <v>341</v>
      </c>
      <c r="C22" s="88">
        <v>1064.356851</v>
      </c>
      <c r="D22" s="88">
        <v>59.862369999999999</v>
      </c>
      <c r="E22" s="88">
        <v>280.04477500000002</v>
      </c>
      <c r="F22" s="88">
        <v>16.585084999999999</v>
      </c>
      <c r="G22" s="88">
        <v>1.7871330000000001</v>
      </c>
      <c r="H22" s="88">
        <v>7.8565310000000004</v>
      </c>
      <c r="I22" s="88">
        <v>43.612802000000002</v>
      </c>
      <c r="J22" s="88">
        <v>35.057792999999997</v>
      </c>
      <c r="K22" s="88">
        <v>16.793579999999999</v>
      </c>
      <c r="L22" s="88">
        <v>2871.9151139999999</v>
      </c>
      <c r="M22" s="88">
        <v>3.5281660000000001</v>
      </c>
      <c r="N22" s="88">
        <v>27.378516000000001</v>
      </c>
      <c r="O22" s="88">
        <v>611.03219799999999</v>
      </c>
      <c r="P22" s="88">
        <v>9.2796769999999995</v>
      </c>
      <c r="Q22" s="88">
        <v>64.182481999999993</v>
      </c>
      <c r="R22" s="83"/>
      <c r="S22" s="84" t="s">
        <v>541</v>
      </c>
    </row>
    <row r="23" spans="1:19" x14ac:dyDescent="0.15">
      <c r="B23" s="84" t="s">
        <v>342</v>
      </c>
      <c r="C23" s="88">
        <v>999.60861699999998</v>
      </c>
      <c r="D23" s="88">
        <v>53.742040000000003</v>
      </c>
      <c r="E23" s="88">
        <v>273.73498000000001</v>
      </c>
      <c r="F23" s="88">
        <v>9.3871669999999998</v>
      </c>
      <c r="G23" s="88">
        <v>0.96874899999999997</v>
      </c>
      <c r="H23" s="88">
        <v>8.7426390000000005</v>
      </c>
      <c r="I23" s="88">
        <v>36.339944000000003</v>
      </c>
      <c r="J23" s="88">
        <v>28.460982000000001</v>
      </c>
      <c r="K23" s="88">
        <v>16.065885999999999</v>
      </c>
      <c r="L23" s="88">
        <v>3024.9693990000001</v>
      </c>
      <c r="M23" s="88">
        <v>3.1226799999999999</v>
      </c>
      <c r="N23" s="88">
        <v>34.189718999999997</v>
      </c>
      <c r="O23" s="88">
        <v>606.15583500000002</v>
      </c>
      <c r="P23" s="88">
        <v>17.345341000000001</v>
      </c>
      <c r="Q23" s="88">
        <v>45.476964000000002</v>
      </c>
      <c r="R23" s="83"/>
      <c r="S23" s="84" t="s">
        <v>542</v>
      </c>
    </row>
    <row r="24" spans="1:19" x14ac:dyDescent="0.15">
      <c r="B24" s="84" t="s">
        <v>343</v>
      </c>
      <c r="C24" s="88">
        <v>988.13268400000004</v>
      </c>
      <c r="D24" s="88">
        <v>54.826701999999997</v>
      </c>
      <c r="E24" s="88">
        <v>266.68818399999998</v>
      </c>
      <c r="F24" s="88">
        <v>8.6024930000000008</v>
      </c>
      <c r="G24" s="88">
        <v>0.96945599999999998</v>
      </c>
      <c r="H24" s="88">
        <v>6.1957360000000001</v>
      </c>
      <c r="I24" s="88">
        <v>42.817051999999997</v>
      </c>
      <c r="J24" s="88">
        <v>23.348908999999999</v>
      </c>
      <c r="K24" s="88">
        <v>15.389389</v>
      </c>
      <c r="L24" s="88">
        <v>2874.7101680000001</v>
      </c>
      <c r="M24" s="88">
        <v>2.3345590000000001</v>
      </c>
      <c r="N24" s="88">
        <v>29.911453999999999</v>
      </c>
      <c r="O24" s="88">
        <v>696.01499000000001</v>
      </c>
      <c r="P24" s="88">
        <v>14.564489</v>
      </c>
      <c r="Q24" s="88">
        <v>48.034491000000003</v>
      </c>
      <c r="R24" s="83"/>
      <c r="S24" s="84" t="s">
        <v>543</v>
      </c>
    </row>
    <row r="25" spans="1:19" x14ac:dyDescent="0.15">
      <c r="B25" s="84" t="s">
        <v>344</v>
      </c>
      <c r="C25" s="88">
        <v>1065.1864869999999</v>
      </c>
      <c r="D25" s="88">
        <v>50.351647</v>
      </c>
      <c r="E25" s="88">
        <v>297.05560200000002</v>
      </c>
      <c r="F25" s="88">
        <v>8.3064640000000001</v>
      </c>
      <c r="G25" s="88">
        <v>1.771471</v>
      </c>
      <c r="H25" s="88">
        <v>4.6350069999999999</v>
      </c>
      <c r="I25" s="88">
        <v>38.595588999999997</v>
      </c>
      <c r="J25" s="88">
        <v>28.418512</v>
      </c>
      <c r="K25" s="88">
        <v>22.256781</v>
      </c>
      <c r="L25" s="88">
        <v>3177.2077279999999</v>
      </c>
      <c r="M25" s="88">
        <v>3.2170770000000002</v>
      </c>
      <c r="N25" s="88">
        <v>22.566990000000001</v>
      </c>
      <c r="O25" s="88">
        <v>636.580197</v>
      </c>
      <c r="P25" s="88">
        <v>14.321094</v>
      </c>
      <c r="Q25" s="88">
        <v>37.275157999999998</v>
      </c>
      <c r="R25" s="83"/>
      <c r="S25" s="84" t="s">
        <v>544</v>
      </c>
    </row>
    <row r="26" spans="1:19" x14ac:dyDescent="0.15">
      <c r="B26" s="84" t="s">
        <v>345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3"/>
      <c r="S26" s="84" t="s">
        <v>545</v>
      </c>
    </row>
    <row r="27" spans="1:19" x14ac:dyDescent="0.15">
      <c r="B27" s="84" t="s">
        <v>346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3"/>
      <c r="S27" s="84" t="s">
        <v>546</v>
      </c>
    </row>
    <row r="28" spans="1:19" x14ac:dyDescent="0.15">
      <c r="B28" s="84" t="s">
        <v>347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3"/>
      <c r="S28" s="84" t="s">
        <v>547</v>
      </c>
    </row>
    <row r="29" spans="1:19" x14ac:dyDescent="0.15">
      <c r="B29" s="84" t="s">
        <v>348</v>
      </c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3"/>
      <c r="S29" s="84" t="s">
        <v>548</v>
      </c>
    </row>
    <row r="30" spans="1:19" ht="9.75" thickBot="1" x14ac:dyDescent="0.2">
      <c r="B30" s="84" t="s">
        <v>349</v>
      </c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3"/>
      <c r="S30" s="84" t="s">
        <v>549</v>
      </c>
    </row>
    <row r="31" spans="1:19" ht="21.75" customHeight="1" thickBot="1" x14ac:dyDescent="0.2">
      <c r="A31" s="197" t="s">
        <v>162</v>
      </c>
      <c r="B31" s="197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7" t="s">
        <v>535</v>
      </c>
      <c r="S31" s="197" t="s">
        <v>522</v>
      </c>
    </row>
    <row r="32" spans="1:19" ht="12" customHeight="1" thickBot="1" x14ac:dyDescent="0.2">
      <c r="A32" s="198"/>
      <c r="B32" s="198"/>
      <c r="C32" s="202"/>
      <c r="D32" s="203"/>
      <c r="E32" s="203"/>
      <c r="F32" s="203"/>
      <c r="G32" s="203"/>
      <c r="H32" s="203"/>
      <c r="I32" s="203"/>
      <c r="J32" s="203"/>
      <c r="K32" s="203"/>
      <c r="L32" s="203"/>
      <c r="M32" s="203"/>
      <c r="N32" s="203"/>
      <c r="O32" s="203"/>
      <c r="P32" s="203"/>
      <c r="Q32" s="204"/>
      <c r="R32" s="198"/>
      <c r="S32" s="198"/>
    </row>
    <row r="33" spans="1:19" ht="19.5" customHeight="1" x14ac:dyDescent="0.15"/>
    <row r="34" spans="1:19" ht="6.75" customHeight="1" thickBot="1" x14ac:dyDescent="0.2">
      <c r="A34" s="205"/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</row>
    <row r="35" spans="1:19" ht="12" customHeight="1" thickBot="1" x14ac:dyDescent="0.2">
      <c r="A35" s="197" t="s">
        <v>162</v>
      </c>
      <c r="B35" s="197" t="s">
        <v>163</v>
      </c>
      <c r="C35" s="199" t="s">
        <v>666</v>
      </c>
      <c r="D35" s="200"/>
      <c r="E35" s="200"/>
      <c r="F35" s="200"/>
      <c r="G35" s="200"/>
      <c r="H35" s="200"/>
      <c r="I35" s="200"/>
      <c r="J35" s="200"/>
      <c r="K35" s="200"/>
      <c r="L35" s="200"/>
      <c r="M35" s="200"/>
      <c r="N35" s="200"/>
      <c r="O35" s="200"/>
      <c r="P35" s="200"/>
      <c r="Q35" s="201"/>
      <c r="R35" s="197" t="s">
        <v>535</v>
      </c>
      <c r="S35" s="197" t="s">
        <v>522</v>
      </c>
    </row>
    <row r="36" spans="1:19" ht="21.75" customHeight="1" thickBot="1" x14ac:dyDescent="0.2">
      <c r="A36" s="198"/>
      <c r="B36" s="198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198"/>
      <c r="S36" s="198"/>
    </row>
    <row r="37" spans="1:19" x14ac:dyDescent="0.15">
      <c r="A37" s="87">
        <v>2023</v>
      </c>
      <c r="B37" s="84" t="s">
        <v>338</v>
      </c>
      <c r="C37" s="88">
        <v>65.509834999999995</v>
      </c>
      <c r="D37" s="88">
        <v>396.727735</v>
      </c>
      <c r="E37" s="88">
        <v>1.4262060000000001</v>
      </c>
      <c r="F37" s="88">
        <v>8.2612649999999999</v>
      </c>
      <c r="G37" s="88">
        <v>9.1995299999999993</v>
      </c>
      <c r="H37" s="88">
        <v>2.1117669999999999</v>
      </c>
      <c r="I37" s="88">
        <v>470.34093100000001</v>
      </c>
      <c r="J37" s="88">
        <v>175.36308600000001</v>
      </c>
      <c r="K37" s="88">
        <v>105.74959699999994</v>
      </c>
      <c r="L37" s="88">
        <v>63.628224000000003</v>
      </c>
      <c r="M37" s="88">
        <v>21.685870000000001</v>
      </c>
      <c r="N37" s="88">
        <v>90.747437000000005</v>
      </c>
      <c r="O37" s="88">
        <v>0</v>
      </c>
      <c r="P37" s="89">
        <v>2393.5207030000015</v>
      </c>
      <c r="Q37" s="89">
        <v>2287.7711060000015</v>
      </c>
      <c r="R37" s="87">
        <v>2023</v>
      </c>
      <c r="S37" s="84" t="s">
        <v>538</v>
      </c>
    </row>
    <row r="38" spans="1:19" x14ac:dyDescent="0.15">
      <c r="B38" s="84" t="s">
        <v>339</v>
      </c>
      <c r="C38" s="88">
        <v>333.373335</v>
      </c>
      <c r="D38" s="88">
        <v>449.81323099999997</v>
      </c>
      <c r="E38" s="88">
        <v>1.509922</v>
      </c>
      <c r="F38" s="88">
        <v>7.1084389999999997</v>
      </c>
      <c r="G38" s="88">
        <v>9.2066809999999997</v>
      </c>
      <c r="H38" s="88">
        <v>3.5181369999999998</v>
      </c>
      <c r="I38" s="88">
        <v>443.63715999999999</v>
      </c>
      <c r="J38" s="88">
        <v>178.03909400000001</v>
      </c>
      <c r="K38" s="88">
        <v>95.014616999999959</v>
      </c>
      <c r="L38" s="88">
        <v>66.961601999999999</v>
      </c>
      <c r="M38" s="88">
        <v>39.686472000000002</v>
      </c>
      <c r="N38" s="88">
        <v>77.629720000000006</v>
      </c>
      <c r="O38" s="88">
        <v>0</v>
      </c>
      <c r="P38" s="89">
        <v>2104.1546099999991</v>
      </c>
      <c r="Q38" s="89">
        <v>2009.1399929999991</v>
      </c>
      <c r="R38" s="83"/>
      <c r="S38" s="84" t="s">
        <v>539</v>
      </c>
    </row>
    <row r="39" spans="1:19" x14ac:dyDescent="0.15">
      <c r="B39" s="84" t="s">
        <v>340</v>
      </c>
      <c r="C39" s="88">
        <v>410.27672699999999</v>
      </c>
      <c r="D39" s="88">
        <v>503.97155299999997</v>
      </c>
      <c r="E39" s="88">
        <v>13.334121</v>
      </c>
      <c r="F39" s="88">
        <v>8.0157720000000001</v>
      </c>
      <c r="G39" s="88">
        <v>12.024288</v>
      </c>
      <c r="H39" s="88">
        <v>3.6869040000000002</v>
      </c>
      <c r="I39" s="88">
        <v>527.39169000000004</v>
      </c>
      <c r="J39" s="88">
        <v>211.482662</v>
      </c>
      <c r="K39" s="88">
        <v>117.46116100000005</v>
      </c>
      <c r="L39" s="88">
        <v>81.575388000000004</v>
      </c>
      <c r="M39" s="88">
        <v>36.542675000000003</v>
      </c>
      <c r="N39" s="88">
        <v>95.817119000000005</v>
      </c>
      <c r="O39" s="88">
        <v>0</v>
      </c>
      <c r="P39" s="89">
        <v>2298.3390399999989</v>
      </c>
      <c r="Q39" s="89">
        <v>2180.8778789999992</v>
      </c>
      <c r="R39" s="83"/>
      <c r="S39" s="84" t="s">
        <v>540</v>
      </c>
    </row>
    <row r="40" spans="1:19" x14ac:dyDescent="0.15">
      <c r="B40" s="84" t="s">
        <v>341</v>
      </c>
      <c r="C40" s="88">
        <v>45.750011000000001</v>
      </c>
      <c r="D40" s="88">
        <v>396.290753</v>
      </c>
      <c r="E40" s="88">
        <v>21.014068999999999</v>
      </c>
      <c r="F40" s="88">
        <v>6.310994</v>
      </c>
      <c r="G40" s="88">
        <v>7.3174669999999997</v>
      </c>
      <c r="H40" s="88">
        <v>2.8304469999999999</v>
      </c>
      <c r="I40" s="88">
        <v>421.797549</v>
      </c>
      <c r="J40" s="88">
        <v>162.31477899999999</v>
      </c>
      <c r="K40" s="88">
        <v>109.87309599999973</v>
      </c>
      <c r="L40" s="88">
        <v>72.348585999999997</v>
      </c>
      <c r="M40" s="88">
        <v>50.576872999999999</v>
      </c>
      <c r="N40" s="88">
        <v>72.931545</v>
      </c>
      <c r="O40" s="88">
        <v>0</v>
      </c>
      <c r="P40" s="89">
        <v>2116.7854720000014</v>
      </c>
      <c r="Q40" s="89">
        <v>2006.9123760000016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73.375624000000002</v>
      </c>
      <c r="D41" s="88">
        <v>475.59478799999999</v>
      </c>
      <c r="E41" s="88">
        <v>1.6300509999999999</v>
      </c>
      <c r="F41" s="88">
        <v>15.456066</v>
      </c>
      <c r="G41" s="88">
        <v>10.644902</v>
      </c>
      <c r="H41" s="88">
        <v>4.4778250000000002</v>
      </c>
      <c r="I41" s="88">
        <v>522.33552699999996</v>
      </c>
      <c r="J41" s="88">
        <v>180.70944900000001</v>
      </c>
      <c r="K41" s="88">
        <v>97.756365999999545</v>
      </c>
      <c r="L41" s="88">
        <v>78.162092000000001</v>
      </c>
      <c r="M41" s="88">
        <v>41.167194000000002</v>
      </c>
      <c r="N41" s="88">
        <v>86.965400000000002</v>
      </c>
      <c r="O41" s="88">
        <v>5.9531000000000001E-2</v>
      </c>
      <c r="P41" s="89">
        <v>2541.5011159999985</v>
      </c>
      <c r="Q41" s="89">
        <v>2443.7447499999989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53.078575999999998</v>
      </c>
      <c r="D42" s="88">
        <v>461.413704</v>
      </c>
      <c r="E42" s="88">
        <v>1.459808</v>
      </c>
      <c r="F42" s="88">
        <v>11.049251</v>
      </c>
      <c r="G42" s="88">
        <v>8.5740370000000006</v>
      </c>
      <c r="H42" s="88">
        <v>5.4275279999999997</v>
      </c>
      <c r="I42" s="88">
        <v>505.42883599999999</v>
      </c>
      <c r="J42" s="88">
        <v>181.569624</v>
      </c>
      <c r="K42" s="88">
        <v>86.81332099999986</v>
      </c>
      <c r="L42" s="88">
        <v>63.854602</v>
      </c>
      <c r="M42" s="88">
        <v>30.611211000000001</v>
      </c>
      <c r="N42" s="88">
        <v>83.604344999999995</v>
      </c>
      <c r="O42" s="88">
        <v>8.4169999999999991E-3</v>
      </c>
      <c r="P42" s="89">
        <v>2365.5031999999997</v>
      </c>
      <c r="Q42" s="89">
        <v>2278.6898789999996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54.634715</v>
      </c>
      <c r="D43" s="88">
        <v>452.41076199999998</v>
      </c>
      <c r="E43" s="88">
        <v>2.185384</v>
      </c>
      <c r="F43" s="88">
        <v>7.1953279999999999</v>
      </c>
      <c r="G43" s="88">
        <v>8.2307450000000006</v>
      </c>
      <c r="H43" s="88">
        <v>3.725279</v>
      </c>
      <c r="I43" s="88">
        <v>467.38195899999999</v>
      </c>
      <c r="J43" s="88">
        <v>161.894249</v>
      </c>
      <c r="K43" s="88">
        <v>90.348159999999993</v>
      </c>
      <c r="L43" s="88">
        <v>60.393400999999997</v>
      </c>
      <c r="M43" s="88">
        <v>65.131198999999995</v>
      </c>
      <c r="N43" s="88">
        <v>76.399760999999998</v>
      </c>
      <c r="O43" s="88">
        <v>0</v>
      </c>
      <c r="P43" s="89">
        <v>2229.5983129999991</v>
      </c>
      <c r="Q43" s="89">
        <v>2139.250152999999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56.784464</v>
      </c>
      <c r="D44" s="88">
        <v>298.66675900000001</v>
      </c>
      <c r="E44" s="88">
        <v>1.120128</v>
      </c>
      <c r="F44" s="88">
        <v>7.9845629999999996</v>
      </c>
      <c r="G44" s="88">
        <v>5.7611220000000003</v>
      </c>
      <c r="H44" s="88">
        <v>3.2320880000000001</v>
      </c>
      <c r="I44" s="88">
        <v>433.06001600000002</v>
      </c>
      <c r="J44" s="88">
        <v>125.187971</v>
      </c>
      <c r="K44" s="88">
        <v>71.780458999999965</v>
      </c>
      <c r="L44" s="88">
        <v>47.410176</v>
      </c>
      <c r="M44" s="88">
        <v>38.078170999999998</v>
      </c>
      <c r="N44" s="88">
        <v>49.623748999999997</v>
      </c>
      <c r="O44" s="88">
        <v>0</v>
      </c>
      <c r="P44" s="89">
        <v>2213.0741839999991</v>
      </c>
      <c r="Q44" s="89">
        <v>2141.2937249999991</v>
      </c>
      <c r="R44" s="83"/>
      <c r="S44" s="84" t="s">
        <v>545</v>
      </c>
    </row>
    <row r="45" spans="1:19" x14ac:dyDescent="0.15">
      <c r="B45" s="84" t="s">
        <v>346</v>
      </c>
      <c r="C45" s="88">
        <v>54.598781000000002</v>
      </c>
      <c r="D45" s="88">
        <v>429.05727400000001</v>
      </c>
      <c r="E45" s="88">
        <v>1.8792180000000001</v>
      </c>
      <c r="F45" s="88">
        <v>7.5798899999999998</v>
      </c>
      <c r="G45" s="88">
        <v>9.5948829999999994</v>
      </c>
      <c r="H45" s="88">
        <v>5.6615200000000003</v>
      </c>
      <c r="I45" s="88">
        <v>491.12345699999997</v>
      </c>
      <c r="J45" s="88">
        <v>149.44268199999999</v>
      </c>
      <c r="K45" s="88">
        <v>82.212227999999726</v>
      </c>
      <c r="L45" s="88">
        <v>52.869545000000002</v>
      </c>
      <c r="M45" s="88">
        <v>27.298514999999998</v>
      </c>
      <c r="N45" s="88">
        <v>105.81953799999999</v>
      </c>
      <c r="O45" s="88">
        <v>0</v>
      </c>
      <c r="P45" s="89">
        <v>2190.9316029999995</v>
      </c>
      <c r="Q45" s="89">
        <v>2108.7193749999997</v>
      </c>
      <c r="R45" s="83"/>
      <c r="S45" s="84" t="s">
        <v>546</v>
      </c>
    </row>
    <row r="46" spans="1:19" x14ac:dyDescent="0.15">
      <c r="B46" s="84" t="s">
        <v>347</v>
      </c>
      <c r="C46" s="88">
        <v>361.04113899999999</v>
      </c>
      <c r="D46" s="88">
        <v>492.93248799999998</v>
      </c>
      <c r="E46" s="88">
        <v>8.9940449999999998</v>
      </c>
      <c r="F46" s="88">
        <v>7.9682329999999997</v>
      </c>
      <c r="G46" s="88">
        <v>11.531053</v>
      </c>
      <c r="H46" s="88">
        <v>5.0839610000000004</v>
      </c>
      <c r="I46" s="88">
        <v>532.82037700000001</v>
      </c>
      <c r="J46" s="88">
        <v>160.25162800000001</v>
      </c>
      <c r="K46" s="88">
        <v>80.170742999999845</v>
      </c>
      <c r="L46" s="88">
        <v>61.621327000000001</v>
      </c>
      <c r="M46" s="88">
        <v>57.745341000000003</v>
      </c>
      <c r="N46" s="88">
        <v>84.565494999999999</v>
      </c>
      <c r="O46" s="88">
        <v>1.6899999999999999E-4</v>
      </c>
      <c r="P46" s="89">
        <v>2272.2948969999993</v>
      </c>
      <c r="Q46" s="89">
        <v>2192.1241539999996</v>
      </c>
      <c r="R46" s="83"/>
      <c r="S46" s="84" t="s">
        <v>547</v>
      </c>
    </row>
    <row r="47" spans="1:19" x14ac:dyDescent="0.15">
      <c r="B47" s="84" t="s">
        <v>348</v>
      </c>
      <c r="C47" s="88">
        <v>66.925576000000007</v>
      </c>
      <c r="D47" s="88">
        <v>482.06791800000002</v>
      </c>
      <c r="E47" s="88">
        <v>3.0364230000000001</v>
      </c>
      <c r="F47" s="88">
        <v>11.229042</v>
      </c>
      <c r="G47" s="88">
        <v>7.255738</v>
      </c>
      <c r="H47" s="88">
        <v>5.1134310000000003</v>
      </c>
      <c r="I47" s="88">
        <v>496.58981899999998</v>
      </c>
      <c r="J47" s="88">
        <v>162.95075399999999</v>
      </c>
      <c r="K47" s="88">
        <v>97.752656999999815</v>
      </c>
      <c r="L47" s="88">
        <v>74.03725</v>
      </c>
      <c r="M47" s="88">
        <v>52.573501</v>
      </c>
      <c r="N47" s="88">
        <v>96.794253999999995</v>
      </c>
      <c r="O47" s="88">
        <v>6.8099999999999996E-4</v>
      </c>
      <c r="P47" s="89">
        <v>1967.226357</v>
      </c>
      <c r="Q47" s="89">
        <v>1869.4737000000002</v>
      </c>
      <c r="R47" s="83"/>
      <c r="S47" s="84" t="s">
        <v>548</v>
      </c>
    </row>
    <row r="48" spans="1:19" x14ac:dyDescent="0.15">
      <c r="B48" s="84" t="s">
        <v>349</v>
      </c>
      <c r="C48" s="88">
        <v>52.13438</v>
      </c>
      <c r="D48" s="88">
        <v>431.06804</v>
      </c>
      <c r="E48" s="88">
        <v>10.106142</v>
      </c>
      <c r="F48" s="88">
        <v>5.8975419999999996</v>
      </c>
      <c r="G48" s="88">
        <v>7.6293709999999999</v>
      </c>
      <c r="H48" s="88">
        <v>3.5759789999999998</v>
      </c>
      <c r="I48" s="88">
        <v>439.07638600000001</v>
      </c>
      <c r="J48" s="88">
        <v>146.84495100000001</v>
      </c>
      <c r="K48" s="88">
        <v>105.07619300000006</v>
      </c>
      <c r="L48" s="88">
        <v>46.894750999999999</v>
      </c>
      <c r="M48" s="88">
        <v>52.245936999999998</v>
      </c>
      <c r="N48" s="88">
        <v>101.181332</v>
      </c>
      <c r="O48" s="88">
        <v>0.20144999999999999</v>
      </c>
      <c r="P48" s="89">
        <v>2059.5161650000005</v>
      </c>
      <c r="Q48" s="89">
        <v>1954.4399720000001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2024</v>
      </c>
      <c r="B50" s="84" t="s">
        <v>338</v>
      </c>
      <c r="C50" s="88">
        <v>47.136155000000002</v>
      </c>
      <c r="D50" s="88">
        <v>415.56514900000002</v>
      </c>
      <c r="E50" s="88">
        <v>3.2418459999999998</v>
      </c>
      <c r="F50" s="88">
        <v>9.6798870000000008</v>
      </c>
      <c r="G50" s="88">
        <v>5.1232249999999997</v>
      </c>
      <c r="H50" s="88">
        <v>3.6789499999999999</v>
      </c>
      <c r="I50" s="88">
        <v>391.00789700000001</v>
      </c>
      <c r="J50" s="88">
        <v>154.03443200000001</v>
      </c>
      <c r="K50" s="88">
        <v>85.097077000000013</v>
      </c>
      <c r="L50" s="88">
        <v>63.692323999999999</v>
      </c>
      <c r="M50" s="88">
        <v>51.174951999999998</v>
      </c>
      <c r="N50" s="88">
        <v>72.470004000000003</v>
      </c>
      <c r="O50" s="88">
        <v>3.2590000000000001E-2</v>
      </c>
      <c r="P50" s="89">
        <v>2022.1356129999999</v>
      </c>
      <c r="Q50" s="89">
        <v>1937.038536</v>
      </c>
      <c r="R50" s="87">
        <v>2024</v>
      </c>
      <c r="S50" s="84" t="s">
        <v>538</v>
      </c>
      <c r="U50" s="89"/>
    </row>
    <row r="51" spans="1:21" x14ac:dyDescent="0.15">
      <c r="B51" s="84" t="s">
        <v>339</v>
      </c>
      <c r="C51" s="88">
        <v>416.94949300000002</v>
      </c>
      <c r="D51" s="88">
        <v>451.574521</v>
      </c>
      <c r="E51" s="88">
        <v>6.041004</v>
      </c>
      <c r="F51" s="88">
        <v>5.9797159999999998</v>
      </c>
      <c r="G51" s="88">
        <v>7.4018480000000002</v>
      </c>
      <c r="H51" s="88">
        <v>5.1093330000000003</v>
      </c>
      <c r="I51" s="88">
        <v>444.75891300000001</v>
      </c>
      <c r="J51" s="88">
        <v>158.487347</v>
      </c>
      <c r="K51" s="88">
        <v>97.064198999999988</v>
      </c>
      <c r="L51" s="88">
        <v>76.679691000000005</v>
      </c>
      <c r="M51" s="88">
        <v>36.138212000000003</v>
      </c>
      <c r="N51" s="88">
        <v>74.166831999999999</v>
      </c>
      <c r="O51" s="88">
        <v>3.7033999999999997E-2</v>
      </c>
      <c r="P51" s="89">
        <v>2113.9721810000001</v>
      </c>
      <c r="Q51" s="89">
        <v>2016.9079819999999</v>
      </c>
      <c r="R51" s="83"/>
      <c r="S51" s="84" t="s">
        <v>539</v>
      </c>
    </row>
    <row r="52" spans="1:21" x14ac:dyDescent="0.15">
      <c r="B52" s="84" t="s">
        <v>340</v>
      </c>
      <c r="C52" s="88">
        <v>64.871503000000004</v>
      </c>
      <c r="D52" s="88">
        <v>467.87202600000001</v>
      </c>
      <c r="E52" s="88">
        <v>3.3955489999999999</v>
      </c>
      <c r="F52" s="88">
        <v>7.9287270000000003</v>
      </c>
      <c r="G52" s="88">
        <v>6.3285600000000004</v>
      </c>
      <c r="H52" s="88">
        <v>65.826643000000004</v>
      </c>
      <c r="I52" s="88">
        <v>450.22727400000002</v>
      </c>
      <c r="J52" s="88">
        <v>154.16962000000001</v>
      </c>
      <c r="K52" s="88">
        <v>123.59448599999986</v>
      </c>
      <c r="L52" s="88">
        <v>75.611232999999999</v>
      </c>
      <c r="M52" s="88">
        <v>46.230156999999998</v>
      </c>
      <c r="N52" s="88">
        <v>91.361495000000005</v>
      </c>
      <c r="O52" s="88">
        <v>1.0019999999999999E-2</v>
      </c>
      <c r="P52" s="89">
        <v>1999.9335719999995</v>
      </c>
      <c r="Q52" s="89">
        <v>1876.3390859999997</v>
      </c>
      <c r="R52" s="83"/>
      <c r="S52" s="84" t="s">
        <v>540</v>
      </c>
    </row>
    <row r="53" spans="1:21" x14ac:dyDescent="0.15">
      <c r="B53" s="84" t="s">
        <v>341</v>
      </c>
      <c r="C53" s="88">
        <v>61.846688</v>
      </c>
      <c r="D53" s="88">
        <v>463.64497399999999</v>
      </c>
      <c r="E53" s="88">
        <v>9.0065190000000008</v>
      </c>
      <c r="F53" s="88">
        <v>6.6350800000000003</v>
      </c>
      <c r="G53" s="88">
        <v>7.7638819999999997</v>
      </c>
      <c r="H53" s="88">
        <v>4.3314950000000003</v>
      </c>
      <c r="I53" s="88">
        <v>529.44559400000003</v>
      </c>
      <c r="J53" s="88">
        <v>164.23545899999999</v>
      </c>
      <c r="K53" s="88">
        <v>95.131003999999905</v>
      </c>
      <c r="L53" s="88">
        <v>69.878928999999999</v>
      </c>
      <c r="M53" s="88">
        <v>38.788910000000001</v>
      </c>
      <c r="N53" s="88">
        <v>97.970831000000004</v>
      </c>
      <c r="O53" s="88">
        <v>0</v>
      </c>
      <c r="P53" s="89">
        <v>2688.4072199999991</v>
      </c>
      <c r="Q53" s="89">
        <v>2593.2762159999988</v>
      </c>
      <c r="R53" s="83"/>
      <c r="S53" s="84" t="s">
        <v>541</v>
      </c>
    </row>
    <row r="54" spans="1:21" x14ac:dyDescent="0.15">
      <c r="B54" s="84" t="s">
        <v>342</v>
      </c>
      <c r="C54" s="88">
        <v>58.697229</v>
      </c>
      <c r="D54" s="88">
        <v>497.294962</v>
      </c>
      <c r="E54" s="88">
        <v>1.905097</v>
      </c>
      <c r="F54" s="88">
        <v>7.8552520000000001</v>
      </c>
      <c r="G54" s="88">
        <v>7.383095</v>
      </c>
      <c r="H54" s="88">
        <v>5.4046260000000004</v>
      </c>
      <c r="I54" s="88">
        <v>510.47507899999999</v>
      </c>
      <c r="J54" s="88">
        <v>156.90887799999999</v>
      </c>
      <c r="K54" s="88">
        <v>119.32133299999991</v>
      </c>
      <c r="L54" s="88">
        <v>65.031312999999997</v>
      </c>
      <c r="M54" s="88">
        <v>41.350135999999999</v>
      </c>
      <c r="N54" s="88">
        <v>105.032669</v>
      </c>
      <c r="O54" s="88">
        <v>0</v>
      </c>
      <c r="P54" s="89">
        <v>2494.8016199999988</v>
      </c>
      <c r="Q54" s="89">
        <v>2375.480286999999</v>
      </c>
      <c r="R54" s="83"/>
      <c r="S54" s="84" t="s">
        <v>542</v>
      </c>
    </row>
    <row r="55" spans="1:21" x14ac:dyDescent="0.15">
      <c r="B55" s="84" t="s">
        <v>343</v>
      </c>
      <c r="C55" s="88">
        <v>149.86756099999999</v>
      </c>
      <c r="D55" s="88">
        <v>431.84653100000003</v>
      </c>
      <c r="E55" s="88">
        <v>2.3892679999999999</v>
      </c>
      <c r="F55" s="88">
        <v>7.1108250000000002</v>
      </c>
      <c r="G55" s="88">
        <v>7.0482519999999997</v>
      </c>
      <c r="H55" s="88">
        <v>5.2261839999999999</v>
      </c>
      <c r="I55" s="88">
        <v>478.03064599999999</v>
      </c>
      <c r="J55" s="88">
        <v>148.93225000000001</v>
      </c>
      <c r="K55" s="88">
        <v>81.150781999999964</v>
      </c>
      <c r="L55" s="88">
        <v>66.054764000000006</v>
      </c>
      <c r="M55" s="88">
        <v>41.076315999999998</v>
      </c>
      <c r="N55" s="88">
        <v>93.377054000000001</v>
      </c>
      <c r="O55" s="88">
        <v>5.0391999999999999E-2</v>
      </c>
      <c r="P55" s="89">
        <v>2032.5330470000006</v>
      </c>
      <c r="Q55" s="89">
        <v>1951.3822650000004</v>
      </c>
      <c r="R55" s="83"/>
      <c r="S55" s="84" t="s">
        <v>543</v>
      </c>
    </row>
    <row r="56" spans="1:21" x14ac:dyDescent="0.15">
      <c r="B56" s="84" t="s">
        <v>344</v>
      </c>
      <c r="C56" s="88">
        <v>330.62351000000001</v>
      </c>
      <c r="D56" s="88">
        <v>463.24116500000002</v>
      </c>
      <c r="E56" s="88">
        <v>2.9358930000000001</v>
      </c>
      <c r="F56" s="88">
        <v>5.9167189999999996</v>
      </c>
      <c r="G56" s="88">
        <v>10.670524</v>
      </c>
      <c r="H56" s="88">
        <v>6.2103010000000003</v>
      </c>
      <c r="I56" s="88">
        <v>457.85799600000001</v>
      </c>
      <c r="J56" s="88">
        <v>140.14007699999999</v>
      </c>
      <c r="K56" s="88">
        <v>111.29132000000011</v>
      </c>
      <c r="L56" s="88">
        <v>50.121628999999999</v>
      </c>
      <c r="M56" s="88">
        <v>56.411448999999998</v>
      </c>
      <c r="N56" s="88">
        <v>86.635159000000002</v>
      </c>
      <c r="O56" s="88">
        <v>0</v>
      </c>
      <c r="P56" s="89">
        <v>2977.7544590000016</v>
      </c>
      <c r="Q56" s="89">
        <v>2866.4631390000013</v>
      </c>
      <c r="R56" s="83"/>
      <c r="S56" s="84" t="s">
        <v>544</v>
      </c>
    </row>
    <row r="57" spans="1:21" x14ac:dyDescent="0.15">
      <c r="B57" s="84" t="s">
        <v>345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  <c r="O57" s="88"/>
      <c r="P57" s="89"/>
      <c r="Q57" s="89"/>
      <c r="R57" s="83"/>
      <c r="S57" s="84" t="s">
        <v>545</v>
      </c>
    </row>
    <row r="58" spans="1:21" x14ac:dyDescent="0.15">
      <c r="B58" s="84" t="s">
        <v>346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9"/>
      <c r="Q58" s="89"/>
      <c r="R58" s="83"/>
      <c r="S58" s="84" t="s">
        <v>546</v>
      </c>
    </row>
    <row r="59" spans="1:21" x14ac:dyDescent="0.15">
      <c r="B59" s="84" t="s">
        <v>347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9"/>
      <c r="Q59" s="89"/>
      <c r="R59" s="83"/>
      <c r="S59" s="84" t="s">
        <v>547</v>
      </c>
    </row>
    <row r="60" spans="1:21" x14ac:dyDescent="0.15">
      <c r="B60" s="84" t="s">
        <v>348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9"/>
      <c r="Q60" s="89"/>
      <c r="R60" s="83"/>
      <c r="S60" s="84" t="s">
        <v>548</v>
      </c>
    </row>
    <row r="61" spans="1:21" ht="9.75" thickBot="1" x14ac:dyDescent="0.2">
      <c r="B61" s="84" t="s">
        <v>349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9"/>
      <c r="Q61" s="89"/>
      <c r="R61" s="83"/>
      <c r="S61" s="84" t="s">
        <v>549</v>
      </c>
    </row>
    <row r="62" spans="1:21" ht="21" customHeight="1" thickBot="1" x14ac:dyDescent="0.2">
      <c r="A62" s="197" t="s">
        <v>162</v>
      </c>
      <c r="B62" s="197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7" t="s">
        <v>535</v>
      </c>
      <c r="S62" s="197" t="s">
        <v>522</v>
      </c>
    </row>
    <row r="63" spans="1:21" ht="12" customHeight="1" thickBot="1" x14ac:dyDescent="0.2">
      <c r="A63" s="198"/>
      <c r="B63" s="198"/>
      <c r="C63" s="202"/>
      <c r="D63" s="203"/>
      <c r="E63" s="203"/>
      <c r="F63" s="203"/>
      <c r="G63" s="203"/>
      <c r="H63" s="203"/>
      <c r="I63" s="203"/>
      <c r="J63" s="203"/>
      <c r="K63" s="203"/>
      <c r="L63" s="203"/>
      <c r="M63" s="203"/>
      <c r="N63" s="203"/>
      <c r="O63" s="203"/>
      <c r="P63" s="203"/>
      <c r="Q63" s="204"/>
      <c r="R63" s="198"/>
      <c r="S63" s="198"/>
    </row>
    <row r="67" spans="1:9" ht="21" customHeight="1" x14ac:dyDescent="0.15">
      <c r="A67" s="206" t="s">
        <v>638</v>
      </c>
      <c r="B67" s="207"/>
      <c r="C67" s="208" t="s">
        <v>639</v>
      </c>
      <c r="D67" s="208"/>
      <c r="G67" s="209" t="s">
        <v>704</v>
      </c>
      <c r="H67" s="209"/>
      <c r="I67" s="209"/>
    </row>
    <row r="68" spans="1:9" ht="21" customHeight="1" x14ac:dyDescent="0.15">
      <c r="A68" s="206" t="s">
        <v>640</v>
      </c>
      <c r="B68" s="207"/>
      <c r="C68" s="208" t="s">
        <v>641</v>
      </c>
      <c r="D68" s="208"/>
    </row>
  </sheetData>
  <mergeCells count="28"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2024-09-04T09:10:07Z</dcterms:modified>
</cp:coreProperties>
</file>