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3271200A-E2D3-4C88-972E-4EAEAC3210D4}" xr6:coauthVersionLast="47" xr6:coauthVersionMax="47" xr10:uidLastSave="{00000000-0000-0000-0000-000000000000}"/>
  <bookViews>
    <workbookView xWindow="-110" yWindow="-110" windowWidth="19420" windowHeight="1030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84" i="12" l="1"/>
  <c r="J435" i="71" l="1"/>
  <c r="G288" i="63"/>
  <c r="G288" i="68"/>
  <c r="V288" i="70"/>
  <c r="G336" i="38"/>
  <c r="AB435" i="4"/>
  <c r="J435" i="9"/>
  <c r="AB435" i="71"/>
  <c r="M436" i="1"/>
  <c r="J435" i="4"/>
  <c r="V288" i="65"/>
  <c r="Y288" i="64"/>
  <c r="G288" i="60"/>
  <c r="J435" i="1"/>
  <c r="G459" i="14"/>
  <c r="G483" i="12"/>
  <c r="Y288" i="69"/>
  <c r="V288" i="69"/>
  <c r="S288" i="69"/>
  <c r="P288" i="69"/>
  <c r="M288" i="69"/>
  <c r="J288" i="69"/>
  <c r="G288" i="69"/>
  <c r="D288" i="69"/>
  <c r="Y288" i="70"/>
  <c r="S288" i="70"/>
  <c r="P288" i="70"/>
  <c r="M288" i="70"/>
  <c r="J288" i="70"/>
  <c r="G288" i="70"/>
  <c r="D288" i="70"/>
  <c r="Y288" i="68"/>
  <c r="V288" i="68"/>
  <c r="S288" i="68"/>
  <c r="P288" i="68"/>
  <c r="M288" i="68"/>
  <c r="J288" i="68"/>
  <c r="D288" i="68"/>
  <c r="Y288" i="67"/>
  <c r="V288" i="67"/>
  <c r="S288" i="67"/>
  <c r="P288" i="67"/>
  <c r="M288" i="67"/>
  <c r="J288" i="67"/>
  <c r="G288" i="67"/>
  <c r="D288" i="67"/>
  <c r="Y288" i="66"/>
  <c r="V288" i="66"/>
  <c r="S288" i="66"/>
  <c r="P288" i="66"/>
  <c r="M288" i="66"/>
  <c r="J288" i="66"/>
  <c r="G288" i="66"/>
  <c r="D288" i="66"/>
  <c r="V288" i="64"/>
  <c r="S288" i="64"/>
  <c r="P288" i="64"/>
  <c r="M288" i="64"/>
  <c r="J288" i="64"/>
  <c r="G288" i="64"/>
  <c r="D288" i="64"/>
  <c r="Y288" i="63"/>
  <c r="V288" i="63"/>
  <c r="S288" i="63"/>
  <c r="P288" i="63"/>
  <c r="M288" i="63"/>
  <c r="J288" i="63"/>
  <c r="D288" i="63"/>
  <c r="Y288" i="65"/>
  <c r="S288" i="65"/>
  <c r="P288" i="65"/>
  <c r="M288" i="65"/>
  <c r="J288" i="65"/>
  <c r="G288" i="65"/>
  <c r="D288" i="65"/>
  <c r="Y288" i="61"/>
  <c r="V288" i="61"/>
  <c r="S288" i="61"/>
  <c r="P288" i="61"/>
  <c r="M288" i="61"/>
  <c r="J288" i="61"/>
  <c r="G288" i="61"/>
  <c r="D288" i="61"/>
  <c r="D289" i="60"/>
  <c r="AB435" i="9"/>
  <c r="Y435" i="9"/>
  <c r="V435" i="9"/>
  <c r="S435" i="9"/>
  <c r="P435" i="9"/>
  <c r="M435" i="9"/>
  <c r="G435" i="9"/>
  <c r="D435" i="9"/>
  <c r="Y435" i="4"/>
  <c r="V435" i="4"/>
  <c r="S435" i="4"/>
  <c r="P435" i="4"/>
  <c r="M435" i="4"/>
  <c r="G435" i="4"/>
  <c r="D435" i="4"/>
  <c r="Y435" i="71"/>
  <c r="V435" i="71"/>
  <c r="S435" i="71"/>
  <c r="P435" i="71"/>
  <c r="M435" i="71"/>
  <c r="G435" i="71"/>
  <c r="D435" i="71"/>
  <c r="G436" i="1"/>
  <c r="D436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7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60" i="14"/>
  <c r="C436" i="82"/>
  <c r="AN331" i="8"/>
  <c r="AK331" i="8"/>
  <c r="AH331" i="8"/>
  <c r="AE331" i="8"/>
  <c r="AB331" i="8"/>
  <c r="Y331" i="8"/>
  <c r="V331" i="8"/>
  <c r="S331" i="8"/>
  <c r="P331" i="8"/>
  <c r="M331" i="8"/>
  <c r="J331" i="8"/>
  <c r="G331" i="8"/>
  <c r="D331" i="8"/>
  <c r="D484" i="12"/>
  <c r="G287" i="60"/>
  <c r="J434" i="1"/>
  <c r="G335" i="38"/>
  <c r="G458" i="14"/>
  <c r="G482" i="12"/>
  <c r="Y287" i="69"/>
  <c r="V287" i="69"/>
  <c r="S287" i="69"/>
  <c r="P287" i="69"/>
  <c r="M287" i="69"/>
  <c r="J287" i="69"/>
  <c r="G287" i="69"/>
  <c r="D287" i="69"/>
  <c r="Y287" i="70"/>
  <c r="V287" i="70"/>
  <c r="S287" i="70"/>
  <c r="P287" i="70"/>
  <c r="M287" i="70"/>
  <c r="J287" i="70"/>
  <c r="G287" i="70"/>
  <c r="D287" i="70"/>
  <c r="Y287" i="68"/>
  <c r="V287" i="68"/>
  <c r="S287" i="68"/>
  <c r="P287" i="68"/>
  <c r="M287" i="68"/>
  <c r="J287" i="68"/>
  <c r="G287" i="68"/>
  <c r="D287" i="68"/>
  <c r="Y287" i="67"/>
  <c r="S287" i="67"/>
  <c r="P287" i="67"/>
  <c r="M287" i="67"/>
  <c r="J287" i="67"/>
  <c r="G287" i="67"/>
  <c r="D287" i="67"/>
  <c r="Y287" i="66"/>
  <c r="V287" i="66"/>
  <c r="S287" i="66"/>
  <c r="M287" i="66"/>
  <c r="J287" i="66"/>
  <c r="D287" i="66"/>
  <c r="Y287" i="64"/>
  <c r="P287" i="64"/>
  <c r="M287" i="64"/>
  <c r="J287" i="64"/>
  <c r="G287" i="64"/>
  <c r="D287" i="64"/>
  <c r="V287" i="63"/>
  <c r="S287" i="63"/>
  <c r="P287" i="63"/>
  <c r="M287" i="63"/>
  <c r="J287" i="63"/>
  <c r="G287" i="63"/>
  <c r="D287" i="63"/>
  <c r="Y287" i="65"/>
  <c r="V287" i="65"/>
  <c r="P287" i="65"/>
  <c r="M287" i="65"/>
  <c r="G287" i="65"/>
  <c r="D287" i="65"/>
  <c r="V287" i="61"/>
  <c r="S287" i="61"/>
  <c r="P287" i="61"/>
  <c r="M287" i="61"/>
  <c r="J287" i="61"/>
  <c r="G287" i="61"/>
  <c r="D287" i="61"/>
  <c r="D288" i="60"/>
  <c r="AB434" i="9"/>
  <c r="Y434" i="9"/>
  <c r="V434" i="9"/>
  <c r="P434" i="9"/>
  <c r="M434" i="9"/>
  <c r="J434" i="9"/>
  <c r="G434" i="9"/>
  <c r="D434" i="9"/>
  <c r="AB434" i="4"/>
  <c r="Y434" i="4"/>
  <c r="V434" i="4"/>
  <c r="P434" i="4"/>
  <c r="M434" i="4"/>
  <c r="J434" i="4"/>
  <c r="G434" i="4"/>
  <c r="D434" i="4"/>
  <c r="AB434" i="71"/>
  <c r="Y434" i="71"/>
  <c r="V434" i="71"/>
  <c r="P434" i="71"/>
  <c r="M434" i="71"/>
  <c r="J434" i="71"/>
  <c r="G434" i="71"/>
  <c r="D434" i="71"/>
  <c r="M435" i="1"/>
  <c r="G435" i="1"/>
  <c r="D435" i="1"/>
  <c r="P335" i="43"/>
  <c r="M335" i="43"/>
  <c r="G335" i="43"/>
  <c r="D335" i="43"/>
  <c r="P335" i="42"/>
  <c r="M335" i="42"/>
  <c r="G335" i="42"/>
  <c r="D335" i="42"/>
  <c r="P335" i="41"/>
  <c r="M335" i="41"/>
  <c r="G335" i="41"/>
  <c r="D335" i="41"/>
  <c r="P335" i="40"/>
  <c r="M335" i="40"/>
  <c r="G335" i="40"/>
  <c r="D335" i="40"/>
  <c r="AB458" i="35"/>
  <c r="Y458" i="35"/>
  <c r="V458" i="35"/>
  <c r="S458" i="35"/>
  <c r="M458" i="35"/>
  <c r="J458" i="35"/>
  <c r="G458" i="35"/>
  <c r="D458" i="35"/>
  <c r="V458" i="34"/>
  <c r="S458" i="34"/>
  <c r="P458" i="34"/>
  <c r="M458" i="34"/>
  <c r="D458" i="34"/>
  <c r="Y458" i="33"/>
  <c r="V458" i="33"/>
  <c r="P458" i="33"/>
  <c r="M458" i="33"/>
  <c r="G458" i="33"/>
  <c r="D458" i="33"/>
  <c r="Y458" i="32"/>
  <c r="V458" i="32"/>
  <c r="P458" i="32"/>
  <c r="M458" i="32"/>
  <c r="G458" i="32"/>
  <c r="D458" i="32"/>
  <c r="Y458" i="31"/>
  <c r="S458" i="31"/>
  <c r="M458" i="31"/>
  <c r="J458" i="31"/>
  <c r="D458" i="31"/>
  <c r="Y458" i="29"/>
  <c r="S458" i="29"/>
  <c r="M458" i="29"/>
  <c r="J458" i="29"/>
  <c r="D458" i="29"/>
  <c r="C435" i="82"/>
  <c r="AK330" i="8"/>
  <c r="AH330" i="8"/>
  <c r="AB330" i="8"/>
  <c r="V330" i="8"/>
  <c r="S330" i="8"/>
  <c r="M330" i="8"/>
  <c r="G330" i="8"/>
  <c r="D483" i="12"/>
  <c r="J101" i="96"/>
  <c r="G101" i="96"/>
  <c r="D101" i="96"/>
  <c r="J101" i="95"/>
  <c r="G101" i="95"/>
  <c r="D101" i="95"/>
  <c r="J101" i="94"/>
  <c r="G101" i="94"/>
  <c r="D101" i="94"/>
  <c r="J101" i="93"/>
  <c r="G101" i="93"/>
  <c r="D101" i="93"/>
  <c r="J101" i="92"/>
  <c r="G101" i="92"/>
  <c r="D101" i="92"/>
  <c r="J101" i="91"/>
  <c r="G101" i="91"/>
  <c r="D101" i="91"/>
  <c r="J101" i="90"/>
  <c r="G101" i="90"/>
  <c r="D101" i="90"/>
  <c r="J101" i="89"/>
  <c r="G101" i="89"/>
  <c r="D101" i="89"/>
  <c r="J101" i="88"/>
  <c r="G101" i="88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E158" i="53"/>
  <c r="AB158" i="53"/>
  <c r="Y158" i="53"/>
  <c r="V158" i="53"/>
  <c r="S158" i="53"/>
  <c r="P158" i="53"/>
  <c r="M158" i="53"/>
  <c r="J158" i="53"/>
  <c r="D158" i="53"/>
  <c r="J115" i="13"/>
  <c r="G115" i="13"/>
  <c r="D115" i="13"/>
  <c r="G481" i="12"/>
  <c r="Y286" i="69"/>
  <c r="V286" i="69"/>
  <c r="S286" i="69"/>
  <c r="P286" i="69"/>
  <c r="M286" i="69"/>
  <c r="J286" i="69"/>
  <c r="G286" i="69"/>
  <c r="D286" i="69"/>
  <c r="P286" i="70"/>
  <c r="D286" i="70"/>
  <c r="Y286" i="68"/>
  <c r="V286" i="68"/>
  <c r="S286" i="68"/>
  <c r="P286" i="68"/>
  <c r="M286" i="68"/>
  <c r="J286" i="68"/>
  <c r="G286" i="68"/>
  <c r="D286" i="68"/>
  <c r="Y286" i="67"/>
  <c r="V286" i="67"/>
  <c r="P286" i="67"/>
  <c r="M286" i="67"/>
  <c r="J286" i="67"/>
  <c r="G286" i="67"/>
  <c r="D286" i="67"/>
  <c r="V286" i="66"/>
  <c r="P286" i="66"/>
  <c r="M286" i="66"/>
  <c r="J286" i="66"/>
  <c r="G286" i="66"/>
  <c r="D286" i="66"/>
  <c r="V286" i="64"/>
  <c r="P286" i="64"/>
  <c r="J286" i="64"/>
  <c r="G286" i="64"/>
  <c r="D286" i="64"/>
  <c r="Y286" i="63"/>
  <c r="S286" i="63"/>
  <c r="P286" i="63"/>
  <c r="M286" i="63"/>
  <c r="J286" i="63"/>
  <c r="G286" i="63"/>
  <c r="D286" i="63"/>
  <c r="V286" i="65"/>
  <c r="D286" i="65"/>
  <c r="Y286" i="61"/>
  <c r="V286" i="61"/>
  <c r="S286" i="61"/>
  <c r="M286" i="61"/>
  <c r="J286" i="61"/>
  <c r="G286" i="61"/>
  <c r="D286" i="61"/>
  <c r="AB433" i="9"/>
  <c r="J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S433" i="71"/>
  <c r="G433" i="71"/>
  <c r="P334" i="43"/>
  <c r="J334" i="43"/>
  <c r="D334" i="43"/>
  <c r="P334" i="42"/>
  <c r="M334" i="42"/>
  <c r="J334" i="42"/>
  <c r="G334" i="42"/>
  <c r="D334" i="42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S457" i="35"/>
  <c r="M457" i="35"/>
  <c r="D457" i="35"/>
  <c r="AB457" i="34"/>
  <c r="Y457" i="34"/>
  <c r="S457" i="34"/>
  <c r="P457" i="34"/>
  <c r="J457" i="34"/>
  <c r="G457" i="34"/>
  <c r="AB457" i="33"/>
  <c r="Y457" i="33"/>
  <c r="S457" i="33"/>
  <c r="P457" i="33"/>
  <c r="J457" i="33"/>
  <c r="G457" i="33"/>
  <c r="AB457" i="31"/>
  <c r="Y457" i="31"/>
  <c r="V457" i="31"/>
  <c r="M457" i="31"/>
  <c r="J457" i="31"/>
  <c r="D457" i="31"/>
  <c r="AB457" i="29"/>
  <c r="Y457" i="29"/>
  <c r="J457" i="29"/>
  <c r="D458" i="14"/>
  <c r="C434" i="82"/>
  <c r="Y329" i="8"/>
  <c r="V329" i="8"/>
  <c r="P329" i="8"/>
  <c r="M329" i="8"/>
  <c r="D482" i="12"/>
  <c r="J330" i="8" l="1"/>
  <c r="Y330" i="8"/>
  <c r="AN330" i="8"/>
  <c r="G458" i="29"/>
  <c r="V458" i="29"/>
  <c r="G458" i="31"/>
  <c r="V458" i="31"/>
  <c r="J458" i="32"/>
  <c r="AB458" i="32"/>
  <c r="S458" i="33"/>
  <c r="G458" i="34"/>
  <c r="Y458" i="34"/>
  <c r="P458" i="35"/>
  <c r="D336" i="38"/>
  <c r="J335" i="40"/>
  <c r="J335" i="41"/>
  <c r="J335" i="42"/>
  <c r="J335" i="43"/>
  <c r="S434" i="71"/>
  <c r="S434" i="4"/>
  <c r="S434" i="9"/>
  <c r="Y287" i="61"/>
  <c r="J287" i="65"/>
  <c r="S287" i="65"/>
  <c r="Y287" i="63"/>
  <c r="S287" i="64"/>
  <c r="G287" i="66"/>
  <c r="P287" i="66"/>
  <c r="D330" i="8"/>
  <c r="P330" i="8"/>
  <c r="AE330" i="8"/>
  <c r="D459" i="14"/>
  <c r="P458" i="29"/>
  <c r="AB458" i="29"/>
  <c r="P458" i="31"/>
  <c r="AB458" i="31"/>
  <c r="S458" i="32"/>
  <c r="J458" i="33"/>
  <c r="AB458" i="33"/>
  <c r="J458" i="34"/>
  <c r="AB458" i="34"/>
  <c r="V287" i="64"/>
  <c r="V287" i="67"/>
  <c r="J329" i="8"/>
  <c r="S329" i="8"/>
  <c r="AB329" i="8"/>
  <c r="G457" i="29"/>
  <c r="S457" i="29"/>
  <c r="S457" i="32"/>
  <c r="V457" i="34"/>
  <c r="P334" i="41"/>
  <c r="G334" i="43"/>
  <c r="J433" i="71"/>
  <c r="Y433" i="9"/>
  <c r="M286" i="65"/>
  <c r="S286" i="66"/>
  <c r="G286" i="70"/>
  <c r="Y286" i="70"/>
  <c r="AE329" i="8"/>
  <c r="V457" i="29"/>
  <c r="D457" i="32"/>
  <c r="V457" i="32"/>
  <c r="M457" i="34"/>
  <c r="G457" i="35"/>
  <c r="D434" i="1"/>
  <c r="D433" i="71"/>
  <c r="S433" i="9"/>
  <c r="P286" i="61"/>
  <c r="Y286" i="64"/>
  <c r="G334" i="38"/>
  <c r="AH329" i="8"/>
  <c r="G457" i="32"/>
  <c r="Y457" i="32"/>
  <c r="V457" i="33"/>
  <c r="D457" i="34"/>
  <c r="J457" i="35"/>
  <c r="M433" i="71"/>
  <c r="V433" i="71"/>
  <c r="G286" i="65"/>
  <c r="P286" i="65"/>
  <c r="Y286" i="65"/>
  <c r="D329" i="8"/>
  <c r="AK329" i="8"/>
  <c r="M457" i="29"/>
  <c r="P457" i="31"/>
  <c r="J457" i="32"/>
  <c r="AB457" i="32"/>
  <c r="M457" i="33"/>
  <c r="V457" i="35"/>
  <c r="G434" i="1"/>
  <c r="P433" i="71"/>
  <c r="V433" i="9"/>
  <c r="V286" i="63"/>
  <c r="J286" i="70"/>
  <c r="S286" i="70"/>
  <c r="J433" i="1"/>
  <c r="AN329" i="8"/>
  <c r="P457" i="29"/>
  <c r="G457" i="31"/>
  <c r="M457" i="32"/>
  <c r="D457" i="33"/>
  <c r="G433" i="9"/>
  <c r="M433" i="9"/>
  <c r="J286" i="65"/>
  <c r="S286" i="65"/>
  <c r="S286" i="64"/>
  <c r="Y286" i="66"/>
  <c r="S286" i="67"/>
  <c r="G329" i="8"/>
  <c r="D457" i="29"/>
  <c r="S457" i="31"/>
  <c r="P457" i="32"/>
  <c r="P457" i="35"/>
  <c r="M334" i="43"/>
  <c r="M434" i="1"/>
  <c r="P433" i="9"/>
  <c r="D287" i="60"/>
  <c r="M286" i="64"/>
  <c r="M286" i="70"/>
  <c r="V286" i="70"/>
  <c r="G457" i="14"/>
  <c r="G286" i="60"/>
  <c r="G285" i="60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/>
  <c r="G332" i="38"/>
  <c r="G455" i="14"/>
  <c r="Y284" i="69"/>
  <c r="V284" i="69"/>
  <c r="P284" i="69"/>
  <c r="M284" i="69"/>
  <c r="G284" i="69"/>
  <c r="D284" i="69"/>
  <c r="S284" i="70"/>
  <c r="P284" i="70"/>
  <c r="J284" i="70"/>
  <c r="G284" i="70"/>
  <c r="Y284" i="68"/>
  <c r="V284" i="68"/>
  <c r="S284" i="68"/>
  <c r="M284" i="68"/>
  <c r="J284" i="68"/>
  <c r="D284" i="68"/>
  <c r="S284" i="67"/>
  <c r="P284" i="67"/>
  <c r="J284" i="67"/>
  <c r="G284" i="67"/>
  <c r="Y284" i="66"/>
  <c r="V284" i="66"/>
  <c r="P284" i="66"/>
  <c r="M284" i="66"/>
  <c r="G284" i="66"/>
  <c r="D284" i="66"/>
  <c r="S284" i="64"/>
  <c r="P284" i="64"/>
  <c r="J284" i="64"/>
  <c r="G284" i="64"/>
  <c r="Y284" i="63"/>
  <c r="V284" i="63"/>
  <c r="S284" i="63"/>
  <c r="M284" i="63"/>
  <c r="J284" i="63"/>
  <c r="D284" i="63"/>
  <c r="Y284" i="65"/>
  <c r="S284" i="65"/>
  <c r="P284" i="65"/>
  <c r="J284" i="65"/>
  <c r="G284" i="65"/>
  <c r="Y284" i="61"/>
  <c r="V284" i="61"/>
  <c r="S284" i="61"/>
  <c r="M284" i="61"/>
  <c r="J284" i="61"/>
  <c r="D284" i="61"/>
  <c r="D285" i="60"/>
  <c r="Y431" i="9"/>
  <c r="S431" i="9"/>
  <c r="P431" i="9"/>
  <c r="M431" i="9"/>
  <c r="G431" i="9"/>
  <c r="D431" i="9"/>
  <c r="Y431" i="4"/>
  <c r="S431" i="4"/>
  <c r="P431" i="4"/>
  <c r="M431" i="4"/>
  <c r="G431" i="4"/>
  <c r="D431" i="4"/>
  <c r="Y431" i="71"/>
  <c r="S431" i="71"/>
  <c r="P431" i="71"/>
  <c r="M431" i="71"/>
  <c r="G431" i="71"/>
  <c r="D431" i="71"/>
  <c r="G432" i="1"/>
  <c r="D432" i="1"/>
  <c r="P332" i="43"/>
  <c r="J332" i="43"/>
  <c r="G332" i="43"/>
  <c r="P332" i="42"/>
  <c r="J332" i="42"/>
  <c r="G332" i="42"/>
  <c r="P332" i="41"/>
  <c r="J332" i="41"/>
  <c r="G332" i="41"/>
  <c r="P332" i="40"/>
  <c r="J332" i="40"/>
  <c r="G332" i="40"/>
  <c r="D333" i="38"/>
  <c r="AB455" i="35"/>
  <c r="Y455" i="35"/>
  <c r="V455" i="35"/>
  <c r="P455" i="35"/>
  <c r="M455" i="35"/>
  <c r="J455" i="35"/>
  <c r="G455" i="35"/>
  <c r="Y455" i="34"/>
  <c r="V455" i="34"/>
  <c r="S455" i="34"/>
  <c r="P455" i="34"/>
  <c r="G455" i="34"/>
  <c r="D455" i="34"/>
  <c r="AB455" i="33"/>
  <c r="S455" i="33"/>
  <c r="P455" i="33"/>
  <c r="M455" i="33"/>
  <c r="J455" i="33"/>
  <c r="AB455" i="32"/>
  <c r="Y455" i="32"/>
  <c r="V455" i="32"/>
  <c r="S455" i="32"/>
  <c r="J455" i="32"/>
  <c r="G455" i="32"/>
  <c r="D455" i="32"/>
  <c r="AB455" i="31"/>
  <c r="V455" i="31"/>
  <c r="S455" i="31"/>
  <c r="P455" i="31"/>
  <c r="G455" i="31"/>
  <c r="D455" i="31"/>
  <c r="V455" i="29"/>
  <c r="S455" i="29"/>
  <c r="P455" i="29"/>
  <c r="G455" i="29"/>
  <c r="D455" i="29"/>
  <c r="D456" i="14"/>
  <c r="AN327" i="8"/>
  <c r="AK327" i="8"/>
  <c r="AH327" i="8"/>
  <c r="AE327" i="8"/>
  <c r="Y327" i="8"/>
  <c r="V327" i="8"/>
  <c r="S327" i="8"/>
  <c r="P327" i="8"/>
  <c r="J327" i="8"/>
  <c r="G327" i="8"/>
  <c r="D327" i="8"/>
  <c r="J100" i="96"/>
  <c r="G100" i="96"/>
  <c r="D100" i="96"/>
  <c r="J100" i="95"/>
  <c r="G100" i="95"/>
  <c r="D100" i="95"/>
  <c r="J100" i="94"/>
  <c r="G100" i="94"/>
  <c r="D100" i="94"/>
  <c r="J100" i="93"/>
  <c r="G100" i="93"/>
  <c r="D100" i="93"/>
  <c r="J100" i="92"/>
  <c r="G100" i="92"/>
  <c r="D100" i="92"/>
  <c r="J100" i="91"/>
  <c r="G100" i="91"/>
  <c r="D100" i="91"/>
  <c r="J100" i="90"/>
  <c r="G100" i="90"/>
  <c r="D100" i="90"/>
  <c r="J100" i="89"/>
  <c r="G100" i="89"/>
  <c r="D100" i="89"/>
  <c r="J100" i="88"/>
  <c r="G100" i="88"/>
  <c r="D101" i="88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E157" i="53"/>
  <c r="AB157" i="53"/>
  <c r="Y157" i="53"/>
  <c r="V157" i="53"/>
  <c r="S157" i="53"/>
  <c r="P157" i="53"/>
  <c r="M157" i="53"/>
  <c r="J157" i="53"/>
  <c r="G158" i="53"/>
  <c r="D157" i="53"/>
  <c r="J114" i="13"/>
  <c r="G114" i="13"/>
  <c r="D114" i="13"/>
  <c r="P283" i="70"/>
  <c r="G283" i="67"/>
  <c r="J283" i="63"/>
  <c r="S430" i="9"/>
  <c r="S430" i="4"/>
  <c r="J331" i="42"/>
  <c r="J331" i="41"/>
  <c r="J331" i="40"/>
  <c r="V454" i="35"/>
  <c r="P454" i="34"/>
  <c r="P454" i="31"/>
  <c r="G454" i="31"/>
  <c r="P454" i="29"/>
  <c r="AN326" i="8"/>
  <c r="AE326" i="8"/>
  <c r="Y326" i="8"/>
  <c r="P282" i="67"/>
  <c r="G282" i="67"/>
  <c r="G282" i="64"/>
  <c r="J282" i="63"/>
  <c r="M429" i="71"/>
  <c r="D429" i="71"/>
  <c r="V453" i="35"/>
  <c r="G453" i="35"/>
  <c r="AB453" i="33"/>
  <c r="J453" i="33"/>
  <c r="S453" i="32"/>
  <c r="P453" i="31"/>
  <c r="AB453" i="29"/>
  <c r="P453" i="29"/>
  <c r="P281" i="69"/>
  <c r="P281" i="66"/>
  <c r="S428" i="4"/>
  <c r="S428" i="71"/>
  <c r="J329" i="43"/>
  <c r="J329" i="42"/>
  <c r="J329" i="41"/>
  <c r="D330" i="38"/>
  <c r="P452" i="35"/>
  <c r="G452" i="34"/>
  <c r="S452" i="33"/>
  <c r="V452" i="31"/>
  <c r="V452" i="29"/>
  <c r="AN324" i="8"/>
  <c r="Y324" i="8"/>
  <c r="J148" i="11"/>
  <c r="P148" i="6"/>
  <c r="S148" i="10"/>
  <c r="M115" i="47"/>
  <c r="D115" i="45"/>
  <c r="AE156" i="59"/>
  <c r="V156" i="59"/>
  <c r="S156" i="59"/>
  <c r="J156" i="59"/>
  <c r="S156" i="57"/>
  <c r="AB156" i="56"/>
  <c r="S156" i="56"/>
  <c r="J156" i="56"/>
  <c r="Y156" i="54"/>
  <c r="AE156" i="53"/>
  <c r="V156" i="53"/>
  <c r="S156" i="53"/>
  <c r="G157" i="53"/>
  <c r="AB455" i="29" l="1"/>
  <c r="G277" i="67"/>
  <c r="G112" i="13"/>
  <c r="AB155" i="53"/>
  <c r="V155" i="54"/>
  <c r="G155" i="56"/>
  <c r="Y155" i="56"/>
  <c r="J155" i="57"/>
  <c r="AB155" i="57"/>
  <c r="M155" i="58"/>
  <c r="AE155" i="58"/>
  <c r="M155" i="59"/>
  <c r="AB155" i="59"/>
  <c r="D114" i="44"/>
  <c r="M114" i="44"/>
  <c r="V147" i="6"/>
  <c r="D98" i="89"/>
  <c r="D98" i="90"/>
  <c r="D98" i="91"/>
  <c r="G98" i="92"/>
  <c r="G98" i="93"/>
  <c r="P325" i="40"/>
  <c r="P325" i="41"/>
  <c r="P325" i="43"/>
  <c r="G424" i="4"/>
  <c r="G424" i="9"/>
  <c r="P277" i="65"/>
  <c r="V277" i="63"/>
  <c r="P277" i="64"/>
  <c r="D277" i="66"/>
  <c r="V277" i="66"/>
  <c r="V277" i="68"/>
  <c r="D277" i="69"/>
  <c r="M277" i="69"/>
  <c r="V277" i="69"/>
  <c r="G448" i="14"/>
  <c r="D323" i="8"/>
  <c r="P323" i="8"/>
  <c r="AE323" i="8"/>
  <c r="P451" i="29"/>
  <c r="AB451" i="31"/>
  <c r="S451" i="32"/>
  <c r="J451" i="33"/>
  <c r="AB451" i="33"/>
  <c r="G451" i="35"/>
  <c r="D428" i="1"/>
  <c r="D427" i="71"/>
  <c r="D281" i="60"/>
  <c r="J280" i="61"/>
  <c r="G280" i="67"/>
  <c r="J280" i="68"/>
  <c r="P280" i="70"/>
  <c r="G275" i="67"/>
  <c r="G276" i="67"/>
  <c r="Y448" i="34"/>
  <c r="P448" i="35"/>
  <c r="D326" i="38"/>
  <c r="J325" i="40"/>
  <c r="J325" i="41"/>
  <c r="J325" i="42"/>
  <c r="J325" i="43"/>
  <c r="S424" i="4"/>
  <c r="S424" i="9"/>
  <c r="P277" i="69"/>
  <c r="G325" i="38"/>
  <c r="G278" i="67"/>
  <c r="J322" i="8"/>
  <c r="Y322" i="8"/>
  <c r="AN322" i="8"/>
  <c r="G450" i="29"/>
  <c r="G450" i="31"/>
  <c r="S450" i="33"/>
  <c r="P450" i="35"/>
  <c r="D328" i="38"/>
  <c r="J327" i="41"/>
  <c r="J327" i="42"/>
  <c r="J327" i="43"/>
  <c r="S426" i="71"/>
  <c r="S426" i="4"/>
  <c r="S426" i="9"/>
  <c r="J279" i="65"/>
  <c r="P279" i="66"/>
  <c r="J279" i="70"/>
  <c r="P279" i="69"/>
  <c r="G323" i="8"/>
  <c r="AK323" i="8"/>
  <c r="S451" i="29"/>
  <c r="D451" i="31"/>
  <c r="G451" i="32"/>
  <c r="Y451" i="32"/>
  <c r="D451" i="34"/>
  <c r="V451" i="34"/>
  <c r="M451" i="35"/>
  <c r="G428" i="1"/>
  <c r="Y427" i="4"/>
  <c r="Y427" i="9"/>
  <c r="D280" i="61"/>
  <c r="Y280" i="66"/>
  <c r="D280" i="68"/>
  <c r="D113" i="13"/>
  <c r="Y156" i="53"/>
  <c r="D156" i="56"/>
  <c r="V156" i="56"/>
  <c r="J156" i="58"/>
  <c r="AB156" i="58"/>
  <c r="Y156" i="59"/>
  <c r="J148" i="10"/>
  <c r="S148" i="6"/>
  <c r="D148" i="11"/>
  <c r="Y452" i="31"/>
  <c r="Y323" i="8"/>
  <c r="AN323" i="8"/>
  <c r="G451" i="29"/>
  <c r="J451" i="32"/>
  <c r="AB451" i="32"/>
  <c r="S451" i="33"/>
  <c r="P451" i="35"/>
  <c r="D329" i="38"/>
  <c r="J328" i="40"/>
  <c r="S427" i="71"/>
  <c r="S427" i="4"/>
  <c r="S427" i="9"/>
  <c r="Y280" i="61"/>
  <c r="Y280" i="63"/>
  <c r="Y280" i="68"/>
  <c r="P280" i="69"/>
  <c r="AB156" i="53"/>
  <c r="J156" i="54"/>
  <c r="J156" i="57"/>
  <c r="G115" i="45"/>
  <c r="D115" i="44"/>
  <c r="M115" i="44"/>
  <c r="J115" i="46"/>
  <c r="G115" i="47"/>
  <c r="V148" i="6"/>
  <c r="D100" i="88"/>
  <c r="G99" i="93"/>
  <c r="AE324" i="8"/>
  <c r="D453" i="14"/>
  <c r="D155" i="53"/>
  <c r="AB155" i="54"/>
  <c r="M155" i="56"/>
  <c r="AE155" i="56"/>
  <c r="S155" i="58"/>
  <c r="D155" i="59"/>
  <c r="J114" i="45"/>
  <c r="G114" i="44"/>
  <c r="M114" i="46"/>
  <c r="P147" i="10"/>
  <c r="J98" i="89"/>
  <c r="J98" i="90"/>
  <c r="J98" i="96"/>
  <c r="S155" i="53"/>
  <c r="D155" i="54"/>
  <c r="AE155" i="54"/>
  <c r="P155" i="56"/>
  <c r="S155" i="57"/>
  <c r="D155" i="58"/>
  <c r="V155" i="58"/>
  <c r="S155" i="59"/>
  <c r="G147" i="10"/>
  <c r="P147" i="6"/>
  <c r="J147" i="11"/>
  <c r="P322" i="8"/>
  <c r="AE322" i="8"/>
  <c r="P450" i="29"/>
  <c r="P450" i="31"/>
  <c r="J450" i="33"/>
  <c r="AB450" i="33"/>
  <c r="G450" i="35"/>
  <c r="V450" i="35"/>
  <c r="J279" i="61"/>
  <c r="J279" i="63"/>
  <c r="G279" i="67"/>
  <c r="P279" i="67"/>
  <c r="J279" i="68"/>
  <c r="P279" i="70"/>
  <c r="AK326" i="8"/>
  <c r="S454" i="29"/>
  <c r="S454" i="31"/>
  <c r="G454" i="32"/>
  <c r="Y454" i="32"/>
  <c r="P454" i="33"/>
  <c r="D454" i="34"/>
  <c r="V454" i="34"/>
  <c r="G431" i="1"/>
  <c r="Y430" i="71"/>
  <c r="J283" i="64"/>
  <c r="Y283" i="66"/>
  <c r="J283" i="67"/>
  <c r="AH325" i="8"/>
  <c r="D453" i="32"/>
  <c r="V453" i="32"/>
  <c r="M453" i="33"/>
  <c r="S453" i="34"/>
  <c r="J453" i="35"/>
  <c r="G330" i="40"/>
  <c r="G330" i="41"/>
  <c r="G330" i="42"/>
  <c r="P330" i="42"/>
  <c r="G429" i="71"/>
  <c r="P429" i="71"/>
  <c r="G429" i="4"/>
  <c r="P429" i="4"/>
  <c r="G429" i="9"/>
  <c r="P429" i="9"/>
  <c r="D282" i="66"/>
  <c r="M282" i="66"/>
  <c r="V282" i="66"/>
  <c r="V282" i="68"/>
  <c r="M282" i="69"/>
  <c r="P452" i="32"/>
  <c r="M452" i="34"/>
  <c r="D329" i="41"/>
  <c r="D329" i="42"/>
  <c r="D329" i="43"/>
  <c r="M329" i="43"/>
  <c r="V428" i="9"/>
  <c r="J281" i="66"/>
  <c r="Y281" i="70"/>
  <c r="J281" i="69"/>
  <c r="J428" i="1"/>
  <c r="D453" i="29"/>
  <c r="G453" i="32"/>
  <c r="Y453" i="32"/>
  <c r="P453" i="33"/>
  <c r="G430" i="1"/>
  <c r="Y429" i="71"/>
  <c r="Y429" i="4"/>
  <c r="D282" i="63"/>
  <c r="J282" i="64"/>
  <c r="J282" i="67"/>
  <c r="Y282" i="69"/>
  <c r="M326" i="8"/>
  <c r="AB326" i="8"/>
  <c r="P454" i="32"/>
  <c r="G454" i="33"/>
  <c r="M454" i="34"/>
  <c r="D331" i="40"/>
  <c r="D331" i="41"/>
  <c r="M331" i="41"/>
  <c r="D331" i="42"/>
  <c r="M331" i="42"/>
  <c r="D331" i="43"/>
  <c r="V430" i="71"/>
  <c r="D283" i="64"/>
  <c r="J283" i="66"/>
  <c r="Y283" i="67"/>
  <c r="J283" i="69"/>
  <c r="C432" i="82"/>
  <c r="J455" i="29"/>
  <c r="J455" i="31"/>
  <c r="M455" i="32"/>
  <c r="D455" i="33"/>
  <c r="V455" i="33"/>
  <c r="J455" i="34"/>
  <c r="AB455" i="34"/>
  <c r="M432" i="1"/>
  <c r="J431" i="71"/>
  <c r="AB431" i="71"/>
  <c r="J431" i="4"/>
  <c r="AB431" i="4"/>
  <c r="J431" i="9"/>
  <c r="AB431" i="9"/>
  <c r="G284" i="61"/>
  <c r="P284" i="61"/>
  <c r="D284" i="65"/>
  <c r="V284" i="65"/>
  <c r="G284" i="63"/>
  <c r="P284" i="63"/>
  <c r="V284" i="64"/>
  <c r="D284" i="67"/>
  <c r="M284" i="67"/>
  <c r="V284" i="67"/>
  <c r="G284" i="68"/>
  <c r="P284" i="68"/>
  <c r="D284" i="70"/>
  <c r="V284" i="70"/>
  <c r="J452" i="33"/>
  <c r="AB452" i="33"/>
  <c r="P452" i="34"/>
  <c r="G452" i="35"/>
  <c r="M428" i="71"/>
  <c r="M428" i="4"/>
  <c r="M428" i="9"/>
  <c r="G281" i="67"/>
  <c r="D480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V431" i="4"/>
  <c r="V431" i="9"/>
  <c r="M284" i="65"/>
  <c r="D284" i="64"/>
  <c r="M284" i="64"/>
  <c r="Y284" i="64"/>
  <c r="J284" i="66"/>
  <c r="S284" i="66"/>
  <c r="Y284" i="67"/>
  <c r="M284" i="70"/>
  <c r="Y284" i="70"/>
  <c r="J284" i="69"/>
  <c r="S284" i="69"/>
  <c r="G479" i="12"/>
  <c r="J431" i="1"/>
  <c r="D454" i="32"/>
  <c r="V454" i="32"/>
  <c r="M454" i="33"/>
  <c r="Y454" i="35"/>
  <c r="P331" i="40"/>
  <c r="G331" i="41"/>
  <c r="P331" i="41"/>
  <c r="G331" i="42"/>
  <c r="P331" i="42"/>
  <c r="P331" i="43"/>
  <c r="G430" i="71"/>
  <c r="P430" i="71"/>
  <c r="G430" i="4"/>
  <c r="G430" i="9"/>
  <c r="V283" i="61"/>
  <c r="P283" i="64"/>
  <c r="D283" i="66"/>
  <c r="V283" i="66"/>
  <c r="V283" i="68"/>
  <c r="D283" i="69"/>
  <c r="V283" i="69"/>
  <c r="M327" i="8"/>
  <c r="AB327" i="8"/>
  <c r="AN320" i="8"/>
  <c r="S283" i="67"/>
  <c r="P283" i="69"/>
  <c r="P326" i="8"/>
  <c r="P283" i="67"/>
  <c r="J283" i="68"/>
  <c r="S283" i="68"/>
  <c r="S283" i="69"/>
  <c r="D475" i="12"/>
  <c r="M322" i="8"/>
  <c r="AB322" i="8"/>
  <c r="P450" i="32"/>
  <c r="G450" i="33"/>
  <c r="Y450" i="33"/>
  <c r="M450" i="34"/>
  <c r="D327" i="41"/>
  <c r="D327" i="42"/>
  <c r="D327" i="43"/>
  <c r="J279" i="66"/>
  <c r="J279" i="69"/>
  <c r="P280" i="61"/>
  <c r="D280" i="65"/>
  <c r="S454" i="32"/>
  <c r="Y454" i="33"/>
  <c r="AB323" i="8"/>
  <c r="P451" i="32"/>
  <c r="M451" i="34"/>
  <c r="D451" i="35"/>
  <c r="D328" i="40"/>
  <c r="V427" i="4"/>
  <c r="V427" i="9"/>
  <c r="Y280" i="67"/>
  <c r="J280" i="69"/>
  <c r="J427" i="1"/>
  <c r="S156" i="58"/>
  <c r="D156" i="59"/>
  <c r="P156" i="59"/>
  <c r="J115" i="45"/>
  <c r="G115" i="44"/>
  <c r="D115" i="46"/>
  <c r="J115" i="47"/>
  <c r="S148" i="11"/>
  <c r="J99" i="88"/>
  <c r="J99" i="93"/>
  <c r="J99" i="94"/>
  <c r="J99" i="95"/>
  <c r="G324" i="8"/>
  <c r="G452" i="32"/>
  <c r="V452" i="34"/>
  <c r="G429" i="1"/>
  <c r="Y428" i="71"/>
  <c r="J281" i="64"/>
  <c r="J281" i="67"/>
  <c r="D478" i="12"/>
  <c r="AB325" i="8"/>
  <c r="M453" i="29"/>
  <c r="Y453" i="29"/>
  <c r="Y453" i="31"/>
  <c r="P453" i="32"/>
  <c r="G453" i="33"/>
  <c r="D330" i="40"/>
  <c r="M330" i="40"/>
  <c r="D330" i="41"/>
  <c r="M330" i="41"/>
  <c r="D330" i="42"/>
  <c r="M330" i="42"/>
  <c r="V429" i="71"/>
  <c r="V429" i="4"/>
  <c r="V429" i="9"/>
  <c r="J282" i="66"/>
  <c r="S282" i="66"/>
  <c r="Y282" i="70"/>
  <c r="G477" i="12"/>
  <c r="D283" i="63"/>
  <c r="G454" i="35"/>
  <c r="V430" i="9"/>
  <c r="D332" i="38"/>
  <c r="S430" i="71"/>
  <c r="S454" i="34"/>
  <c r="M430" i="9"/>
  <c r="D98" i="95"/>
  <c r="M454" i="32"/>
  <c r="D454" i="33"/>
  <c r="V454" i="33"/>
  <c r="D283" i="65"/>
  <c r="V283" i="65"/>
  <c r="P283" i="63"/>
  <c r="V283" i="64"/>
  <c r="D283" i="67"/>
  <c r="M283" i="67"/>
  <c r="V283" i="67"/>
  <c r="D283" i="70"/>
  <c r="V283" i="70"/>
  <c r="G454" i="29"/>
  <c r="G454" i="34"/>
  <c r="J331" i="43"/>
  <c r="P283" i="66"/>
  <c r="M331" i="40"/>
  <c r="C431" i="82"/>
  <c r="J283" i="65"/>
  <c r="S283" i="65"/>
  <c r="D321" i="8"/>
  <c r="P321" i="8"/>
  <c r="AB449" i="29"/>
  <c r="P449" i="34"/>
  <c r="G449" i="35"/>
  <c r="D425" i="71"/>
  <c r="D425" i="4"/>
  <c r="D279" i="60"/>
  <c r="J278" i="61"/>
  <c r="Y278" i="65"/>
  <c r="J278" i="63"/>
  <c r="S278" i="63"/>
  <c r="P278" i="67"/>
  <c r="J278" i="68"/>
  <c r="S278" i="68"/>
  <c r="D326" i="8"/>
  <c r="AH326" i="8"/>
  <c r="J454" i="29"/>
  <c r="D454" i="31"/>
  <c r="Y454" i="31"/>
  <c r="J454" i="32"/>
  <c r="AB454" i="33"/>
  <c r="J454" i="34"/>
  <c r="J454" i="35"/>
  <c r="G331" i="40"/>
  <c r="M331" i="43"/>
  <c r="AB430" i="71"/>
  <c r="Y430" i="4"/>
  <c r="P430" i="9"/>
  <c r="D284" i="60"/>
  <c r="J283" i="61"/>
  <c r="S283" i="61"/>
  <c r="S283" i="63"/>
  <c r="S283" i="64"/>
  <c r="S283" i="66"/>
  <c r="M283" i="70"/>
  <c r="M283" i="69"/>
  <c r="G478" i="12"/>
  <c r="J430" i="1"/>
  <c r="M449" i="33"/>
  <c r="J449" i="35"/>
  <c r="G326" i="40"/>
  <c r="P326" i="40"/>
  <c r="G326" i="41"/>
  <c r="P326" i="41"/>
  <c r="G326" i="42"/>
  <c r="G326" i="43"/>
  <c r="P326" i="43"/>
  <c r="G425" i="71"/>
  <c r="G425" i="4"/>
  <c r="G425" i="9"/>
  <c r="V278" i="61"/>
  <c r="D278" i="69"/>
  <c r="M278" i="69"/>
  <c r="V278" i="69"/>
  <c r="J325" i="8"/>
  <c r="G453" i="29"/>
  <c r="G453" i="31"/>
  <c r="J453" i="32"/>
  <c r="AB453" i="32"/>
  <c r="S453" i="33"/>
  <c r="D331" i="38"/>
  <c r="J330" i="41"/>
  <c r="J330" i="42"/>
  <c r="S429" i="71"/>
  <c r="S429" i="4"/>
  <c r="S429" i="9"/>
  <c r="G282" i="66"/>
  <c r="P282" i="66"/>
  <c r="Y282" i="68"/>
  <c r="G282" i="69"/>
  <c r="D455" i="14"/>
  <c r="M454" i="29"/>
  <c r="V454" i="29"/>
  <c r="AB454" i="31"/>
  <c r="M454" i="35"/>
  <c r="G331" i="43"/>
  <c r="M431" i="1"/>
  <c r="J430" i="4"/>
  <c r="M283" i="65"/>
  <c r="M283" i="63"/>
  <c r="V283" i="63"/>
  <c r="G283" i="64"/>
  <c r="M283" i="64"/>
  <c r="M283" i="66"/>
  <c r="D283" i="68"/>
  <c r="M283" i="68"/>
  <c r="G283" i="70"/>
  <c r="G283" i="69"/>
  <c r="M451" i="32"/>
  <c r="D451" i="33"/>
  <c r="V451" i="33"/>
  <c r="M428" i="1"/>
  <c r="J427" i="71"/>
  <c r="AB427" i="71"/>
  <c r="P280" i="68"/>
  <c r="D280" i="70"/>
  <c r="D148" i="10"/>
  <c r="G99" i="88"/>
  <c r="G99" i="89"/>
  <c r="G99" i="91"/>
  <c r="J99" i="92"/>
  <c r="G99" i="94"/>
  <c r="G99" i="95"/>
  <c r="G99" i="96"/>
  <c r="D452" i="32"/>
  <c r="V452" i="32"/>
  <c r="P329" i="41"/>
  <c r="G329" i="43"/>
  <c r="P329" i="43"/>
  <c r="G428" i="71"/>
  <c r="G428" i="4"/>
  <c r="P428" i="9"/>
  <c r="V281" i="61"/>
  <c r="V281" i="63"/>
  <c r="D281" i="66"/>
  <c r="V281" i="66"/>
  <c r="D281" i="69"/>
  <c r="V281" i="69"/>
  <c r="G281" i="60"/>
  <c r="C430" i="82"/>
  <c r="J453" i="29"/>
  <c r="J453" i="31"/>
  <c r="M453" i="32"/>
  <c r="D453" i="33"/>
  <c r="V453" i="33"/>
  <c r="J453" i="34"/>
  <c r="AB453" i="34"/>
  <c r="J429" i="71"/>
  <c r="AB429" i="71"/>
  <c r="P282" i="63"/>
  <c r="V282" i="64"/>
  <c r="D282" i="67"/>
  <c r="M282" i="67"/>
  <c r="V282" i="67"/>
  <c r="G326" i="8"/>
  <c r="S454" i="33"/>
  <c r="Y454" i="34"/>
  <c r="P454" i="35"/>
  <c r="D431" i="1"/>
  <c r="J430" i="71"/>
  <c r="D430" i="4"/>
  <c r="AB430" i="4"/>
  <c r="Y430" i="9"/>
  <c r="D283" i="61"/>
  <c r="M283" i="61"/>
  <c r="G283" i="63"/>
  <c r="G283" i="66"/>
  <c r="Y283" i="70"/>
  <c r="G454" i="14"/>
  <c r="G283" i="60"/>
  <c r="J326" i="8"/>
  <c r="S326" i="8"/>
  <c r="D454" i="29"/>
  <c r="Y454" i="29"/>
  <c r="J454" i="31"/>
  <c r="J454" i="33"/>
  <c r="AB454" i="34"/>
  <c r="AB454" i="35"/>
  <c r="D430" i="71"/>
  <c r="M430" i="4"/>
  <c r="V430" i="4"/>
  <c r="J430" i="9"/>
  <c r="G283" i="65"/>
  <c r="P283" i="65"/>
  <c r="Y283" i="65"/>
  <c r="Y283" i="63"/>
  <c r="Y283" i="64"/>
  <c r="G283" i="68"/>
  <c r="P283" i="68"/>
  <c r="Y283" i="68"/>
  <c r="Y283" i="69"/>
  <c r="V155" i="53"/>
  <c r="S155" i="54"/>
  <c r="S155" i="56"/>
  <c r="D155" i="57"/>
  <c r="V155" i="57"/>
  <c r="D114" i="45"/>
  <c r="J114" i="44"/>
  <c r="G114" i="46"/>
  <c r="S147" i="10"/>
  <c r="D479" i="12"/>
  <c r="V326" i="8"/>
  <c r="AB454" i="29"/>
  <c r="M454" i="31"/>
  <c r="V454" i="31"/>
  <c r="AB454" i="32"/>
  <c r="D454" i="35"/>
  <c r="S454" i="35"/>
  <c r="M430" i="71"/>
  <c r="P430" i="4"/>
  <c r="D430" i="9"/>
  <c r="AB430" i="9"/>
  <c r="G283" i="61"/>
  <c r="P283" i="61"/>
  <c r="Y283" i="61"/>
  <c r="J283" i="70"/>
  <c r="S283" i="70"/>
  <c r="G331" i="38"/>
  <c r="V325" i="8"/>
  <c r="AB453" i="31"/>
  <c r="P453" i="34"/>
  <c r="M453" i="35"/>
  <c r="Y453" i="35"/>
  <c r="P330" i="40"/>
  <c r="D429" i="4"/>
  <c r="M429" i="9"/>
  <c r="Y282" i="61"/>
  <c r="J282" i="65"/>
  <c r="S282" i="65"/>
  <c r="S282" i="63"/>
  <c r="Y282" i="66"/>
  <c r="J282" i="69"/>
  <c r="Y325" i="8"/>
  <c r="D454" i="14"/>
  <c r="S453" i="31"/>
  <c r="D453" i="34"/>
  <c r="D453" i="35"/>
  <c r="P453" i="35"/>
  <c r="AB453" i="35"/>
  <c r="J330" i="40"/>
  <c r="D330" i="43"/>
  <c r="M330" i="43"/>
  <c r="M430" i="1"/>
  <c r="M429" i="4"/>
  <c r="AB429" i="9"/>
  <c r="G282" i="61"/>
  <c r="P282" i="61"/>
  <c r="D282" i="65"/>
  <c r="V282" i="65"/>
  <c r="M282" i="63"/>
  <c r="V282" i="63"/>
  <c r="M282" i="64"/>
  <c r="G282" i="68"/>
  <c r="P282" i="68"/>
  <c r="S282" i="70"/>
  <c r="D282" i="69"/>
  <c r="S282" i="69"/>
  <c r="G330" i="38"/>
  <c r="AK325" i="8"/>
  <c r="S453" i="29"/>
  <c r="V453" i="31"/>
  <c r="G453" i="34"/>
  <c r="D430" i="1"/>
  <c r="M282" i="65"/>
  <c r="G282" i="63"/>
  <c r="Y282" i="64"/>
  <c r="Y282" i="67"/>
  <c r="J282" i="70"/>
  <c r="D325" i="8"/>
  <c r="M325" i="8"/>
  <c r="AN325" i="8"/>
  <c r="V453" i="29"/>
  <c r="M453" i="31"/>
  <c r="Y453" i="33"/>
  <c r="V453" i="34"/>
  <c r="S453" i="35"/>
  <c r="G330" i="43"/>
  <c r="P330" i="43"/>
  <c r="AB429" i="4"/>
  <c r="D283" i="60"/>
  <c r="J282" i="61"/>
  <c r="S282" i="61"/>
  <c r="Y282" i="65"/>
  <c r="Y282" i="63"/>
  <c r="P282" i="64"/>
  <c r="J282" i="68"/>
  <c r="S282" i="68"/>
  <c r="D282" i="70"/>
  <c r="V282" i="70"/>
  <c r="V282" i="69"/>
  <c r="J429" i="1"/>
  <c r="D319" i="8"/>
  <c r="AE319" i="8"/>
  <c r="P447" i="34"/>
  <c r="D423" i="71"/>
  <c r="M423" i="4"/>
  <c r="M423" i="9"/>
  <c r="D277" i="60"/>
  <c r="J276" i="61"/>
  <c r="Y276" i="65"/>
  <c r="J276" i="63"/>
  <c r="G276" i="64"/>
  <c r="J276" i="68"/>
  <c r="P325" i="8"/>
  <c r="D453" i="31"/>
  <c r="Y453" i="34"/>
  <c r="P330" i="41"/>
  <c r="J429" i="9"/>
  <c r="V282" i="61"/>
  <c r="G282" i="65"/>
  <c r="P282" i="65"/>
  <c r="M282" i="70"/>
  <c r="G325" i="8"/>
  <c r="S325" i="8"/>
  <c r="AE325" i="8"/>
  <c r="M453" i="34"/>
  <c r="J330" i="43"/>
  <c r="J429" i="4"/>
  <c r="D429" i="9"/>
  <c r="Y429" i="9"/>
  <c r="D282" i="61"/>
  <c r="M282" i="61"/>
  <c r="D282" i="64"/>
  <c r="S282" i="64"/>
  <c r="S282" i="67"/>
  <c r="D282" i="68"/>
  <c r="M282" i="68"/>
  <c r="G282" i="70"/>
  <c r="P282" i="70"/>
  <c r="P282" i="69"/>
  <c r="G453" i="14"/>
  <c r="G282" i="60"/>
  <c r="J452" i="29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G271" i="67" l="1"/>
  <c r="G264" i="67"/>
  <c r="G267" i="67"/>
  <c r="G270" i="67"/>
  <c r="G273" i="67"/>
  <c r="G265" i="67"/>
  <c r="G268" i="67"/>
  <c r="G266" i="67"/>
  <c r="G269" i="67"/>
  <c r="G272" i="67"/>
  <c r="M273" i="65"/>
  <c r="D273" i="64"/>
  <c r="M273" i="64"/>
  <c r="Y273" i="64"/>
  <c r="J273" i="66"/>
  <c r="S273" i="66"/>
  <c r="Y273" i="67"/>
  <c r="Y273" i="70"/>
  <c r="J273" i="69"/>
  <c r="S273" i="69"/>
  <c r="G468" i="12"/>
  <c r="J420" i="1"/>
  <c r="M273" i="69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3" i="95"/>
  <c r="G93" i="95"/>
  <c r="D93" i="95"/>
  <c r="J93" i="94"/>
  <c r="G93" i="94"/>
  <c r="D93" i="94"/>
  <c r="J93" i="93"/>
  <c r="G93" i="93"/>
  <c r="D93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52" i="93" l="1"/>
  <c r="G53" i="93"/>
  <c r="J55" i="93"/>
  <c r="J70" i="88"/>
  <c r="G47" i="96"/>
  <c r="J61" i="93"/>
  <c r="D64" i="93"/>
  <c r="G65" i="93"/>
  <c r="J67" i="93"/>
  <c r="J73" i="93"/>
  <c r="D76" i="93"/>
  <c r="G77" i="93"/>
  <c r="J79" i="93"/>
  <c r="J85" i="93"/>
  <c r="D51" i="96"/>
  <c r="D57" i="96"/>
  <c r="J54" i="96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7" i="87"/>
  <c r="F8" i="87"/>
  <c r="M13" i="87"/>
  <c r="T9" i="87"/>
  <c r="T10" i="87"/>
  <c r="T14" i="87"/>
  <c r="AA12" i="85"/>
  <c r="AA20" i="85"/>
  <c r="AA7" i="85"/>
  <c r="AA11" i="85"/>
  <c r="AA15" i="85"/>
  <c r="AA19" i="85"/>
  <c r="AA23" i="85"/>
  <c r="AA10" i="85"/>
  <c r="AA14" i="85"/>
  <c r="AA18" i="85"/>
  <c r="AA22" i="85"/>
  <c r="AA12" i="87"/>
  <c r="M12" i="87"/>
  <c r="AA8" i="87"/>
  <c r="AA7" i="87"/>
  <c r="AA11" i="87"/>
  <c r="M10" i="87"/>
  <c r="AA10" i="87"/>
  <c r="AA14" i="87"/>
  <c r="AA13" i="87"/>
  <c r="F9" i="87"/>
  <c r="M7" i="87"/>
  <c r="M11" i="87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M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M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AB409" i="9" l="1"/>
  <c r="G409" i="4"/>
  <c r="Y409" i="9"/>
  <c r="D409" i="9"/>
  <c r="S409" i="4"/>
  <c r="P409" i="4"/>
  <c r="J409" i="9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G255" i="67" l="1"/>
  <c r="G259" i="67"/>
  <c r="G253" i="67"/>
  <c r="G262" i="67"/>
  <c r="G260" i="67"/>
  <c r="G258" i="67"/>
  <c r="G256" i="67"/>
  <c r="G254" i="67"/>
  <c r="G252" i="67"/>
  <c r="G251" i="67"/>
  <c r="G261" i="67"/>
  <c r="G257" i="67"/>
  <c r="D12" i="65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J204" i="70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M96" i="6" l="1"/>
  <c r="J408" i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2" i="38"/>
  <c r="G242" i="42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5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14" i="42" l="1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G50" i="67"/>
  <c r="G238" i="67"/>
  <c r="G249" i="67"/>
  <c r="G167" i="67"/>
  <c r="G235" i="67"/>
  <c r="G193" i="67"/>
  <c r="G206" i="67"/>
  <c r="G184" i="67"/>
  <c r="G111" i="67"/>
  <c r="P250" i="67"/>
  <c r="J250" i="67"/>
  <c r="J189" i="67"/>
  <c r="G197" i="67" l="1"/>
  <c r="G141" i="67"/>
  <c r="G74" i="67"/>
  <c r="G245" i="67"/>
  <c r="G68" i="67"/>
  <c r="G179" i="67"/>
  <c r="G248" i="67"/>
  <c r="G220" i="67"/>
  <c r="G123" i="67"/>
  <c r="G208" i="67"/>
  <c r="G236" i="67"/>
  <c r="G37" i="67"/>
  <c r="G178" i="67"/>
  <c r="G75" i="67"/>
  <c r="G183" i="67"/>
  <c r="G227" i="67"/>
  <c r="G246" i="67"/>
  <c r="G180" i="67"/>
  <c r="G210" i="67"/>
  <c r="G110" i="67"/>
  <c r="G49" i="67"/>
  <c r="G31" i="67"/>
  <c r="G89" i="67"/>
  <c r="G177" i="67"/>
  <c r="G207" i="67"/>
  <c r="G192" i="67"/>
  <c r="G222" i="67"/>
  <c r="G196" i="67"/>
  <c r="G226" i="67"/>
  <c r="G133" i="67"/>
  <c r="G51" i="67"/>
  <c r="G221" i="67"/>
  <c r="G247" i="67"/>
  <c r="G181" i="67"/>
  <c r="G211" i="67"/>
  <c r="G219" i="67"/>
  <c r="G140" i="67"/>
  <c r="G154" i="67"/>
  <c r="G32" i="67"/>
  <c r="G93" i="67"/>
  <c r="G205" i="67"/>
  <c r="G218" i="67"/>
  <c r="G176" i="67"/>
  <c r="G234" i="67"/>
  <c r="G209" i="67"/>
  <c r="G237" i="67"/>
  <c r="G182" i="67"/>
  <c r="G15" i="67"/>
  <c r="G38" i="67"/>
  <c r="G69" i="67"/>
  <c r="G52" i="67"/>
  <c r="G195" i="67"/>
  <c r="G194" i="67"/>
  <c r="J223" i="67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61" i="67"/>
  <c r="G94" i="67"/>
  <c r="S250" i="67"/>
  <c r="J59" i="67"/>
  <c r="J25" i="67"/>
  <c r="J174" i="67"/>
  <c r="J102" i="67"/>
  <c r="G116" i="67"/>
  <c r="G225" i="67"/>
  <c r="G146" i="67"/>
  <c r="G30" i="67"/>
  <c r="G67" i="67"/>
  <c r="G200" i="67"/>
  <c r="G101" i="67"/>
  <c r="G230" i="67"/>
  <c r="G18" i="67"/>
  <c r="G161" i="67"/>
  <c r="J45" i="67"/>
  <c r="J17" i="67"/>
  <c r="Y151" i="67"/>
  <c r="Y115" i="67"/>
  <c r="Y43" i="67"/>
  <c r="Y222" i="67"/>
  <c r="Y150" i="67"/>
  <c r="Y114" i="67"/>
  <c r="Y42" i="67"/>
  <c r="G22" i="67"/>
  <c r="G165" i="67"/>
  <c r="G73" i="67"/>
  <c r="G128" i="67"/>
  <c r="G14" i="67"/>
  <c r="G158" i="67"/>
  <c r="G64" i="67"/>
  <c r="G99" i="67"/>
  <c r="G10" i="67"/>
  <c r="G149" i="67"/>
  <c r="G41" i="67"/>
  <c r="G78" i="67"/>
  <c r="G109" i="67"/>
  <c r="G139" i="67"/>
  <c r="J75" i="67"/>
  <c r="J49" i="67"/>
  <c r="J54" i="67"/>
  <c r="G45" i="67"/>
  <c r="G153" i="67"/>
  <c r="G191" i="67"/>
  <c r="G84" i="67"/>
  <c r="G214" i="67"/>
  <c r="G112" i="67"/>
  <c r="G241" i="67"/>
  <c r="G144" i="67"/>
  <c r="G35" i="67"/>
  <c r="G72" i="67"/>
  <c r="G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58" i="67"/>
  <c r="G119" i="67"/>
  <c r="G172" i="67"/>
  <c r="G132" i="67"/>
  <c r="G26" i="67"/>
  <c r="G29" i="67"/>
  <c r="G56" i="67"/>
  <c r="G92" i="67"/>
  <c r="G122" i="67"/>
  <c r="G152" i="67"/>
  <c r="G97" i="67" l="1"/>
  <c r="G216" i="67"/>
  <c r="G62" i="67"/>
  <c r="G232" i="67"/>
  <c r="G130" i="67"/>
  <c r="G20" i="67"/>
  <c r="G224" i="67"/>
  <c r="G87" i="67"/>
  <c r="G76" i="67"/>
  <c r="G95" i="67"/>
  <c r="G129" i="67"/>
  <c r="G121" i="67"/>
  <c r="G142" i="67"/>
  <c r="G82" i="67"/>
  <c r="G115" i="67"/>
  <c r="G118" i="67"/>
  <c r="G189" i="67"/>
  <c r="G160" i="67"/>
  <c r="G137" i="67"/>
  <c r="G223" i="67"/>
  <c r="G229" i="67"/>
  <c r="G134" i="67"/>
  <c r="G215" i="67"/>
  <c r="G86" i="67"/>
  <c r="G186" i="67"/>
  <c r="G55" i="67"/>
  <c r="G44" i="67"/>
  <c r="G19" i="67"/>
  <c r="G239" i="67"/>
  <c r="G16" i="67"/>
  <c r="J10" i="67"/>
  <c r="G33" i="67"/>
  <c r="G103" i="67"/>
  <c r="G147" i="67"/>
  <c r="G188" i="67"/>
  <c r="G59" i="67"/>
  <c r="G138" i="67"/>
  <c r="G135" i="67"/>
  <c r="G91" i="67"/>
  <c r="G212" i="67"/>
  <c r="G47" i="67"/>
  <c r="G42" i="67"/>
  <c r="G108" i="67"/>
  <c r="J96" i="67"/>
  <c r="G148" i="67"/>
  <c r="G171" i="67"/>
  <c r="G113" i="67"/>
  <c r="G107" i="67"/>
  <c r="G27" i="67"/>
  <c r="G174" i="67"/>
  <c r="G126" i="67"/>
  <c r="G98" i="67"/>
  <c r="G57" i="67"/>
  <c r="G170" i="67"/>
  <c r="G63" i="67"/>
  <c r="G157" i="67"/>
  <c r="G81" i="67"/>
  <c r="G60" i="67"/>
  <c r="G190" i="67"/>
  <c r="G169" i="67"/>
  <c r="G242" i="67"/>
  <c r="G90" i="67"/>
  <c r="G163" i="67"/>
  <c r="G77" i="67"/>
  <c r="G17" i="67"/>
  <c r="G43" i="67"/>
  <c r="G198" i="67"/>
  <c r="G34" i="67"/>
  <c r="G203" i="67"/>
  <c r="G105" i="67"/>
  <c r="G150" i="67"/>
  <c r="G127" i="67"/>
  <c r="G80" i="67"/>
  <c r="G54" i="67"/>
  <c r="G164" i="67"/>
  <c r="G240" i="67"/>
  <c r="G156" i="67"/>
  <c r="G143" i="67"/>
  <c r="G25" i="67"/>
  <c r="G151" i="67"/>
  <c r="G65" i="67"/>
  <c r="G228" i="67"/>
  <c r="G199" i="67"/>
  <c r="G202" i="67"/>
  <c r="G40" i="67"/>
  <c r="G71" i="67"/>
  <c r="G114" i="67"/>
  <c r="G131" i="67"/>
  <c r="G117" i="67"/>
  <c r="G96" i="67"/>
  <c r="G83" i="67"/>
  <c r="G28" i="67"/>
  <c r="G21" i="67"/>
  <c r="G13" i="67"/>
  <c r="G104" i="67"/>
  <c r="G46" i="67"/>
  <c r="G125" i="67"/>
  <c r="G23" i="67"/>
  <c r="G53" i="67"/>
  <c r="G213" i="67"/>
  <c r="G173" i="67"/>
  <c r="G185" i="67"/>
  <c r="G124" i="67"/>
  <c r="G100" i="67"/>
  <c r="G39" i="67"/>
  <c r="G159" i="67"/>
  <c r="G12" i="67"/>
  <c r="G66" i="67"/>
  <c r="G70" i="67"/>
  <c r="G243" i="67"/>
  <c r="G120" i="67"/>
  <c r="G168" i="67"/>
  <c r="G231" i="67"/>
  <c r="J204" i="67"/>
  <c r="M185" i="67"/>
  <c r="J43" i="67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J64" i="67"/>
  <c r="Y89" i="67"/>
  <c r="Y160" i="67"/>
  <c r="Y163" i="67"/>
  <c r="Y164" i="67"/>
  <c r="Y148" i="67"/>
  <c r="Y76" i="67"/>
  <c r="J236" i="67"/>
  <c r="P120" i="67"/>
  <c r="J84" i="67"/>
  <c r="M132" i="67"/>
  <c r="J72" i="67"/>
  <c r="Y35" i="67"/>
  <c r="M109" i="67"/>
  <c r="M238" i="67"/>
  <c r="J87" i="67"/>
  <c r="M58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Y123" i="67"/>
  <c r="Y91" i="67"/>
  <c r="Y199" i="67"/>
  <c r="Y92" i="67"/>
  <c r="Y200" i="67"/>
  <c r="J26" i="67"/>
  <c r="P170" i="67"/>
  <c r="Y233" i="67"/>
  <c r="J100" i="67"/>
  <c r="Y80" i="67"/>
  <c r="Y188" i="67"/>
  <c r="M53" i="67"/>
  <c r="J214" i="67"/>
  <c r="J172" i="67"/>
  <c r="J164" i="67"/>
  <c r="P156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J19" i="67"/>
  <c r="M96" i="67"/>
  <c r="M150" i="67"/>
  <c r="Y52" i="67"/>
  <c r="Y143" i="67"/>
  <c r="Y149" i="67"/>
  <c r="P51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S72" i="67"/>
  <c r="S248" i="67"/>
  <c r="S123" i="67"/>
  <c r="S159" i="67"/>
  <c r="S189" i="67"/>
  <c r="S29" i="67"/>
  <c r="S52" i="67"/>
  <c r="S45" i="67"/>
  <c r="S153" i="67"/>
  <c r="S44" i="67"/>
  <c r="S152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M73" i="67"/>
  <c r="M230" i="67"/>
  <c r="S115" i="67"/>
  <c r="S69" i="67"/>
  <c r="M101" i="67"/>
  <c r="M160" i="67"/>
  <c r="M85" i="67"/>
  <c r="S167" i="67"/>
  <c r="S151" i="67"/>
  <c r="S79" i="67"/>
  <c r="S118" i="67"/>
  <c r="S71" i="67"/>
  <c r="S42" i="67"/>
  <c r="D250" i="67"/>
  <c r="D93" i="67"/>
  <c r="Y223" i="67"/>
  <c r="M52" i="67"/>
  <c r="S219" i="67"/>
  <c r="Y232" i="67"/>
  <c r="S55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3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S28" i="67"/>
  <c r="S184" i="67"/>
  <c r="D240" i="67"/>
  <c r="S103" i="67"/>
  <c r="S188" i="67"/>
  <c r="S124" i="67"/>
  <c r="S43" i="67"/>
  <c r="Y201" i="67"/>
  <c r="M26" i="67"/>
  <c r="M57" i="67"/>
  <c r="S30" i="67"/>
  <c r="M42" i="67"/>
  <c r="S249" i="67"/>
  <c r="Y191" i="67"/>
  <c r="S66" i="67"/>
  <c r="S92" i="67"/>
  <c r="S20" i="67"/>
  <c r="D121" i="67"/>
  <c r="S183" i="67"/>
  <c r="D148" i="67"/>
  <c r="D85" i="67"/>
  <c r="S117" i="67"/>
  <c r="S148" i="67"/>
  <c r="Y93" i="67"/>
  <c r="S88" i="67"/>
  <c r="Y51" i="67"/>
  <c r="S17" i="67"/>
  <c r="S125" i="67"/>
  <c r="S181" i="67"/>
  <c r="S50" i="67"/>
  <c r="S158" i="67"/>
  <c r="S27" i="67"/>
  <c r="S243" i="67"/>
  <c r="S46" i="67"/>
  <c r="Y197" i="67"/>
  <c r="S239" i="67"/>
  <c r="S236" i="67"/>
  <c r="S82" i="67"/>
  <c r="Y215" i="67"/>
  <c r="S131" i="67"/>
  <c r="S196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S41" i="67"/>
  <c r="S182" i="67"/>
  <c r="S51" i="67"/>
  <c r="S190" i="67"/>
  <c r="D13" i="67"/>
  <c r="S54" i="67"/>
  <c r="S247" i="67"/>
  <c r="S116" i="67"/>
  <c r="D220" i="67"/>
  <c r="Y236" i="67"/>
  <c r="S128" i="67"/>
  <c r="P186" i="67"/>
  <c r="M173" i="67"/>
  <c r="M242" i="67"/>
  <c r="S246" i="67"/>
  <c r="M94" i="67"/>
  <c r="M183" i="67"/>
  <c r="S174" i="67"/>
  <c r="S162" i="67"/>
  <c r="Y100" i="67"/>
  <c r="M112" i="67"/>
  <c r="S33" i="67"/>
  <c r="S200" i="67"/>
  <c r="S10" i="67"/>
  <c r="S154" i="67"/>
  <c r="Y82" i="67"/>
  <c r="S218" i="67"/>
  <c r="Y85" i="67"/>
  <c r="Y88" i="67"/>
  <c r="D193" i="67"/>
  <c r="S53" i="67"/>
  <c r="S161" i="67"/>
  <c r="S63" i="67"/>
  <c r="S160" i="67"/>
  <c r="S70" i="67"/>
  <c r="Y136" i="67"/>
  <c r="M226" i="67"/>
  <c r="S95" i="67"/>
  <c r="M156" i="67"/>
  <c r="S102" i="67"/>
  <c r="S233" i="67" l="1"/>
  <c r="M69" i="67"/>
  <c r="Y70" i="67"/>
  <c r="M181" i="67"/>
  <c r="M204" i="67"/>
  <c r="D100" i="67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  <c r="F14" i="85" l="1"/>
  <c r="F8" i="85"/>
  <c r="T10" i="85" l="1"/>
  <c r="F23" i="85"/>
  <c r="M11" i="85"/>
  <c r="M15" i="85"/>
  <c r="M19" i="85"/>
  <c r="M8" i="85"/>
  <c r="T22" i="85"/>
  <c r="T9" i="85"/>
  <c r="T23" i="85"/>
  <c r="F11" i="85"/>
  <c r="F18" i="85"/>
  <c r="F19" i="85"/>
  <c r="F20" i="85"/>
  <c r="M12" i="85"/>
  <c r="T13" i="85"/>
  <c r="M24" i="85"/>
  <c r="F12" i="85"/>
  <c r="M18" i="85"/>
  <c r="F24" i="85"/>
  <c r="F17" i="85"/>
  <c r="F21" i="85"/>
  <c r="M14" i="85"/>
  <c r="T12" i="85"/>
  <c r="M9" i="85"/>
  <c r="M13" i="85"/>
  <c r="M17" i="85"/>
  <c r="M21" i="85"/>
  <c r="M23" i="85"/>
  <c r="T15" i="85"/>
  <c r="F16" i="85"/>
  <c r="F22" i="85"/>
  <c r="F10" i="85"/>
  <c r="M20" i="85"/>
  <c r="T7" i="85"/>
  <c r="T21" i="85"/>
  <c r="T24" i="85"/>
  <c r="T17" i="85"/>
  <c r="M7" i="85"/>
  <c r="F7" i="85"/>
  <c r="F13" i="85"/>
  <c r="M22" i="85"/>
  <c r="M16" i="85"/>
  <c r="M10" i="85"/>
  <c r="T19" i="85"/>
  <c r="T16" i="85"/>
  <c r="F15" i="85"/>
  <c r="F9" i="85"/>
  <c r="T20" i="85"/>
  <c r="T18" i="85"/>
  <c r="T14" i="85"/>
  <c r="T11" i="85"/>
  <c r="T8" i="85"/>
</calcChain>
</file>

<file path=xl/sharedStrings.xml><?xml version="1.0" encoding="utf-8"?>
<sst xmlns="http://schemas.openxmlformats.org/spreadsheetml/2006/main" count="153003" uniqueCount="1087">
  <si>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</si>
  <si>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</si>
  <si>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</si>
  <si>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</si>
  <si>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</si>
  <si>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</si>
  <si>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</si>
  <si>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</si>
  <si>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</si>
  <si>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</si>
  <si>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</si>
  <si>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</si>
  <si>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</si>
  <si>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</si>
  <si>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</si>
  <si>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</si>
  <si>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</si>
  <si>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</si>
  <si>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</si>
  <si>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</si>
  <si>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</si>
  <si>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</si>
  <si>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</si>
  <si>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</si>
  <si>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</si>
  <si>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</si>
  <si>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</si>
  <si>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</si>
  <si>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</si>
  <si>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</si>
  <si>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</si>
  <si>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</si>
  <si>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</si>
  <si>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</si>
  <si>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</si>
  <si>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</si>
  <si>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</si>
  <si>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</si>
  <si>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</si>
  <si>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</si>
  <si>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</si>
  <si>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</si>
  <si>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</si>
  <si>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</si>
  <si>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</si>
  <si>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</si>
  <si>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</si>
  <si>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</si>
  <si>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</si>
  <si>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</si>
  <si>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</si>
  <si>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</si>
  <si>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</si>
  <si>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</si>
  <si>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</si>
  <si>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</si>
  <si>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</si>
  <si>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</si>
  <si>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</si>
  <si>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</si>
  <si>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</si>
  <si>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</si>
  <si>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</si>
  <si>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</si>
  <si>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</si>
  <si>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</si>
  <si>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</si>
  <si>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</si>
  <si>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</si>
  <si>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</si>
  <si>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</si>
  <si>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</si>
  <si>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</si>
  <si>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</si>
  <si>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</si>
  <si>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</si>
  <si>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</si>
  <si>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</si>
  <si>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</si>
  <si>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</si>
  <si>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</si>
  <si>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</si>
  <si>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</si>
  <si>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</si>
  <si>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</si>
  <si>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</si>
  <si>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</si>
  <si>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</si>
  <si>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</si>
  <si>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</si>
  <si>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</si>
  <si>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</si>
  <si>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</si>
  <si>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</si>
  <si>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</si>
  <si>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</si>
  <si>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</si>
  <si>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</si>
  <si>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</si>
  <si>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</si>
  <si>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</si>
  <si>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</si>
  <si>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</si>
  <si>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</si>
  <si>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</si>
  <si>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</si>
  <si>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</si>
  <si>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</si>
  <si>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</si>
  <si>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</si>
  <si>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</si>
  <si>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</si>
  <si>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</si>
  <si>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</si>
  <si>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</si>
  <si>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</si>
  <si>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</si>
  <si>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</si>
  <si>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</si>
  <si>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</si>
  <si>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</si>
  <si>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</si>
  <si>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</si>
  <si>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</si>
  <si>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</si>
  <si>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</si>
  <si>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</si>
  <si>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</si>
  <si>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</si>
  <si>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</si>
  <si>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</si>
  <si>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</si>
  <si>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</si>
  <si>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</si>
  <si>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</si>
  <si>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</si>
  <si>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</si>
  <si>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</si>
  <si>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</si>
  <si>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</si>
  <si>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</si>
  <si>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</si>
  <si>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</si>
  <si>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</si>
  <si>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</si>
  <si>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</si>
  <si>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</si>
  <si>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</si>
  <si>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</si>
  <si>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</si>
  <si>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</si>
  <si>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</si>
  <si>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</si>
  <si>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</si>
  <si>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</si>
  <si>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</si>
  <si>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</si>
  <si>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</si>
  <si>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</si>
  <si>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</si>
  <si>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</si>
  <si>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</si>
  <si>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</si>
  <si>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</si>
  <si>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</si>
  <si>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</si>
  <si>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</si>
  <si>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</si>
  <si>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</si>
  <si>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</si>
  <si>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</si>
  <si>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</si>
  <si>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</si>
  <si>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</si>
  <si>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</si>
  <si>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</si>
  <si>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</si>
  <si>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</si>
  <si>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</si>
  <si>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</si>
  <si>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</si>
  <si>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</si>
  <si>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</si>
  <si>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</si>
  <si>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</si>
  <si>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</si>
  <si>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</si>
  <si>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</si>
  <si>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</si>
  <si>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</si>
  <si>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</si>
  <si>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</si>
  <si>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</si>
  <si>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</si>
  <si>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</si>
  <si>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</si>
  <si>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</si>
  <si>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</si>
  <si>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</si>
  <si>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</si>
  <si>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</si>
  <si>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</si>
  <si>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</si>
  <si>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</si>
  <si>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</si>
  <si>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</si>
  <si>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</si>
  <si>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</si>
  <si>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</si>
  <si>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</si>
  <si>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</si>
  <si>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</si>
  <si>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</si>
  <si>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</si>
  <si>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</si>
  <si>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</si>
  <si>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</si>
  <si>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</si>
  <si>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</si>
  <si>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</si>
  <si>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</si>
  <si>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</si>
  <si>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</si>
  <si>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</si>
  <si>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</si>
  <si>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</si>
  <si>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</si>
  <si>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</si>
  <si>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</si>
  <si>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</si>
  <si>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</si>
  <si>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</si>
  <si>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</si>
  <si>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</si>
  <si>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</si>
  <si>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</si>
  <si>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</si>
  <si>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</si>
  <si>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</si>
  <si>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</si>
  <si>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</si>
  <si>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</si>
  <si>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</si>
  <si>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</si>
  <si>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</si>
  <si>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</si>
  <si>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</si>
  <si>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</si>
  <si>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</si>
  <si>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</si>
  <si>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</si>
  <si>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</si>
  <si>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</si>
  <si>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</si>
  <si>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</si>
  <si>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</si>
  <si>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</si>
  <si>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</si>
  <si>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</si>
  <si>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</si>
  <si>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</si>
  <si>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</si>
  <si>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</si>
  <si>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</si>
  <si>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</si>
  <si>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</si>
  <si>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</si>
  <si>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</si>
  <si>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</si>
  <si>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</si>
  <si>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</si>
  <si>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</si>
  <si>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</si>
  <si>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</si>
  <si>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</si>
  <si>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</si>
  <si>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</si>
  <si>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</si>
  <si>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</si>
  <si>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</si>
  <si>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</si>
  <si>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</si>
  <si>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</si>
  <si>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</si>
  <si>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</si>
  <si>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</si>
  <si>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</si>
  <si>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</si>
  <si>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</si>
  <si>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</si>
  <si>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</si>
  <si>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</si>
  <si>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</si>
  <si>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</si>
  <si>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</si>
  <si>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</si>
  <si>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</si>
  <si>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</si>
  <si>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</si>
  <si>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</si>
  <si>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</si>
  <si>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</si>
  <si>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</si>
  <si>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</si>
  <si>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</si>
  <si>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</si>
  <si>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</si>
  <si>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</si>
  <si>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</si>
  <si>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</si>
  <si>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</si>
  <si>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</si>
  <si>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</si>
  <si>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</si>
  <si>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</si>
  <si>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</si>
  <si>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</si>
  <si>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</si>
  <si>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</si>
  <si>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</si>
  <si>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</si>
  <si>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</si>
  <si>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</si>
  <si>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</si>
  <si>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</si>
  <si>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</si>
  <si>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</si>
  <si>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</si>
  <si>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</si>
  <si>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</si>
  <si>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</si>
  <si>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</si>
  <si>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</si>
  <si>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</si>
  <si>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</si>
  <si>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</si>
  <si>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</si>
  <si>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</si>
  <si>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</si>
  <si>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</si>
  <si>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</si>
  <si>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</si>
  <si>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</si>
  <si>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</si>
  <si>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</si>
  <si>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</si>
  <si>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</si>
  <si>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</si>
  <si>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</si>
  <si>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</si>
  <si>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</si>
  <si>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</si>
  <si>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</si>
  <si>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</si>
  <si>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</si>
  <si>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</si>
  <si>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</si>
  <si>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</si>
  <si>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</si>
  <si>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</si>
  <si>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</si>
  <si>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</si>
  <si>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</si>
  <si>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</si>
  <si>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</si>
  <si>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</si>
  <si>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</si>
  <si>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</si>
  <si>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</si>
  <si>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</si>
  <si>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</si>
  <si>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</si>
  <si>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</si>
  <si>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</si>
  <si>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</si>
  <si>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</si>
  <si>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</si>
  <si>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</si>
  <si>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</si>
  <si>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</si>
  <si>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</si>
  <si>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</si>
  <si>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</si>
  <si>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</si>
  <si>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</si>
  <si>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</si>
  <si>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</si>
  <si>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</si>
  <si>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</si>
  <si>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</si>
  <si>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</si>
  <si>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</si>
  <si>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</si>
  <si>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</si>
  <si>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</si>
  <si>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</si>
  <si>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</si>
  <si>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</si>
  <si>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</si>
  <si>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</si>
  <si>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</si>
  <si>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</si>
  <si>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</si>
  <si>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</si>
  <si>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</si>
  <si>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</si>
  <si>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</si>
  <si>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</si>
  <si>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</si>
  <si>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</si>
  <si>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</si>
  <si>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</si>
  <si>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</si>
  <si>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</si>
  <si>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</si>
  <si>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</si>
  <si>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</si>
  <si>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</si>
  <si>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</si>
  <si>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</si>
  <si>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</si>
  <si>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</si>
  <si>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</si>
  <si>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</si>
  <si>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</si>
  <si>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</si>
  <si>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</si>
  <si>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</si>
  <si>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</si>
  <si>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</si>
  <si>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</si>
  <si>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</si>
  <si>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</si>
  <si>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</si>
  <si>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</si>
  <si>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</si>
  <si>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</si>
  <si>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</si>
  <si>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</si>
  <si>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</si>
  <si>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</si>
  <si>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</si>
  <si>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</si>
  <si>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</si>
  <si>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</si>
  <si>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</si>
  <si>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</si>
  <si>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</si>
  <si>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</si>
  <si>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</si>
  <si>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</si>
  <si>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</si>
  <si>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</si>
  <si>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</si>
  <si>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</si>
  <si>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</si>
  <si>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</si>
  <si>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</si>
  <si>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</si>
  <si>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</si>
  <si>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</si>
  <si>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</si>
  <si>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</si>
  <si>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</si>
  <si>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</si>
  <si>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</si>
  <si>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</si>
  <si>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</si>
  <si>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</si>
  <si>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</si>
  <si>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</si>
  <si>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</si>
  <si>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</si>
  <si>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</si>
  <si>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</si>
  <si>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</si>
  <si>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</si>
  <si>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</si>
  <si>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</si>
  <si>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</si>
  <si>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</si>
  <si>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</si>
  <si>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</si>
  <si>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</si>
  <si>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</si>
  <si>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</si>
  <si>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</si>
  <si>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</si>
  <si>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</si>
  <si>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</si>
  <si>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</si>
  <si>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</si>
  <si>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</si>
  <si>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</si>
  <si>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</si>
  <si>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</si>
  <si>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</si>
  <si>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</si>
  <si>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</si>
  <si>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</si>
  <si>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</si>
  <si>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</si>
  <si>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</si>
  <si>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</si>
  <si>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</si>
  <si>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</si>
  <si>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</si>
  <si>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</si>
  <si>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</si>
  <si>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</si>
  <si>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</si>
  <si>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</si>
  <si>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</si>
  <si>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</si>
  <si>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</si>
  <si>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</si>
  <si>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</si>
  <si>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</si>
  <si>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</si>
  <si>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</si>
  <si>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</si>
  <si>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</si>
  <si>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</si>
  <si>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</si>
  <si>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</si>
  <si>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</si>
  <si>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</si>
  <si>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</si>
  <si>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</si>
  <si>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</si>
  <si>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</si>
  <si>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</si>
  <si>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</si>
  <si>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</si>
  <si>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</si>
  <si>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</si>
  <si>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</si>
  <si>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</si>
  <si>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</si>
  <si>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</si>
  <si>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</si>
  <si>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</si>
  <si>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</si>
  <si>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</si>
  <si>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</si>
  <si>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</si>
  <si>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</si>
  <si>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</si>
  <si>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</si>
  <si>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</si>
  <si>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</si>
  <si>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</si>
  <si>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</si>
  <si>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</si>
  <si>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</si>
  <si>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</si>
  <si>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</si>
  <si>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</si>
  <si>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</si>
  <si>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</si>
  <si>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</si>
  <si>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</si>
  <si>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</si>
  <si>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</si>
  <si>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</si>
  <si>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</si>
  <si>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</si>
  <si>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</si>
  <si>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</si>
  <si>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</si>
  <si>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</si>
  <si>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</si>
  <si>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</si>
  <si>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</si>
  <si>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</si>
  <si>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</si>
  <si>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</si>
  <si>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</si>
  <si>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</si>
  <si>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</si>
  <si>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</si>
  <si>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</si>
  <si>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</si>
  <si>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</si>
  <si>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</si>
  <si>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</si>
  <si>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</si>
  <si>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</si>
  <si>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</si>
  <si>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</si>
  <si>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</si>
  <si>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</si>
  <si>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</si>
  <si>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</si>
  <si>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</si>
  <si>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</si>
  <si>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</si>
  <si>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</si>
  <si>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</si>
  <si>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</si>
  <si>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</si>
  <si>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</si>
  <si>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</si>
  <si>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</si>
  <si>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</si>
  <si>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</si>
  <si>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</si>
  <si>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</si>
  <si>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</si>
  <si>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</si>
  <si>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</si>
  <si>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</si>
  <si>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</si>
  <si>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</si>
  <si>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</si>
  <si>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</si>
  <si>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</si>
  <si>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</si>
  <si>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</si>
  <si>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</si>
  <si>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</si>
  <si>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</si>
  <si>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</si>
  <si>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</si>
  <si>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</si>
  <si>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</si>
  <si>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</si>
  <si>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</si>
  <si>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</si>
  <si>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</si>
  <si>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</si>
  <si>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</si>
  <si>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</si>
  <si>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</si>
  <si>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</si>
  <si>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</si>
  <si>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</si>
  <si>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</si>
  <si>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</si>
  <si>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</si>
  <si>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</si>
  <si>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</si>
  <si>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</si>
  <si>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</si>
  <si>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</si>
  <si>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</si>
  <si>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</si>
  <si>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</si>
  <si>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</si>
  <si>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</si>
  <si>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</si>
  <si>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</si>
  <si>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</si>
  <si>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</si>
  <si>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</si>
  <si>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</si>
  <si>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</si>
  <si>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</si>
  <si>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</si>
  <si>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</si>
  <si>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</si>
  <si>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</si>
  <si>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</si>
  <si>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</si>
  <si>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</si>
  <si>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</si>
  <si>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</si>
  <si>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</si>
  <si>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</si>
  <si>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</si>
  <si>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</si>
  <si>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</si>
  <si>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</si>
  <si>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</si>
  <si>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</si>
  <si>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</si>
  <si>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</si>
  <si>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</si>
  <si>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</si>
  <si>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</si>
  <si>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</si>
  <si>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</si>
  <si>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</si>
  <si>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</si>
  <si>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</si>
  <si>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</si>
  <si>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</si>
  <si>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</si>
  <si>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</si>
  <si>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</si>
  <si>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</si>
  <si>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</si>
  <si>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</si>
  <si>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</si>
  <si>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</si>
  <si>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</si>
  <si>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</si>
  <si>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</si>
  <si>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</si>
  <si>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</si>
  <si>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</si>
  <si>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</si>
  <si>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</si>
  <si>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</si>
  <si>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</si>
  <si>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</si>
  <si>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</si>
  <si>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</si>
  <si>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</si>
  <si>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</si>
  <si>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</si>
  <si>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</si>
  <si>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</si>
  <si>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</si>
  <si>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</si>
  <si>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</si>
  <si>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</si>
  <si>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</si>
  <si>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</si>
  <si>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</si>
  <si>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</si>
  <si>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</si>
  <si>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</si>
  <si>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</si>
  <si>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</si>
  <si>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</si>
  <si>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</si>
  <si>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</si>
  <si>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</si>
  <si>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</si>
  <si>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</si>
  <si>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</si>
  <si>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</si>
  <si>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</si>
  <si>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</si>
  <si>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</si>
  <si>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</si>
  <si>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</si>
  <si>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</si>
  <si>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</si>
  <si>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</si>
  <si>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</si>
  <si>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</si>
  <si>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</si>
  <si>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</si>
  <si>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</si>
  <si>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</si>
  <si>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</si>
  <si>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</si>
  <si>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</si>
  <si>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</si>
  <si>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</si>
  <si>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</si>
  <si>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</si>
  <si>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</si>
  <si>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</si>
  <si>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</si>
  <si>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</si>
  <si>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</si>
  <si>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</si>
  <si>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</si>
  <si>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</si>
  <si>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</si>
  <si>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</si>
  <si>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</si>
  <si>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</si>
  <si>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</si>
  <si>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</si>
  <si>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</si>
  <si>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</si>
  <si>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</si>
  <si>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</si>
  <si>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</si>
  <si>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</si>
  <si>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</si>
  <si>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</si>
  <si>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</si>
  <si>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</si>
  <si>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</si>
  <si>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</si>
  <si>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</si>
  <si>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</si>
  <si>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</si>
  <si>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</si>
  <si>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</si>
  <si>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</si>
  <si>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</si>
  <si>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</si>
  <si>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</si>
  <si>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</si>
  <si>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</si>
  <si>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</si>
  <si>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</si>
  <si>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</si>
  <si>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</si>
  <si>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</si>
  <si>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</si>
  <si>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</si>
  <si>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</si>
  <si>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</si>
  <si>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</si>
  <si>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</si>
  <si>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</si>
  <si>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</si>
  <si>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</si>
  <si>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</si>
  <si>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</si>
  <si>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</si>
  <si>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</si>
  <si>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</si>
  <si>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</si>
  <si>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</si>
  <si>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</si>
  <si>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</si>
  <si>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</si>
  <si>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</si>
  <si>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</si>
  <si>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</si>
  <si>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</si>
  <si>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</si>
  <si>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</si>
  <si>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</si>
  <si>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</si>
  <si>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</si>
  <si>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</si>
  <si>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</si>
  <si>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</si>
  <si>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</si>
  <si>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</si>
  <si>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</si>
  <si>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</si>
  <si>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</si>
  <si>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</si>
  <si>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</si>
  <si>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</si>
  <si>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</si>
  <si>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</si>
  <si>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</si>
  <si>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</si>
  <si>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</si>
  <si>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</si>
  <si>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</si>
  <si>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</si>
  <si>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</si>
  <si>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</si>
  <si>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</si>
  <si>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</si>
  <si>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</si>
  <si>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</si>
  <si>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</si>
  <si>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</si>
  <si>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</si>
  <si>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</si>
  <si>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</si>
  <si>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</si>
  <si>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</si>
  <si>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</si>
  <si>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</si>
  <si>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</si>
  <si>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</si>
  <si>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</si>
  <si>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</si>
  <si>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</si>
  <si>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</si>
  <si>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</si>
  <si>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</si>
  <si>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</si>
  <si>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</si>
  <si>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</si>
  <si>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</si>
  <si>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</si>
  <si>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</si>
  <si>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</si>
  <si>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</si>
  <si>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</si>
  <si>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</si>
  <si>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</si>
  <si>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</si>
  <si>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</si>
  <si>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</si>
  <si>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</si>
  <si>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</si>
  <si>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</si>
  <si>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</si>
  <si>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</si>
  <si>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</si>
  <si>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</si>
  <si>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</si>
  <si>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</si>
  <si>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</si>
  <si>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</si>
  <si>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</si>
  <si>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</si>
  <si>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</si>
  <si>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</si>
  <si>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</si>
  <si>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</si>
  <si>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</si>
  <si>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</si>
  <si>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</si>
  <si>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</si>
  <si>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</si>
  <si>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</si>
  <si>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</si>
  <si>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</si>
  <si>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</si>
  <si>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</si>
  <si>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</si>
  <si>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</si>
  <si>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</si>
  <si>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</si>
  <si>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</si>
  <si>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</si>
  <si>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</si>
  <si>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</si>
  <si>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</si>
  <si>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</si>
  <si>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</si>
  <si>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</si>
  <si>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</si>
  <si>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</si>
  <si>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</si>
  <si>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</si>
  <si>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</si>
  <si>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</si>
  <si>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</si>
  <si>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</si>
  <si>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</si>
  <si>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</si>
  <si>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</si>
  <si>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</si>
  <si>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</si>
  <si>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</si>
  <si>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</si>
  <si>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</si>
  <si>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</si>
  <si>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</si>
  <si>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</si>
  <si>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</si>
  <si>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</si>
  <si>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</si>
  <si>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</si>
  <si>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</si>
  <si>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</si>
  <si>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</si>
  <si>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</si>
  <si>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</si>
  <si>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</si>
  <si>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</si>
  <si>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</si>
  <si>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</si>
  <si>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</si>
  <si>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</si>
  <si>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</si>
  <si>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</si>
  <si>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</si>
  <si>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</si>
  <si>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</si>
  <si>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</si>
  <si>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</si>
  <si>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</si>
  <si>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</si>
  <si>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</si>
  <si>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</si>
  <si>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</si>
  <si>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</si>
  <si>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</si>
  <si>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</si>
  <si>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</si>
  <si>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</si>
  <si>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</si>
  <si>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</si>
  <si>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</si>
  <si>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</si>
  <si>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</si>
  <si>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</si>
  <si>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</si>
  <si>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</si>
  <si>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</si>
  <si>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</si>
  <si>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</si>
  <si>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</si>
  <si>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</si>
  <si>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</si>
  <si>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</si>
  <si>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</si>
  <si>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</si>
  <si>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</si>
  <si>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</si>
  <si>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</si>
  <si>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</si>
  <si>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</si>
  <si>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</si>
  <si>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</si>
  <si>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</si>
  <si>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</si>
  <si>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</si>
  <si>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</si>
  <si>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</si>
  <si>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</si>
  <si>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</si>
  <si>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</si>
  <si>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</si>
  <si>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</si>
  <si>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</si>
  <si>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</si>
  <si>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</si>
  <si>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</si>
  <si>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</si>
  <si>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</si>
  <si>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</si>
  <si>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</si>
  <si>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</si>
  <si>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</si>
  <si>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</si>
  <si>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</si>
  <si>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</si>
  <si>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</si>
  <si>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</si>
  <si>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</si>
  <si>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</si>
  <si>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</si>
  <si>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</si>
  <si>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</si>
  <si>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</si>
  <si>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</si>
  <si>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</si>
  <si>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</si>
  <si>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</si>
  <si>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</si>
  <si>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</si>
  <si>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</si>
  <si>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</si>
  <si>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</si>
  <si>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</si>
  <si>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</si>
  <si>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</si>
  <si>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</si>
  <si>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</si>
  <si>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</si>
  <si>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</si>
  <si>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</si>
  <si>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</si>
  <si>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</si>
  <si>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</si>
  <si>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</si>
  <si>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</si>
  <si>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</si>
  <si>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</si>
  <si>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</si>
  <si>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</si>
  <si>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</si>
  <si>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</si>
  <si>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</si>
  <si>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</si>
  <si>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</si>
  <si>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</si>
  <si>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</si>
  <si>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</si>
  <si>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</si>
  <si>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</si>
  <si>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</si>
  <si>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</si>
  <si>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</si>
  <si>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</si>
  <si>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</si>
  <si>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</si>
  <si>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</si>
  <si>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</si>
  <si>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</si>
  <si>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</si>
  <si>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</si>
  <si>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</si>
  <si>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</si>
  <si>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</si>
  <si>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</si>
  <si>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</si>
  <si>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</si>
  <si>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</si>
  <si>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</si>
  <si>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</si>
  <si>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</si>
  <si>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</si>
  <si>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</si>
  <si>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April 2024</t>
  </si>
  <si>
    <t>Bi-Annual Investment Survey - Services - April 2024</t>
  </si>
  <si>
    <t>BI-ANNUAL INVESTMENT SURVEY - MANUFACTURING INDUSTRY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</si>
</sst>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/>
  </sheetViews>
  <sheetFormatPr defaultColWidth="9.1796875" defaultRowHeight="13"/>
  <cols>
    <col min="1" max="1" width="9.1796875" style="18"/>
    <col min="2" max="16384" width="9.179687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1065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1066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1072</v>
      </c>
    </row>
    <row r="26" spans="1:11" ht="12.75" customHeight="1">
      <c r="A26" s="18" t="s">
        <v>475</v>
      </c>
      <c r="B26" s="17" t="s">
        <v>1084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1085</v>
      </c>
    </row>
    <row r="71" spans="1:11" ht="15" customHeight="1">
      <c r="A71" s="52" t="s">
        <v>1075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1076</v>
      </c>
      <c r="B72" s="17" t="s">
        <v>1075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1067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1068</v>
      </c>
      <c r="C6" s="63"/>
      <c r="D6" s="69"/>
      <c r="E6" s="62" t="s">
        <v>1068</v>
      </c>
      <c r="F6" s="63"/>
      <c r="G6" s="69"/>
      <c r="H6" s="62" t="s">
        <v>1068</v>
      </c>
      <c r="I6" s="63"/>
      <c r="J6" s="69"/>
      <c r="K6" s="62" t="s">
        <v>1068</v>
      </c>
      <c r="L6" s="63"/>
      <c r="M6" s="69"/>
      <c r="N6" s="62" t="s">
        <v>1068</v>
      </c>
      <c r="O6" s="63"/>
      <c r="P6" s="69"/>
      <c r="Q6" s="62" t="s">
        <v>1068</v>
      </c>
      <c r="R6" s="63"/>
      <c r="S6" s="69"/>
      <c r="T6" s="62" t="s">
        <v>1068</v>
      </c>
      <c r="U6" s="63"/>
      <c r="V6" s="69"/>
      <c r="W6" s="62" t="s">
        <v>1068</v>
      </c>
      <c r="X6" s="63"/>
      <c r="Y6" s="69"/>
      <c r="Z6" s="62" t="s">
        <v>1068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4</v>
      </c>
      <c r="D456" s="11">
        <f t="shared" ref="D456" si="255">AVERAGE(B454:B456)</f>
        <v>0.44009003049999995</v>
      </c>
      <c r="E456" s="8">
        <v>0.17797981290000001</v>
      </c>
      <c r="F456" s="8" t="s">
        <v>4</v>
      </c>
      <c r="G456" s="11">
        <f t="shared" ref="G456" si="256">AVERAGE(E454:E456)</f>
        <v>0.11664925910000001</v>
      </c>
      <c r="H456" s="8">
        <v>0.17797981290000001</v>
      </c>
      <c r="I456" s="8" t="s">
        <v>4</v>
      </c>
      <c r="J456" s="11">
        <f t="shared" ref="J456" si="257">AVERAGE(H454:H456)</f>
        <v>-1.576270067833333</v>
      </c>
      <c r="K456" s="8">
        <v>0.17797981290000001</v>
      </c>
      <c r="L456" s="8" t="s">
        <v>4</v>
      </c>
      <c r="M456" s="11">
        <f t="shared" ref="M456" si="258">AVERAGE(K454:K456)</f>
        <v>0.11664925910000001</v>
      </c>
      <c r="N456" s="8">
        <v>0</v>
      </c>
      <c r="O456" s="8" t="s">
        <v>4</v>
      </c>
      <c r="P456" s="11">
        <f t="shared" ref="P456" si="259">AVERAGE(N454:N456)</f>
        <v>0</v>
      </c>
      <c r="Q456" s="8">
        <v>-4.9927739985999997</v>
      </c>
      <c r="R456" s="8" t="s">
        <v>4</v>
      </c>
      <c r="S456" s="11">
        <f t="shared" ref="S456" si="260">AVERAGE(Q454:Q456)</f>
        <v>-5.0214353259999998</v>
      </c>
      <c r="T456" s="8">
        <v>-33.251820745800003</v>
      </c>
      <c r="U456" s="8" t="s">
        <v>4</v>
      </c>
      <c r="V456" s="11">
        <f t="shared" ref="V456" si="261">AVERAGE(T454:T456)</f>
        <v>-33.278665047766665</v>
      </c>
      <c r="W456" s="8">
        <v>0</v>
      </c>
      <c r="X456" s="8" t="s">
        <v>4</v>
      </c>
      <c r="Y456" s="11">
        <f t="shared" ref="Y456" si="262">AVERAGE(W454:W456)</f>
        <v>5.7322654800000004E-2</v>
      </c>
      <c r="Z456" s="8">
        <v>0.32864763219999998</v>
      </c>
      <c r="AA456" s="8" t="s">
        <v>4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4</v>
      </c>
      <c r="D457" s="11">
        <f t="shared" ref="D457" si="264">AVERAGE(B455:B457)</f>
        <v>-1.7164845554666666</v>
      </c>
      <c r="E457" s="8">
        <v>-4.9927739985999997</v>
      </c>
      <c r="F457" s="8" t="s">
        <v>4</v>
      </c>
      <c r="G457" s="11">
        <f t="shared" ref="G457" si="265">AVERAGE(E455:E457)</f>
        <v>-1.5762700678333335</v>
      </c>
      <c r="H457" s="8">
        <v>-5.0787579807999998</v>
      </c>
      <c r="I457" s="8" t="s">
        <v>4</v>
      </c>
      <c r="J457" s="11">
        <f t="shared" ref="J457" si="266">AVERAGE(H455:H457)</f>
        <v>-3.2978507221666664</v>
      </c>
      <c r="K457" s="8">
        <v>-4.9927739985999997</v>
      </c>
      <c r="L457" s="8" t="s">
        <v>4</v>
      </c>
      <c r="M457" s="11">
        <f t="shared" ref="M457" si="267">AVERAGE(K455:K457)</f>
        <v>-1.5762700678333335</v>
      </c>
      <c r="N457" s="8">
        <v>0</v>
      </c>
      <c r="O457" s="8" t="s">
        <v>4</v>
      </c>
      <c r="P457" s="11">
        <f t="shared" ref="P457" si="268">AVERAGE(N455:N457)</f>
        <v>0</v>
      </c>
      <c r="Q457" s="8">
        <v>-5.0787579807999998</v>
      </c>
      <c r="R457" s="8" t="s">
        <v>4</v>
      </c>
      <c r="S457" s="11">
        <f t="shared" ref="S457" si="269">AVERAGE(Q455:Q457)</f>
        <v>-5.0500966533999998</v>
      </c>
      <c r="T457" s="8">
        <v>-33.3434347014</v>
      </c>
      <c r="U457" s="8" t="s">
        <v>4</v>
      </c>
      <c r="V457" s="11">
        <f t="shared" ref="V457" si="270">AVERAGE(T455:T457)</f>
        <v>-33.297691369433338</v>
      </c>
      <c r="W457" s="8">
        <v>0</v>
      </c>
      <c r="X457" s="8" t="s">
        <v>4</v>
      </c>
      <c r="Y457" s="11">
        <f t="shared" ref="Y457" si="271">AVERAGE(W455:W457)</f>
        <v>2.8661327400000002E-2</v>
      </c>
      <c r="Z457" s="8">
        <v>-4.7501103485999998</v>
      </c>
      <c r="AA457" s="8" t="s">
        <v>4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4</v>
      </c>
      <c r="D458" s="11">
        <f t="shared" ref="D458" si="273">AVERAGE(B456:B458)</f>
        <v>-3.4271095853666664</v>
      </c>
      <c r="E458" s="8">
        <v>-5.0458911075000001</v>
      </c>
      <c r="F458" s="8" t="s">
        <v>4</v>
      </c>
      <c r="G458" s="11">
        <f t="shared" ref="G458" si="274">AVERAGE(E456:E458)</f>
        <v>-3.2868950977333333</v>
      </c>
      <c r="H458" s="8">
        <v>-5.0458911075000001</v>
      </c>
      <c r="I458" s="8" t="s">
        <v>4</v>
      </c>
      <c r="J458" s="11">
        <f t="shared" ref="J458" si="275">AVERAGE(H456:H458)</f>
        <v>-3.3155564251333334</v>
      </c>
      <c r="K458" s="8">
        <v>-5.0458911075000001</v>
      </c>
      <c r="L458" s="8" t="s">
        <v>4</v>
      </c>
      <c r="M458" s="11">
        <f t="shared" ref="M458" si="276">AVERAGE(K456:K458)</f>
        <v>-3.2868950977333333</v>
      </c>
      <c r="N458" s="8">
        <v>3.2866873300000002E-2</v>
      </c>
      <c r="O458" s="8" t="s">
        <v>4</v>
      </c>
      <c r="P458" s="11">
        <f t="shared" ref="P458" si="277">AVERAGE(N456:N458)</f>
        <v>1.0955624433333333E-2</v>
      </c>
      <c r="Q458" s="8">
        <v>3.2866873300000002E-2</v>
      </c>
      <c r="R458" s="8" t="s">
        <v>4</v>
      </c>
      <c r="S458" s="11">
        <f t="shared" ref="S458" si="278">AVERAGE(Q456:Q458)</f>
        <v>-3.3462217020333331</v>
      </c>
      <c r="T458" s="8">
        <v>-33.314252097800001</v>
      </c>
      <c r="U458" s="8" t="s">
        <v>4</v>
      </c>
      <c r="V458" s="11">
        <f t="shared" ref="V458" si="279">AVERAGE(T456:T458)</f>
        <v>-33.303169181666668</v>
      </c>
      <c r="W458" s="8">
        <v>0</v>
      </c>
      <c r="X458" s="8" t="s">
        <v>4</v>
      </c>
      <c r="Y458" s="11">
        <f t="shared" ref="Y458" si="280">AVERAGE(W456:W458)</f>
        <v>0</v>
      </c>
      <c r="Z458" s="8">
        <v>-5.0458911075000001</v>
      </c>
      <c r="AA458" s="8" t="s">
        <v>4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4</v>
      </c>
      <c r="D459" s="11">
        <f t="shared" ref="D459" si="282">AVERAGE(B457:B459)</f>
        <v>-5.137734615266667</v>
      </c>
      <c r="E459" s="8">
        <v>-5.0787579807999998</v>
      </c>
      <c r="F459" s="8" t="s">
        <v>4</v>
      </c>
      <c r="G459" s="11">
        <f t="shared" ref="G459" si="283">AVERAGE(E457:E459)</f>
        <v>-5.0391410289666672</v>
      </c>
      <c r="H459" s="8">
        <v>-5.1116248540999996</v>
      </c>
      <c r="I459" s="8" t="s">
        <v>4</v>
      </c>
      <c r="J459" s="11">
        <f t="shared" ref="J459" si="284">AVERAGE(H457:H459)</f>
        <v>-5.0787579807999998</v>
      </c>
      <c r="K459" s="8">
        <v>-5.1116248540999996</v>
      </c>
      <c r="L459" s="8" t="s">
        <v>4</v>
      </c>
      <c r="M459" s="11">
        <f t="shared" ref="M459" si="285">AVERAGE(K457:K459)</f>
        <v>-5.0500966533999998</v>
      </c>
      <c r="N459" s="8">
        <v>0</v>
      </c>
      <c r="O459" s="8" t="s">
        <v>4</v>
      </c>
      <c r="P459" s="11">
        <f t="shared" ref="P459" si="286">AVERAGE(N457:N459)</f>
        <v>1.0955624433333333E-2</v>
      </c>
      <c r="Q459" s="8">
        <v>8.5983982200000003E-2</v>
      </c>
      <c r="R459" s="8" t="s">
        <v>4</v>
      </c>
      <c r="S459" s="11">
        <f t="shared" ref="S459" si="287">AVERAGE(Q457:Q459)</f>
        <v>-1.6533023751</v>
      </c>
      <c r="T459" s="8">
        <v>-33.218953872500002</v>
      </c>
      <c r="U459" s="8" t="s">
        <v>4</v>
      </c>
      <c r="V459" s="11">
        <f t="shared" ref="V459" si="288">AVERAGE(T457:T459)</f>
        <v>-33.292213557233339</v>
      </c>
      <c r="W459" s="8">
        <v>0</v>
      </c>
      <c r="X459" s="8" t="s">
        <v>4</v>
      </c>
      <c r="Y459" s="11">
        <f t="shared" ref="Y459" si="289">AVERAGE(W457:W459)</f>
        <v>0</v>
      </c>
      <c r="Z459" s="8">
        <v>-4.9927739985999997</v>
      </c>
      <c r="AA459" s="8" t="s">
        <v>4</v>
      </c>
      <c r="AB459" s="11">
        <f t="shared" ref="AB459" si="290">AVERAGE(Z457:Z459)</f>
        <v>-4.9295918182333338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18.659805601875117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19.870228520078932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ref="D99:D138" si="0">AVERAGE(C97:C99)</f>
        <v>15.730769999048151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4</v>
      </c>
      <c r="G456" s="11">
        <f t="shared" ref="G456" si="257">AVERAGE(E454:E456)</f>
        <v>-16.656277272400001</v>
      </c>
      <c r="H456" s="8">
        <v>-15.699572589400001</v>
      </c>
      <c r="I456" s="8" t="s">
        <v>4</v>
      </c>
      <c r="J456" s="11">
        <f t="shared" ref="J456" si="258">AVERAGE(H454:H456)</f>
        <v>-14.629676907833334</v>
      </c>
      <c r="K456" s="8">
        <v>-17.705280227900001</v>
      </c>
      <c r="L456" s="8" t="s">
        <v>4</v>
      </c>
      <c r="M456" s="11">
        <f t="shared" ref="M456" si="259">AVERAGE(K454:K456)</f>
        <v>-18.488998082333335</v>
      </c>
      <c r="N456" s="8">
        <v>3.6424795787000002</v>
      </c>
      <c r="O456" s="8" t="s">
        <v>4</v>
      </c>
      <c r="P456" s="11">
        <f t="shared" ref="P456" si="260">AVERAGE(N454:N456)</f>
        <v>3.9129576952999998</v>
      </c>
      <c r="Q456" s="8">
        <v>5.4797214314999998</v>
      </c>
      <c r="R456" s="8" t="s">
        <v>4</v>
      </c>
      <c r="S456" s="11">
        <f t="shared" ref="S456" si="261">AVERAGE(Q454:Q456)</f>
        <v>5.4889668416666666</v>
      </c>
      <c r="T456" s="8">
        <v>4.3827627984999999</v>
      </c>
      <c r="U456" s="8" t="s">
        <v>4</v>
      </c>
      <c r="V456" s="11">
        <f t="shared" ref="V456" si="262">AVERAGE(T454:T456)</f>
        <v>7.2743300447333334</v>
      </c>
      <c r="W456" s="8">
        <v>10.497209398400001</v>
      </c>
      <c r="X456" s="8" t="s">
        <v>4</v>
      </c>
      <c r="Y456" s="11">
        <f t="shared" ref="Y456" si="263">AVERAGE(W454:W456)</f>
        <v>9.7856323355666675</v>
      </c>
      <c r="Z456" s="8">
        <v>1.0916058051999999</v>
      </c>
      <c r="AA456" s="8" t="s">
        <v>4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4</v>
      </c>
      <c r="G457" s="11">
        <f t="shared" ref="G457" si="266">AVERAGE(E455:E457)</f>
        <v>-16.975865061633332</v>
      </c>
      <c r="H457" s="8">
        <v>-11.597885466499999</v>
      </c>
      <c r="I457" s="8" t="s">
        <v>4</v>
      </c>
      <c r="J457" s="11">
        <f t="shared" ref="J457" si="267">AVERAGE(H455:H457)</f>
        <v>-14.191594879866665</v>
      </c>
      <c r="K457" s="8">
        <v>-15.968566922999999</v>
      </c>
      <c r="L457" s="8" t="s">
        <v>4</v>
      </c>
      <c r="M457" s="11">
        <f t="shared" ref="M457" si="268">AVERAGE(K455:K457)</f>
        <v>-18.746863857933334</v>
      </c>
      <c r="N457" s="8">
        <v>5.3721114969999997</v>
      </c>
      <c r="O457" s="8" t="s">
        <v>4</v>
      </c>
      <c r="P457" s="11">
        <f t="shared" ref="P457" si="269">AVERAGE(N455:N457)</f>
        <v>4.5968074104999994</v>
      </c>
      <c r="Q457" s="8">
        <v>0.49328134670000001</v>
      </c>
      <c r="R457" s="8" t="s">
        <v>4</v>
      </c>
      <c r="S457" s="11">
        <f t="shared" ref="S457" si="270">AVERAGE(Q455:Q457)</f>
        <v>3.4547689301999998</v>
      </c>
      <c r="T457" s="8">
        <v>1.9157205424999999</v>
      </c>
      <c r="U457" s="8" t="s">
        <v>4</v>
      </c>
      <c r="V457" s="11">
        <f t="shared" ref="V457" si="271">AVERAGE(T455:T457)</f>
        <v>4.2981854326000004</v>
      </c>
      <c r="W457" s="8">
        <v>6.0358691346000004</v>
      </c>
      <c r="X457" s="8" t="s">
        <v>4</v>
      </c>
      <c r="Y457" s="11">
        <f t="shared" ref="Y457" si="272">AVERAGE(W455:W457)</f>
        <v>8.0700914433666657</v>
      </c>
      <c r="Z457" s="8">
        <v>-0.82842099609999997</v>
      </c>
      <c r="AA457" s="8" t="s">
        <v>4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4</v>
      </c>
      <c r="G458" s="11">
        <f t="shared" ref="G458" si="275">AVERAGE(E456:E458)</f>
        <v>-15.252657718099998</v>
      </c>
      <c r="H458" s="8">
        <v>-12.8543485632</v>
      </c>
      <c r="I458" s="8" t="s">
        <v>4</v>
      </c>
      <c r="J458" s="11">
        <f t="shared" ref="J458" si="276">AVERAGE(H456:H458)</f>
        <v>-13.383935539699999</v>
      </c>
      <c r="K458" s="8">
        <v>-18.0379780765</v>
      </c>
      <c r="L458" s="8" t="s">
        <v>4</v>
      </c>
      <c r="M458" s="11">
        <f t="shared" ref="M458" si="277">AVERAGE(K456:K458)</f>
        <v>-17.2372750758</v>
      </c>
      <c r="N458" s="8">
        <v>5.8729486656000001</v>
      </c>
      <c r="O458" s="8" t="s">
        <v>4</v>
      </c>
      <c r="P458" s="11">
        <f t="shared" ref="P458" si="278">AVERAGE(N456:N458)</f>
        <v>4.9625132470999995</v>
      </c>
      <c r="Q458" s="8">
        <v>4.8008255172999998</v>
      </c>
      <c r="R458" s="8" t="s">
        <v>4</v>
      </c>
      <c r="S458" s="11">
        <f t="shared" ref="S458" si="279">AVERAGE(Q456:Q458)</f>
        <v>3.5912760984999998</v>
      </c>
      <c r="T458" s="8">
        <v>2.0833931233</v>
      </c>
      <c r="U458" s="8" t="s">
        <v>4</v>
      </c>
      <c r="V458" s="11">
        <f t="shared" ref="V458" si="280">AVERAGE(T456:T458)</f>
        <v>2.7939588214333333</v>
      </c>
      <c r="W458" s="8">
        <v>10.2977994372</v>
      </c>
      <c r="X458" s="8" t="s">
        <v>4</v>
      </c>
      <c r="Y458" s="11">
        <f t="shared" ref="Y458" si="281">AVERAGE(W456:W458)</f>
        <v>8.9436259900666659</v>
      </c>
      <c r="Z458" s="8">
        <v>2.2432975659999999</v>
      </c>
      <c r="AA458" s="8" t="s">
        <v>4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-7.482281651831352</v>
      </c>
      <c r="D459" s="11">
        <f t="shared" ref="D459" si="283">AVERAGE(C457:C459)</f>
        <v>0.22998149345012742</v>
      </c>
      <c r="E459" s="8">
        <v>-11.8397771726</v>
      </c>
      <c r="F459" s="8" t="s">
        <v>4</v>
      </c>
      <c r="G459" s="11">
        <f t="shared" ref="G459" si="284">AVERAGE(E457:E459)</f>
        <v>-13.867702440999999</v>
      </c>
      <c r="H459" s="8">
        <v>-8.2434048945999994</v>
      </c>
      <c r="I459" s="8" t="s">
        <v>4</v>
      </c>
      <c r="J459" s="11">
        <f t="shared" ref="J459" si="285">AVERAGE(H457:H459)</f>
        <v>-10.8985463081</v>
      </c>
      <c r="K459" s="8">
        <v>-16.605273096099999</v>
      </c>
      <c r="L459" s="8" t="s">
        <v>4</v>
      </c>
      <c r="M459" s="11">
        <f t="shared" ref="M459" si="286">AVERAGE(K457:K459)</f>
        <v>-16.870606031866668</v>
      </c>
      <c r="N459" s="8">
        <v>5.6124788377000003</v>
      </c>
      <c r="O459" s="8" t="s">
        <v>4</v>
      </c>
      <c r="P459" s="11">
        <f t="shared" ref="P459" si="287">AVERAGE(N457:N459)</f>
        <v>5.6191796667666667</v>
      </c>
      <c r="Q459" s="8">
        <v>2.5341910609</v>
      </c>
      <c r="R459" s="8" t="s">
        <v>4</v>
      </c>
      <c r="S459" s="11">
        <f t="shared" ref="S459" si="288">AVERAGE(Q457:Q459)</f>
        <v>2.6094326416333331</v>
      </c>
      <c r="T459" s="8">
        <v>8.2292280949999999</v>
      </c>
      <c r="U459" s="8" t="s">
        <v>4</v>
      </c>
      <c r="V459" s="11">
        <f t="shared" ref="V459" si="289">AVERAGE(T457:T459)</f>
        <v>4.0761139202666667</v>
      </c>
      <c r="W459" s="8">
        <v>6.0493230705999999</v>
      </c>
      <c r="X459" s="8" t="s">
        <v>4</v>
      </c>
      <c r="Y459" s="11">
        <f t="shared" ref="Y459" si="290">AVERAGE(W457:W459)</f>
        <v>7.4609972141333332</v>
      </c>
      <c r="Z459" s="8">
        <v>4.9267749644999999</v>
      </c>
      <c r="AA459" s="8" t="s">
        <v>4</v>
      </c>
      <c r="AB459" s="11">
        <f t="shared" ref="AB459" si="291">AVERAGE(Z457:Z459)</f>
        <v>2.1138838447999997</v>
      </c>
    </row>
  </sheetData>
  <mergeCells count="19"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9"/>
  <sheetViews>
    <sheetView showGridLines="0" zoomScaleNormal="100" workbookViewId="0">
      <pane xSplit="1" ySplit="7" topLeftCell="K45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19.617069336132495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22.871184777929162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4</v>
      </c>
      <c r="D456" s="11">
        <f t="shared" ref="D456" si="256">AVERAGE(B454:B456)</f>
        <v>-1.1758860159</v>
      </c>
      <c r="E456" s="8">
        <v>-16.5516465615</v>
      </c>
      <c r="F456" s="8" t="s">
        <v>4</v>
      </c>
      <c r="G456" s="11">
        <f t="shared" ref="G456" si="257">AVERAGE(E454:E456)</f>
        <v>-18.936631195166665</v>
      </c>
      <c r="H456" s="8">
        <v>-16.865976122900001</v>
      </c>
      <c r="I456" s="8" t="s">
        <v>4</v>
      </c>
      <c r="J456" s="11">
        <f t="shared" ref="J456" si="258">AVERAGE(H454:H456)</f>
        <v>-21.174691866633335</v>
      </c>
      <c r="K456" s="8">
        <v>-17.429859053200001</v>
      </c>
      <c r="L456" s="8" t="s">
        <v>4</v>
      </c>
      <c r="M456" s="11">
        <f t="shared" ref="M456" si="259">AVERAGE(K454:K456)</f>
        <v>-18.030043941733336</v>
      </c>
      <c r="N456" s="8">
        <v>3.9509494474000002</v>
      </c>
      <c r="O456" s="8" t="s">
        <v>4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4</v>
      </c>
      <c r="V456" s="11">
        <f t="shared" ref="V456" si="262">AVERAGE(T454:T456)</f>
        <v>22.875534998000003</v>
      </c>
      <c r="W456" s="8">
        <v>-1.2310934171000001</v>
      </c>
      <c r="X456" s="8" t="s">
        <v>4</v>
      </c>
      <c r="Y456" s="11">
        <f t="shared" ref="Y456" si="263">AVERAGE(W454:W456)</f>
        <v>-1.7524542581</v>
      </c>
      <c r="Z456" s="8">
        <v>2.6055099932000001</v>
      </c>
      <c r="AA456" s="8" t="s">
        <v>4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4</v>
      </c>
      <c r="D457" s="11">
        <f t="shared" ref="D457" si="265">AVERAGE(B455:B457)</f>
        <v>1.5065446252000001</v>
      </c>
      <c r="E457" s="8">
        <v>-13.916707779499999</v>
      </c>
      <c r="F457" s="8" t="s">
        <v>4</v>
      </c>
      <c r="G457" s="11">
        <f t="shared" ref="G457" si="266">AVERAGE(E455:E457)</f>
        <v>-16.9200083713</v>
      </c>
      <c r="H457" s="8">
        <v>-17.337759310399999</v>
      </c>
      <c r="I457" s="8" t="s">
        <v>4</v>
      </c>
      <c r="J457" s="11">
        <f t="shared" ref="J457" si="267">AVERAGE(H455:H457)</f>
        <v>-19.451666160233334</v>
      </c>
      <c r="K457" s="8">
        <v>-13.767822535800001</v>
      </c>
      <c r="L457" s="8" t="s">
        <v>4</v>
      </c>
      <c r="M457" s="11">
        <f t="shared" ref="M457" si="268">AVERAGE(K455:K457)</f>
        <v>-17.191586929333333</v>
      </c>
      <c r="N457" s="8">
        <v>4.2115040867999998</v>
      </c>
      <c r="O457" s="8" t="s">
        <v>4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4</v>
      </c>
      <c r="V457" s="11">
        <f t="shared" ref="V457" si="271">AVERAGE(T455:T457)</f>
        <v>21.769360421733335</v>
      </c>
      <c r="W457" s="8">
        <v>3.1239004744000001</v>
      </c>
      <c r="X457" s="8" t="s">
        <v>4</v>
      </c>
      <c r="Y457" s="11">
        <f t="shared" ref="Y457" si="272">AVERAGE(W455:W457)</f>
        <v>0.52739941963333337</v>
      </c>
      <c r="Z457" s="8">
        <v>2.9009009315999998</v>
      </c>
      <c r="AA457" s="8" t="s">
        <v>4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4</v>
      </c>
      <c r="D458" s="11">
        <f t="shared" ref="D458" si="274">AVERAGE(B456:B458)</f>
        <v>1.0393481094666666</v>
      </c>
      <c r="E458" s="8">
        <v>-21.225850561600001</v>
      </c>
      <c r="F458" s="8" t="s">
        <v>4</v>
      </c>
      <c r="G458" s="11">
        <f t="shared" ref="G458" si="275">AVERAGE(E456:E458)</f>
        <v>-17.231401634200001</v>
      </c>
      <c r="H458" s="8">
        <v>-20.460843130499999</v>
      </c>
      <c r="I458" s="8" t="s">
        <v>4</v>
      </c>
      <c r="J458" s="11">
        <f t="shared" ref="J458" si="276">AVERAGE(H456:H458)</f>
        <v>-18.221526187933332</v>
      </c>
      <c r="K458" s="8">
        <v>-17.748040193600001</v>
      </c>
      <c r="L458" s="8" t="s">
        <v>4</v>
      </c>
      <c r="M458" s="11">
        <f t="shared" ref="M458" si="277">AVERAGE(K456:K458)</f>
        <v>-16.315240594200002</v>
      </c>
      <c r="N458" s="8">
        <v>4.0525294875000002</v>
      </c>
      <c r="O458" s="8" t="s">
        <v>4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4</v>
      </c>
      <c r="V458" s="11">
        <f t="shared" ref="V458" si="280">AVERAGE(T456:T458)</f>
        <v>21.513852237400002</v>
      </c>
      <c r="W458" s="8">
        <v>3.9224385007000002</v>
      </c>
      <c r="X458" s="8" t="s">
        <v>4</v>
      </c>
      <c r="Y458" s="11">
        <f t="shared" ref="Y458" si="281">AVERAGE(W456:W458)</f>
        <v>1.9384151860000001</v>
      </c>
      <c r="Z458" s="8">
        <v>2.4653502257</v>
      </c>
      <c r="AA458" s="8" t="s">
        <v>4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4</v>
      </c>
      <c r="D459" s="11">
        <f t="shared" ref="D459" si="283">AVERAGE(B457:B459)</f>
        <v>1.3100393461666666</v>
      </c>
      <c r="E459" s="8">
        <v>-14.423048293200001</v>
      </c>
      <c r="F459" s="8" t="s">
        <v>4</v>
      </c>
      <c r="G459" s="11">
        <f t="shared" ref="G459" si="284">AVERAGE(E457:E459)</f>
        <v>-16.521868878099998</v>
      </c>
      <c r="H459" s="8">
        <v>-15.7218382752</v>
      </c>
      <c r="I459" s="8" t="s">
        <v>4</v>
      </c>
      <c r="J459" s="11">
        <f t="shared" ref="J459" si="285">AVERAGE(H457:H459)</f>
        <v>-17.840146905366666</v>
      </c>
      <c r="K459" s="8">
        <v>-15.670591766699999</v>
      </c>
      <c r="L459" s="8" t="s">
        <v>4</v>
      </c>
      <c r="M459" s="11">
        <f t="shared" ref="M459" si="286">AVERAGE(K457:K459)</f>
        <v>-15.728818165366667</v>
      </c>
      <c r="N459" s="8">
        <v>3.6015494340999998</v>
      </c>
      <c r="O459" s="8" t="s">
        <v>4</v>
      </c>
      <c r="P459" s="11">
        <f t="shared" ref="P459" si="287">AVERAGE(N457:N459)</f>
        <v>3.9551943361333337</v>
      </c>
      <c r="Q459" s="8">
        <v>2.1865225891</v>
      </c>
      <c r="R459" s="8">
        <v>3.7177993262489699</v>
      </c>
      <c r="S459" s="11">
        <f t="shared" ref="S459" si="288">AVERAGE(R457:R459)</f>
        <v>4.8612210557121944</v>
      </c>
      <c r="T459" s="8">
        <v>21.767902895199999</v>
      </c>
      <c r="U459" s="8" t="s">
        <v>4</v>
      </c>
      <c r="V459" s="11">
        <f t="shared" ref="V459" si="289">AVERAGE(T457:T459)</f>
        <v>21.161032582633336</v>
      </c>
      <c r="W459" s="8">
        <v>-0.82517113119999996</v>
      </c>
      <c r="X459" s="8" t="s">
        <v>4</v>
      </c>
      <c r="Y459" s="11">
        <f t="shared" ref="Y459" si="290">AVERAGE(W457:W459)</f>
        <v>2.0737226146333332</v>
      </c>
      <c r="Z459" s="8">
        <v>3.7333483789000002</v>
      </c>
      <c r="AA459" s="8" t="s">
        <v>4</v>
      </c>
      <c r="AB459" s="11">
        <f t="shared" ref="AB459" si="291">AVERAGE(Z457:Z459)</f>
        <v>3.0331998454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8"/>
  <sheetViews>
    <sheetView showGridLines="0" zoomScaleNormal="100" workbookViewId="0">
      <pane xSplit="1" ySplit="7" topLeftCell="W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4.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13.232210698385069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84.932039126491134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>AVERAGE(F8:F10)</f>
        <v>13.344294349615444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85.315179015027795</v>
      </c>
      <c r="P10" s="11">
        <f t="shared" ref="P10:P73" si="3">AVERAGE(O9:O10)</f>
        <v>85.245084762391286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ref="G11:G74" si="6">AVERAGE(F9:F11)</f>
        <v>13.403851366849521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85.685366379354875</v>
      </c>
      <c r="P11" s="11">
        <f t="shared" si="3"/>
        <v>85.500272697191335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6"/>
        <v>14.683173740019853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85.802795983278131</v>
      </c>
      <c r="P12" s="11">
        <f t="shared" si="3"/>
        <v>85.744081181316503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6"/>
        <v>14.680871084885558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85.258076232742525</v>
      </c>
      <c r="P13" s="11">
        <f t="shared" si="3"/>
        <v>85.530436108010321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6"/>
        <v>14.677745821040761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84.385807030719505</v>
      </c>
      <c r="P14" s="11">
        <f t="shared" si="3"/>
        <v>84.821941631731022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6"/>
        <v>13.402478531769594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84.618524695173079</v>
      </c>
      <c r="P15" s="11">
        <f t="shared" si="3"/>
        <v>84.502165862946299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6"/>
        <v>13.350161471937191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84.648951926580352</v>
      </c>
      <c r="P16" s="11">
        <f t="shared" si="3"/>
        <v>84.633738310876709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6"/>
        <v>13.348927577363151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86.451025575595963</v>
      </c>
      <c r="P17" s="11">
        <f t="shared" si="3"/>
        <v>85.549988751088165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6"/>
        <v>13.344726285964187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86.427676179234481</v>
      </c>
      <c r="P18" s="11">
        <f t="shared" si="3"/>
        <v>86.439350877415222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6"/>
        <v>13.399580757450238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85.518835780004935</v>
      </c>
      <c r="P19" s="11">
        <f t="shared" si="3"/>
        <v>85.973255979619708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6"/>
        <v>14.683968555752427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84.518091774115533</v>
      </c>
      <c r="P20" s="11">
        <f t="shared" si="3"/>
        <v>85.018463777060234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6"/>
        <v>14.684050412740689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84.615447361663939</v>
      </c>
      <c r="P21" s="11">
        <f t="shared" si="3"/>
        <v>84.566769567889736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6"/>
        <v>14.681093611162217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86.48352084453218</v>
      </c>
      <c r="P22" s="11">
        <f t="shared" si="3"/>
        <v>85.549484103098052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6"/>
        <v>13.395721189581748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83.467272145715327</v>
      </c>
      <c r="P23" s="11">
        <f t="shared" si="3"/>
        <v>84.975396495123761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6"/>
        <v>13.345487980357746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85.357938332457067</v>
      </c>
      <c r="P24" s="11">
        <f t="shared" si="3"/>
        <v>84.41260523908619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6"/>
        <v>13.355338826988579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82.749917055196931</v>
      </c>
      <c r="P25" s="11">
        <f t="shared" si="3"/>
        <v>84.053927693827006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6"/>
        <v>13.354668048602582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81.52776634397253</v>
      </c>
      <c r="P26" s="11">
        <f t="shared" si="3"/>
        <v>82.138841699584731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6"/>
        <v>12.061929876845868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83.496024222456825</v>
      </c>
      <c r="P27" s="11">
        <f t="shared" si="3"/>
        <v>82.51189528321467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6"/>
        <v>11.998375069613529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82.176033559447163</v>
      </c>
      <c r="P28" s="11">
        <f t="shared" si="3"/>
        <v>82.836028890951994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6"/>
        <v>12.021376575317026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81.789717411089612</v>
      </c>
      <c r="P29" s="11">
        <f t="shared" si="3"/>
        <v>81.98287548526838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6"/>
        <v>13.369979193994501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82.648052834578394</v>
      </c>
      <c r="P30" s="11">
        <f t="shared" si="3"/>
        <v>82.218885122833996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6"/>
        <v>13.404304142819006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81.544723700231359</v>
      </c>
      <c r="P31" s="11">
        <f t="shared" si="3"/>
        <v>82.096388267404876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6"/>
        <v>11.97494335010672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78.979327220286322</v>
      </c>
      <c r="P32" s="11">
        <f t="shared" si="3"/>
        <v>80.26202546025884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6"/>
        <v>12.012887230804802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78.843645517821173</v>
      </c>
      <c r="P33" s="11">
        <f t="shared" si="3"/>
        <v>78.911486369053748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6"/>
        <v>10.719185948018065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77.652609711755915</v>
      </c>
      <c r="P34" s="11">
        <f t="shared" si="3"/>
        <v>78.248127614788544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6"/>
        <v>10.764718435567881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76.720375251510362</v>
      </c>
      <c r="P35" s="11">
        <f t="shared" si="3"/>
        <v>77.186492481633138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6"/>
        <v>9.2819918590693842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79.805853010532545</v>
      </c>
      <c r="P36" s="11">
        <f t="shared" si="3"/>
        <v>78.263114131021453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6"/>
        <v>9.3199949448366404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80.772309004159027</v>
      </c>
      <c r="P37" s="11">
        <f t="shared" si="3"/>
        <v>80.289081007345786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6"/>
        <v>9.8207430494103392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80.854164486879995</v>
      </c>
      <c r="P38" s="11">
        <f t="shared" si="3"/>
        <v>80.813236745519504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6"/>
        <v>10.739007625905259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82.439207144589858</v>
      </c>
      <c r="P39" s="11">
        <f t="shared" si="3"/>
        <v>81.646685815734926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6"/>
        <v>10.822577109361438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81.801311928799663</v>
      </c>
      <c r="P40" s="11">
        <f t="shared" si="3"/>
        <v>82.120259536694761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6"/>
        <v>10.664985370218977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82.287175403097649</v>
      </c>
      <c r="P41" s="11">
        <f t="shared" si="3"/>
        <v>82.044243665948656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6"/>
        <v>10.165724228703743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82.748620036141361</v>
      </c>
      <c r="P42" s="11">
        <f t="shared" si="3"/>
        <v>82.517897719619498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6"/>
        <v>10.399341830967552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82.487603529320054</v>
      </c>
      <c r="P43" s="11">
        <f t="shared" si="3"/>
        <v>82.618111782730708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6"/>
        <v>10.53057730994532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82.365446679425105</v>
      </c>
      <c r="P44" s="11">
        <f t="shared" si="3"/>
        <v>82.426525104372587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6"/>
        <v>10.343823490059854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80.764046674576747</v>
      </c>
      <c r="P45" s="11">
        <f t="shared" si="3"/>
        <v>81.564746677000926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6"/>
        <v>10.093603463465302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82.848069986742487</v>
      </c>
      <c r="P46" s="11">
        <f t="shared" si="3"/>
        <v>81.806058330659624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6"/>
        <v>10.605229236443465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81.063183826528885</v>
      </c>
      <c r="P47" s="11">
        <f t="shared" si="3"/>
        <v>81.955626906635686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6"/>
        <v>11.493182250898348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83.69858177631501</v>
      </c>
      <c r="P48" s="11">
        <f t="shared" si="3"/>
        <v>82.380882801421947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6"/>
        <v>12.330626525372262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83.658794888068073</v>
      </c>
      <c r="P49" s="11">
        <f t="shared" si="3"/>
        <v>83.678688332191541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6"/>
        <v>12.064308411258025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82.571326188975206</v>
      </c>
      <c r="P50" s="11">
        <f t="shared" si="3"/>
        <v>83.115060538521647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6"/>
        <v>12.374316216366749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84.806117958276133</v>
      </c>
      <c r="P51" s="11">
        <f t="shared" si="3"/>
        <v>83.688722073625669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6"/>
        <v>12.662748996341884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82.753555530035953</v>
      </c>
      <c r="P52" s="11">
        <f t="shared" si="3"/>
        <v>83.779836744156043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6"/>
        <v>13.336552317284662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85.974746249308524</v>
      </c>
      <c r="P53" s="11">
        <f t="shared" si="3"/>
        <v>84.364150889672231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6"/>
        <v>13.320304105293028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83.81892318838409</v>
      </c>
      <c r="P54" s="11">
        <f t="shared" si="3"/>
        <v>84.896834718846307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6"/>
        <v>13.503996474915262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84.229767160764993</v>
      </c>
      <c r="P55" s="11">
        <f t="shared" si="3"/>
        <v>84.024345174574535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6"/>
        <v>13.524928002900248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83.826712919352815</v>
      </c>
      <c r="P56" s="11">
        <f t="shared" si="3"/>
        <v>84.028240040058904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6"/>
        <v>13.734342571354055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83.174522555471441</v>
      </c>
      <c r="P57" s="11">
        <f t="shared" si="3"/>
        <v>83.500617737412128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6"/>
        <v>13.569359320096686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83.225312105511421</v>
      </c>
      <c r="P58" s="11">
        <f t="shared" si="3"/>
        <v>83.199917330491431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6"/>
        <v>12.830636741893644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83.862923717025808</v>
      </c>
      <c r="P59" s="11">
        <f t="shared" si="3"/>
        <v>83.544117911268614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6"/>
        <v>12.470982425046708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84.386197214439875</v>
      </c>
      <c r="P60" s="11">
        <f t="shared" si="3"/>
        <v>84.124560465732841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6"/>
        <v>12.344200712292158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83.429718077705743</v>
      </c>
      <c r="P61" s="11">
        <f t="shared" si="3"/>
        <v>83.907957646072816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6"/>
        <v>12.733116695097969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84.732266158957174</v>
      </c>
      <c r="P62" s="11">
        <f t="shared" si="3"/>
        <v>84.080992118331466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6"/>
        <v>12.411107874800775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83.540546899618349</v>
      </c>
      <c r="P63" s="11">
        <f t="shared" si="3"/>
        <v>84.136406529287768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6"/>
        <v>14.542708562567276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85.921061690003071</v>
      </c>
      <c r="P64" s="11">
        <f t="shared" si="3"/>
        <v>84.73080429481071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6"/>
        <v>14.750886681575702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84.990999766871539</v>
      </c>
      <c r="P65" s="11">
        <f t="shared" si="3"/>
        <v>85.456030728437298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6"/>
        <v>14.728372838166203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84.863009674276697</v>
      </c>
      <c r="P66" s="11">
        <f t="shared" si="3"/>
        <v>84.927004720574118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6"/>
        <v>11.967916425834062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81.734398758976496</v>
      </c>
      <c r="P67" s="11">
        <f t="shared" si="3"/>
        <v>83.298704216626589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6"/>
        <v>11.414224424403534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81.145712484156775</v>
      </c>
      <c r="P68" s="11">
        <f t="shared" si="3"/>
        <v>81.440055621566643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6"/>
        <v>11.212158475640868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82.940204855154533</v>
      </c>
      <c r="P69" s="11">
        <f t="shared" si="3"/>
        <v>82.042958669655661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6"/>
        <v>11.492956951258934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82.100872196403643</v>
      </c>
      <c r="P70" s="11">
        <f t="shared" si="3"/>
        <v>82.520538525779088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6"/>
        <v>11.364264814036739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83.347675993833036</v>
      </c>
      <c r="P71" s="11">
        <f t="shared" si="3"/>
        <v>82.724274095118346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6"/>
        <v>11.856000903666377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79.564626783181822</v>
      </c>
      <c r="P72" s="11">
        <f t="shared" si="3"/>
        <v>81.456151388507436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6"/>
        <v>10.869561109255409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80.210487095415971</v>
      </c>
      <c r="P73" s="11">
        <f t="shared" si="3"/>
        <v>79.887556939298889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7.6110612464290268</v>
      </c>
      <c r="G74" s="11">
        <f t="shared" si="6"/>
        <v>9.7127072304189088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78.378483235329256</v>
      </c>
      <c r="P74" s="11">
        <f t="shared" ref="P74:P137" si="13">AVERAGE(O73:O74)</f>
        <v>79.294485165372606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8.1788076969719139</v>
      </c>
      <c r="G75" s="11">
        <f t="shared" ref="G75:G138" si="16">AVERAGE(F73:F75)</f>
        <v>8.2037554050501686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86.28383942056098</v>
      </c>
      <c r="P75" s="11">
        <f t="shared" si="13"/>
        <v>82.331161327945125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12.828353433764216</v>
      </c>
      <c r="G76" s="11">
        <f t="shared" si="16"/>
        <v>9.5394074590550506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82.312171355483301</v>
      </c>
      <c r="P76" s="11">
        <f t="shared" si="13"/>
        <v>84.298005388022148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13.269220612660275</v>
      </c>
      <c r="G77" s="11">
        <f t="shared" si="16"/>
        <v>11.425460581132135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81.505766493942389</v>
      </c>
      <c r="P77" s="11">
        <f t="shared" si="13"/>
        <v>81.908968924712838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13.728280349540411</v>
      </c>
      <c r="G78" s="11">
        <f t="shared" si="16"/>
        <v>13.275284798654967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82.746889229483074</v>
      </c>
      <c r="P78" s="11">
        <f t="shared" si="13"/>
        <v>82.126327861712724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15.08884437662209</v>
      </c>
      <c r="G79" s="11">
        <f t="shared" si="16"/>
        <v>14.028781779607591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82.208668569087763</v>
      </c>
      <c r="P79" s="11">
        <f t="shared" si="13"/>
        <v>82.477778899285425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14.551317565909994</v>
      </c>
      <c r="G80" s="11">
        <f t="shared" si="16"/>
        <v>14.456147430690832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83.49687953984467</v>
      </c>
      <c r="P80" s="11">
        <f t="shared" si="13"/>
        <v>82.852774054466209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10.850328954548083</v>
      </c>
      <c r="G81" s="11">
        <f t="shared" si="16"/>
        <v>13.496830299026721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81.216596451207792</v>
      </c>
      <c r="P81" s="11">
        <f t="shared" si="13"/>
        <v>82.356737995526231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10.976770363209406</v>
      </c>
      <c r="G82" s="11">
        <f t="shared" si="16"/>
        <v>12.126138961222495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80.994601499610752</v>
      </c>
      <c r="P82" s="11">
        <f t="shared" si="13"/>
        <v>81.105598975409265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8.255295914066707</v>
      </c>
      <c r="G83" s="11">
        <f t="shared" si="16"/>
        <v>10.027465077274732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82.444687575901824</v>
      </c>
      <c r="P83" s="11">
        <f t="shared" si="13"/>
        <v>81.719644537756295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16.646695835902459</v>
      </c>
      <c r="G84" s="11">
        <f t="shared" si="16"/>
        <v>11.959587371059522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80.917374087576974</v>
      </c>
      <c r="P84" s="11">
        <f t="shared" si="13"/>
        <v>81.681030831739406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12.363922693228648</v>
      </c>
      <c r="G85" s="11">
        <f t="shared" si="16"/>
        <v>12.421971481065938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79.700178716414996</v>
      </c>
      <c r="P85" s="11">
        <f t="shared" si="13"/>
        <v>80.308776401995985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14.845544128250619</v>
      </c>
      <c r="G86" s="11">
        <f t="shared" si="16"/>
        <v>14.618720885793911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80.283977962963817</v>
      </c>
      <c r="P86" s="11">
        <f t="shared" si="13"/>
        <v>79.992078339689414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16.046935394150569</v>
      </c>
      <c r="G87" s="11">
        <f t="shared" si="16"/>
        <v>14.418800738543277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80.404896624528021</v>
      </c>
      <c r="P87" s="11">
        <f t="shared" si="13"/>
        <v>80.344437293745926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15.929482697424232</v>
      </c>
      <c r="G88" s="11">
        <f t="shared" si="16"/>
        <v>15.607320739941807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82.496394506293427</v>
      </c>
      <c r="P88" s="11">
        <f t="shared" si="13"/>
        <v>81.450645565410724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17.031541243837296</v>
      </c>
      <c r="G89" s="11">
        <f t="shared" si="16"/>
        <v>16.335986445137365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83.258882326688166</v>
      </c>
      <c r="P89" s="11">
        <f t="shared" si="13"/>
        <v>82.877638416490797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21.877937526592465</v>
      </c>
      <c r="G90" s="11">
        <f t="shared" si="16"/>
        <v>18.279653822617998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85.17590836383728</v>
      </c>
      <c r="P90" s="11">
        <f t="shared" si="13"/>
        <v>84.21739534526273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22.418120385549454</v>
      </c>
      <c r="G91" s="11">
        <f t="shared" si="16"/>
        <v>20.44253305199307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83.213529819385499</v>
      </c>
      <c r="P91" s="11">
        <f t="shared" si="13"/>
        <v>84.19471909161139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21.937231673515146</v>
      </c>
      <c r="G92" s="11">
        <f t="shared" si="16"/>
        <v>22.077763195219021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80.394988226101958</v>
      </c>
      <c r="P92" s="11">
        <f t="shared" si="13"/>
        <v>81.804259022743736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21.095217525274709</v>
      </c>
      <c r="G93" s="11">
        <f t="shared" si="16"/>
        <v>21.816856528113103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83.652250361574289</v>
      </c>
      <c r="P93" s="11">
        <f t="shared" si="13"/>
        <v>82.023619293838124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21.035766302701838</v>
      </c>
      <c r="G94" s="11">
        <f t="shared" si="16"/>
        <v>21.356071833830566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81.295676310665414</v>
      </c>
      <c r="P94" s="11">
        <f t="shared" si="13"/>
        <v>82.473963336119851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20.133478244313082</v>
      </c>
      <c r="G95" s="11">
        <f t="shared" si="16"/>
        <v>20.754820690763211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81.282209777874854</v>
      </c>
      <c r="P95" s="11">
        <f t="shared" si="13"/>
        <v>81.288943044270127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19.875378388753052</v>
      </c>
      <c r="G96" s="11">
        <f t="shared" si="16"/>
        <v>20.348207645255993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78.533731774772477</v>
      </c>
      <c r="P96" s="11">
        <f t="shared" si="13"/>
        <v>79.907970776323666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17.764127115852588</v>
      </c>
      <c r="G97" s="11">
        <f t="shared" si="16"/>
        <v>19.257661249639572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71.32637108583333</v>
      </c>
      <c r="P97" s="11">
        <f t="shared" si="13"/>
        <v>74.93005143030291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17.940453508719742</v>
      </c>
      <c r="G98" s="11">
        <f t="shared" si="16"/>
        <v>18.526653004441794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73.947465804895742</v>
      </c>
      <c r="P98" s="11">
        <f t="shared" si="13"/>
        <v>72.636918445364529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17.966600286134355</v>
      </c>
      <c r="G99" s="11">
        <f t="shared" si="16"/>
        <v>17.890393636902228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75.644257671458405</v>
      </c>
      <c r="P99" s="11">
        <f t="shared" si="13"/>
        <v>74.795861738177081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18.022441317073174</v>
      </c>
      <c r="G100" s="11">
        <f t="shared" si="16"/>
        <v>17.976498370642421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77.550032855348348</v>
      </c>
      <c r="P100" s="11">
        <f t="shared" si="13"/>
        <v>76.597145263403377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17.941190320443908</v>
      </c>
      <c r="G101" s="11">
        <f t="shared" si="16"/>
        <v>17.976743974550477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76.962316528900303</v>
      </c>
      <c r="P101" s="11">
        <f t="shared" si="13"/>
        <v>77.256174692124318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18.213613984869802</v>
      </c>
      <c r="G102" s="11">
        <f t="shared" si="16"/>
        <v>18.05908187412896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77.393203961584447</v>
      </c>
      <c r="P102" s="11">
        <f t="shared" si="13"/>
        <v>77.177760245242382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18.648384492138156</v>
      </c>
      <c r="G103" s="11">
        <f t="shared" si="16"/>
        <v>18.267729599150623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77.325200857709703</v>
      </c>
      <c r="P103" s="11">
        <f t="shared" si="13"/>
        <v>77.359202409647082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18.525622867332736</v>
      </c>
      <c r="G104" s="11">
        <f t="shared" si="16"/>
        <v>18.462540448113565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75.430312194529861</v>
      </c>
      <c r="P104" s="11">
        <f t="shared" si="13"/>
        <v>76.377756526119782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17.938456288808155</v>
      </c>
      <c r="G105" s="11">
        <f t="shared" si="16"/>
        <v>18.370821216093017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77.134407593575006</v>
      </c>
      <c r="P105" s="11">
        <f t="shared" si="13"/>
        <v>76.282359894052433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18.339512773139486</v>
      </c>
      <c r="G106" s="11">
        <f t="shared" si="16"/>
        <v>18.267863976426792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76.316773170049231</v>
      </c>
      <c r="P106" s="11">
        <f t="shared" si="13"/>
        <v>76.725590381812111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17.784799333901528</v>
      </c>
      <c r="G107" s="11">
        <f t="shared" si="16"/>
        <v>18.020922798616393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76.474824213968489</v>
      </c>
      <c r="P107" s="11">
        <f t="shared" si="13"/>
        <v>76.395798692008867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17.837902770486092</v>
      </c>
      <c r="G108" s="11">
        <f t="shared" si="16"/>
        <v>17.987404959175702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76.397875361772506</v>
      </c>
      <c r="P108" s="11">
        <f t="shared" si="13"/>
        <v>76.436349787870498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18.160194255272049</v>
      </c>
      <c r="G109" s="11">
        <f t="shared" si="16"/>
        <v>17.927632119886557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75.348047962811208</v>
      </c>
      <c r="P109" s="11">
        <f t="shared" si="13"/>
        <v>75.872961662291857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18.067233776725473</v>
      </c>
      <c r="G110" s="11">
        <f t="shared" si="16"/>
        <v>18.021776934161206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76.292758134836873</v>
      </c>
      <c r="P110" s="11">
        <f t="shared" si="13"/>
        <v>75.820403048824033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18.038880405686101</v>
      </c>
      <c r="G111" s="11">
        <f t="shared" si="16"/>
        <v>18.088769479227874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75.674833297223486</v>
      </c>
      <c r="P111" s="11">
        <f t="shared" si="13"/>
        <v>75.983795716030187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17.707517644270695</v>
      </c>
      <c r="G112" s="11">
        <f t="shared" si="16"/>
        <v>17.937877275560755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74.987148741867813</v>
      </c>
      <c r="P112" s="11">
        <f t="shared" si="13"/>
        <v>75.33099101954565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19.816720619590701</v>
      </c>
      <c r="G113" s="11">
        <f t="shared" si="16"/>
        <v>18.521039556515831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75.98219409551632</v>
      </c>
      <c r="P113" s="11">
        <f t="shared" si="13"/>
        <v>75.484671418692074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18.591497930536871</v>
      </c>
      <c r="G114" s="11">
        <f t="shared" si="16"/>
        <v>18.705245398132757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75.525784157307854</v>
      </c>
      <c r="P114" s="11">
        <f t="shared" si="13"/>
        <v>75.75398912641208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18.577282587233448</v>
      </c>
      <c r="G115" s="11">
        <f t="shared" si="16"/>
        <v>18.995167045787007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75.907245011043472</v>
      </c>
      <c r="P115" s="11">
        <f t="shared" si="13"/>
        <v>75.716514584175656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18.633284572426561</v>
      </c>
      <c r="G116" s="11">
        <f t="shared" si="16"/>
        <v>18.600688363398959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78.039288308296491</v>
      </c>
      <c r="P116" s="11">
        <f t="shared" si="13"/>
        <v>76.973266659669974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18.451023898176079</v>
      </c>
      <c r="G117" s="11">
        <f t="shared" si="16"/>
        <v>18.553863685945363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76.697249183833009</v>
      </c>
      <c r="P117" s="11">
        <f t="shared" si="13"/>
        <v>77.368268746064757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18.771031359050085</v>
      </c>
      <c r="G118" s="11">
        <f t="shared" si="16"/>
        <v>18.618446609884241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77.744717177091204</v>
      </c>
      <c r="P118" s="11">
        <f t="shared" si="13"/>
        <v>77.220983180462099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18.866435725266314</v>
      </c>
      <c r="G119" s="11">
        <f t="shared" si="16"/>
        <v>18.696163660830823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77.848750960409731</v>
      </c>
      <c r="P119" s="11">
        <f t="shared" si="13"/>
        <v>77.796734068750467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19.392476462483238</v>
      </c>
      <c r="G120" s="11">
        <f t="shared" si="16"/>
        <v>19.009981182266547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79.980192198170442</v>
      </c>
      <c r="P120" s="11">
        <f t="shared" si="13"/>
        <v>78.91447157929008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18.881030869248114</v>
      </c>
      <c r="G121" s="11">
        <f t="shared" si="16"/>
        <v>19.046647685665889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79.480231723365776</v>
      </c>
      <c r="P121" s="11">
        <f t="shared" si="13"/>
        <v>79.730211960768116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18.101379922782662</v>
      </c>
      <c r="G122" s="11">
        <f t="shared" si="16"/>
        <v>18.791629084838004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79.273810725966058</v>
      </c>
      <c r="P122" s="11">
        <f t="shared" si="13"/>
        <v>79.377021224665924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18.511990867934891</v>
      </c>
      <c r="G123" s="11">
        <f t="shared" si="16"/>
        <v>18.498133886655221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79.395420153314603</v>
      </c>
      <c r="P123" s="11">
        <f t="shared" si="13"/>
        <v>79.334615439640331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18.155207755494459</v>
      </c>
      <c r="G124" s="11">
        <f t="shared" si="16"/>
        <v>18.256192848737339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78.962236406222132</v>
      </c>
      <c r="P124" s="11">
        <f t="shared" si="13"/>
        <v>79.178828279768368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17.953045007515911</v>
      </c>
      <c r="G125" s="11">
        <f t="shared" si="16"/>
        <v>18.206747876981755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80.192067552520285</v>
      </c>
      <c r="P125" s="11">
        <f t="shared" si="13"/>
        <v>79.577151979371209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18.692251375289157</v>
      </c>
      <c r="G126" s="11">
        <f t="shared" si="16"/>
        <v>18.26683471276651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78.745143036184075</v>
      </c>
      <c r="P126" s="11">
        <f t="shared" si="13"/>
        <v>79.468605294352187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17.064347532861312</v>
      </c>
      <c r="G127" s="11">
        <f t="shared" si="16"/>
        <v>17.903214638555461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79.275977447589369</v>
      </c>
      <c r="P127" s="11">
        <f t="shared" si="13"/>
        <v>79.010560241886722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17.686701636138444</v>
      </c>
      <c r="G128" s="11">
        <f t="shared" si="16"/>
        <v>17.814433514762971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79.464977208759535</v>
      </c>
      <c r="P128" s="11">
        <f t="shared" si="13"/>
        <v>79.370477328174445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17.860421173120884</v>
      </c>
      <c r="G129" s="11">
        <f t="shared" si="16"/>
        <v>17.53715678070688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78.698689122264085</v>
      </c>
      <c r="P129" s="11">
        <f t="shared" si="13"/>
        <v>79.08183316551181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18.096973517187731</v>
      </c>
      <c r="G130" s="11">
        <f t="shared" si="16"/>
        <v>17.881365442149018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80.116190579387876</v>
      </c>
      <c r="P130" s="11">
        <f t="shared" si="13"/>
        <v>79.40743985082598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18.00173635555203</v>
      </c>
      <c r="G131" s="11">
        <f t="shared" si="16"/>
        <v>17.98637701528688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80.65982732113126</v>
      </c>
      <c r="P131" s="11">
        <f t="shared" si="13"/>
        <v>80.388008950259575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18.45595440322553</v>
      </c>
      <c r="G132" s="11">
        <f t="shared" si="16"/>
        <v>18.18488809198843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81.259500629095186</v>
      </c>
      <c r="P132" s="11">
        <f t="shared" si="13"/>
        <v>80.959663975113216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18.442734679649341</v>
      </c>
      <c r="G133" s="11">
        <f t="shared" si="16"/>
        <v>18.300141812808967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80.703152693904443</v>
      </c>
      <c r="P133" s="11">
        <f t="shared" si="13"/>
        <v>80.981326661499821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18.392007788576276</v>
      </c>
      <c r="G134" s="11">
        <f t="shared" si="16"/>
        <v>18.430232290483715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81.042729030282118</v>
      </c>
      <c r="P134" s="11">
        <f t="shared" si="13"/>
        <v>80.872940862093287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18.749491900242472</v>
      </c>
      <c r="G135" s="11">
        <f t="shared" si="16"/>
        <v>18.528078122822695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80.004603357156256</v>
      </c>
      <c r="P135" s="11">
        <f t="shared" si="13"/>
        <v>80.52366619371918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18.188647303569887</v>
      </c>
      <c r="G136" s="11">
        <f t="shared" si="16"/>
        <v>18.443382330796211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76.903921064851417</v>
      </c>
      <c r="P136" s="11">
        <f t="shared" si="13"/>
        <v>78.454262211003837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19.263600652422678</v>
      </c>
      <c r="G137" s="11">
        <f t="shared" si="16"/>
        <v>18.733913285411678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78.77287947922342</v>
      </c>
      <c r="P137" s="11">
        <f t="shared" si="13"/>
        <v>77.838400272037418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20.220483678186248</v>
      </c>
      <c r="G138" s="11">
        <f t="shared" si="16"/>
        <v>19.224243878059603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79.95258054707395</v>
      </c>
      <c r="P138" s="11">
        <f t="shared" ref="P138:P149" si="23">AVERAGE(O137:O138)</f>
        <v>79.362730013148678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18.504785983591862</v>
      </c>
      <c r="G139" s="11">
        <f t="shared" ref="G139:G148" si="26">AVERAGE(F137:F139)</f>
        <v>19.329623438066928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76.45758780814711</v>
      </c>
      <c r="P139" s="11">
        <f t="shared" si="23"/>
        <v>78.20508417761053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18.042201468345617</v>
      </c>
      <c r="G140" s="11">
        <f t="shared" si="26"/>
        <v>18.922490376707909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79.971132886873221</v>
      </c>
      <c r="P140" s="11">
        <f t="shared" si="23"/>
        <v>78.214360347510166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11.48865761968367</v>
      </c>
      <c r="G141" s="11">
        <f t="shared" si="26"/>
        <v>16.011881690540385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69.820248909558046</v>
      </c>
      <c r="P141" s="11">
        <f t="shared" si="23"/>
        <v>74.895690898215634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11.351870877349063</v>
      </c>
      <c r="G142" s="11">
        <f t="shared" si="26"/>
        <v>13.627576655126118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71.889543407829933</v>
      </c>
      <c r="P142" s="11">
        <f t="shared" si="23"/>
        <v>70.85489615869399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11.881467088576359</v>
      </c>
      <c r="G143" s="11">
        <f t="shared" si="26"/>
        <v>11.573998528536364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78.040034540367486</v>
      </c>
      <c r="P143" s="11">
        <f t="shared" si="23"/>
        <v>74.96478897409871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12.313682122355361</v>
      </c>
      <c r="G144" s="11">
        <f t="shared" si="26"/>
        <v>11.849006696093594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78.726097965648989</v>
      </c>
      <c r="P144" s="11">
        <f t="shared" si="23"/>
        <v>78.383066253008238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12.413129437235138</v>
      </c>
      <c r="G145" s="11">
        <f t="shared" si="26"/>
        <v>12.202759549388952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78.425543310081636</v>
      </c>
      <c r="P145" s="11">
        <f t="shared" si="23"/>
        <v>78.57582063786532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12.778683440545068</v>
      </c>
      <c r="G146" s="11">
        <f t="shared" si="26"/>
        <v>12.501831666711857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79.145649819973556</v>
      </c>
      <c r="P146" s="11">
        <f t="shared" si="23"/>
        <v>78.785596565027589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13.199258432650902</v>
      </c>
      <c r="G147" s="11">
        <f t="shared" si="26"/>
        <v>12.797023770143703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80.38338172428287</v>
      </c>
      <c r="P147" s="11">
        <f t="shared" si="23"/>
        <v>79.76451577212822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13.06637750334747</v>
      </c>
      <c r="G148" s="11">
        <f t="shared" si="26"/>
        <v>13.014773125514481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81.752528090566301</v>
      </c>
      <c r="P148" s="11">
        <f t="shared" si="23"/>
        <v>81.067954907424593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12.775596332390421</v>
      </c>
      <c r="G149" s="11">
        <f t="shared" ref="G149" si="27">AVERAGE(F147:F149)</f>
        <v>13.013744089462932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82.031784434502995</v>
      </c>
      <c r="P149" s="11">
        <f t="shared" si="23"/>
        <v>81.892156262534655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12.780700318384017</v>
      </c>
      <c r="G150" s="11">
        <f t="shared" ref="G150" si="29">AVERAGE(F148:F150)</f>
        <v>12.874224718040637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81.968825511668811</v>
      </c>
      <c r="P150" s="11">
        <f t="shared" ref="P150" si="32">AVERAGE(O149:O150)</f>
        <v>82.000304973085903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13.011798237159139</v>
      </c>
      <c r="G151" s="11">
        <f t="shared" ref="G151" si="39">AVERAGE(F149:F151)</f>
        <v>12.856031629311191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81.772295508396653</v>
      </c>
      <c r="P151" s="11">
        <f t="shared" ref="P151" si="42">AVERAGE(O150:O151)</f>
        <v>81.870560510032732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13.232424623342322</v>
      </c>
      <c r="G152" s="11">
        <f t="shared" ref="G152" si="49">AVERAGE(F150:F152)</f>
        <v>13.008307726295158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81.390285661160647</v>
      </c>
      <c r="P152" s="11">
        <f t="shared" ref="P152" si="52">AVERAGE(O151:O152)</f>
        <v>81.581290584778657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13.399057172709142</v>
      </c>
      <c r="G153" s="11">
        <f t="shared" ref="G153" si="59">AVERAGE(F151:F153)</f>
        <v>13.214426677736867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83.065114228471671</v>
      </c>
      <c r="P153" s="11">
        <f t="shared" ref="P153" si="62">AVERAGE(O152:O153)</f>
        <v>82.227699944816152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13.503609197925771</v>
      </c>
      <c r="G154" s="11">
        <f t="shared" ref="G154" si="69">AVERAGE(F152:F154)</f>
        <v>13.378363664659078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81.328881337285267</v>
      </c>
      <c r="P154" s="11">
        <f t="shared" ref="P154" si="72">AVERAGE(O153:O154)</f>
        <v>82.196997782878469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16.198085222026375</v>
      </c>
      <c r="G155" s="11">
        <f t="shared" ref="G155" si="79">AVERAGE(F153:F155)</f>
        <v>14.366917197553761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81.050045205524285</v>
      </c>
      <c r="P155" s="11">
        <f t="shared" ref="P155" si="82">AVERAGE(O154:O155)</f>
        <v>81.189463271404776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13.171408072404772</v>
      </c>
      <c r="G156" s="11">
        <f t="shared" ref="G156" si="89">AVERAGE(F154:F156)</f>
        <v>14.291034164118974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80.945734064376509</v>
      </c>
      <c r="P156" s="11">
        <f t="shared" ref="P156" si="92">AVERAGE(O155:O156)</f>
        <v>80.997889634950397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  <row r="157" spans="1:57">
      <c r="A157" s="3">
        <v>45383</v>
      </c>
      <c r="B157" s="8">
        <v>12.4539964701</v>
      </c>
      <c r="C157" s="8" t="s">
        <v>4</v>
      </c>
      <c r="D157" s="11">
        <f t="shared" ref="D157" si="98">AVERAGE(B156:B157)</f>
        <v>12.09088631955</v>
      </c>
      <c r="E157" s="12">
        <v>13.8204373905</v>
      </c>
      <c r="F157" s="8">
        <v>13.725671641659471</v>
      </c>
      <c r="G157" s="11">
        <f t="shared" ref="G157" si="99">AVERAGE(F155:F157)</f>
        <v>14.36505497869687</v>
      </c>
      <c r="H157" s="12">
        <v>-8.1734054095000008</v>
      </c>
      <c r="I157" s="8" t="s">
        <v>4</v>
      </c>
      <c r="J157" s="11">
        <f t="shared" ref="J157" si="100">AVERAGE(H156:H157)</f>
        <v>-9.30370764205</v>
      </c>
      <c r="K157" s="12">
        <v>5.5579286300000003E-2</v>
      </c>
      <c r="L157" s="8" t="s">
        <v>4</v>
      </c>
      <c r="M157" s="11">
        <f t="shared" ref="M157" si="101">AVERAGE(K156:K157)</f>
        <v>-1.3902099509500001</v>
      </c>
      <c r="N157" s="12">
        <v>80.536017840200003</v>
      </c>
      <c r="O157" s="8">
        <v>80.661064738335895</v>
      </c>
      <c r="P157" s="11">
        <f t="shared" ref="P157" si="102">AVERAGE(O156:O157)</f>
        <v>80.803399401356202</v>
      </c>
      <c r="Q157" s="12">
        <v>3.6771993898000002</v>
      </c>
      <c r="R157" s="8" t="s">
        <v>4</v>
      </c>
      <c r="S157" s="11">
        <f t="shared" ref="S157" si="103">AVERAGE(Q156:Q157)</f>
        <v>5.9609603425</v>
      </c>
      <c r="T157" s="12">
        <v>12.3687548223</v>
      </c>
      <c r="U157" s="8" t="s">
        <v>4</v>
      </c>
      <c r="V157" s="11">
        <f t="shared" ref="V157" si="104">AVERAGE(T156:T157)</f>
        <v>13.886262504499999</v>
      </c>
      <c r="W157" s="12">
        <v>1.9146492766000001</v>
      </c>
      <c r="X157" s="8" t="s">
        <v>4</v>
      </c>
      <c r="Y157" s="11">
        <f t="shared" ref="Y157" si="105">AVERAGE(W156:W157)</f>
        <v>2.65062416545</v>
      </c>
      <c r="Z157" s="12">
        <v>-0.86250003470000003</v>
      </c>
      <c r="AA157" s="8" t="s">
        <v>4</v>
      </c>
      <c r="AB157" s="11">
        <f t="shared" ref="AB157" si="106">AVERAGE(Z156:Z157)</f>
        <v>-0.58874796715</v>
      </c>
      <c r="AC157" s="12">
        <v>-0.3544352597</v>
      </c>
      <c r="AD157" s="8" t="s">
        <v>4</v>
      </c>
      <c r="AE157" s="11">
        <f t="shared" ref="AE157" si="107">AVERAGE(AC156:AC157)</f>
        <v>-9.0673400900000006E-2</v>
      </c>
      <c r="AF157" s="10">
        <v>38.227357150800003</v>
      </c>
      <c r="AG157" s="8" t="s">
        <v>4</v>
      </c>
      <c r="AH157" s="8">
        <v>57.272198208200003</v>
      </c>
      <c r="AI157" s="8" t="s">
        <v>4</v>
      </c>
      <c r="AJ157" s="8">
        <v>21.545226606</v>
      </c>
      <c r="AK157" s="8" t="s">
        <v>4</v>
      </c>
      <c r="AL157" s="8">
        <v>14.3496857239</v>
      </c>
      <c r="AM157" s="8" t="s">
        <v>4</v>
      </c>
      <c r="AN157" s="8">
        <v>9.264533793</v>
      </c>
      <c r="AO157" s="8" t="s">
        <v>4</v>
      </c>
      <c r="AP157" s="8">
        <v>1.8155803303</v>
      </c>
      <c r="AQ157" s="8" t="s">
        <v>4</v>
      </c>
      <c r="AR157" s="8">
        <v>15.0571536055</v>
      </c>
      <c r="AS157" s="8" t="s">
        <v>4</v>
      </c>
      <c r="AT157" s="8">
        <v>53.1175966534</v>
      </c>
      <c r="AU157" s="8" t="s">
        <v>4</v>
      </c>
      <c r="AV157" s="8">
        <v>14.863027008</v>
      </c>
      <c r="AW157" s="8" t="s">
        <v>4</v>
      </c>
      <c r="AX157" s="8">
        <v>12.333691785799999</v>
      </c>
      <c r="AY157" s="8" t="s">
        <v>4</v>
      </c>
      <c r="AZ157" s="8">
        <v>6.6154961427999996</v>
      </c>
      <c r="BA157" s="8" t="s">
        <v>4</v>
      </c>
      <c r="BB157" s="8">
        <v>0.36116584969999999</v>
      </c>
      <c r="BC157" s="8" t="s">
        <v>4</v>
      </c>
      <c r="BD157" s="8">
        <v>12.709022559999999</v>
      </c>
      <c r="BE157" s="8" t="s">
        <v>4</v>
      </c>
    </row>
    <row r="158" spans="1:57">
      <c r="A158" s="3">
        <v>45474</v>
      </c>
      <c r="B158" s="8">
        <v>8.6421637185000009</v>
      </c>
      <c r="C158" s="8" t="s">
        <v>4</v>
      </c>
      <c r="D158" s="11">
        <f t="shared" ref="D158" si="108">AVERAGE(B157:B158)</f>
        <v>10.548080094300001</v>
      </c>
      <c r="E158" s="12">
        <v>13.764146394699999</v>
      </c>
      <c r="F158" s="8">
        <v>13.986391201933046</v>
      </c>
      <c r="G158" s="11">
        <f t="shared" ref="G158" si="109">AVERAGE(F156:F158)</f>
        <v>13.627823638665761</v>
      </c>
      <c r="H158" s="12">
        <v>-9.7975406393999993</v>
      </c>
      <c r="I158" s="8" t="s">
        <v>4</v>
      </c>
      <c r="J158" s="11">
        <f t="shared" ref="J158" si="110">AVERAGE(H157:H158)</f>
        <v>-8.9854730244500001</v>
      </c>
      <c r="K158" s="12">
        <v>-1.5613939343000001</v>
      </c>
      <c r="L158" s="8" t="s">
        <v>4</v>
      </c>
      <c r="M158" s="11">
        <f t="shared" ref="M158" si="111">AVERAGE(K157:K158)</f>
        <v>-0.75290732400000004</v>
      </c>
      <c r="N158" s="12">
        <v>81.842565654500007</v>
      </c>
      <c r="O158" s="8">
        <v>81.640374868232769</v>
      </c>
      <c r="P158" s="11">
        <f t="shared" ref="P158" si="112">AVERAGE(O157:O158)</f>
        <v>81.150719803284332</v>
      </c>
      <c r="Q158" s="12">
        <v>3.6834564063999999</v>
      </c>
      <c r="R158" s="8" t="s">
        <v>4</v>
      </c>
      <c r="S158" s="11">
        <f t="shared" ref="S158" si="113">AVERAGE(Q157:Q158)</f>
        <v>3.6803278980999998</v>
      </c>
      <c r="T158" s="12">
        <v>12.6718050552</v>
      </c>
      <c r="U158" s="8" t="s">
        <v>4</v>
      </c>
      <c r="V158" s="11">
        <f t="shared" ref="V158" si="114">AVERAGE(T157:T158)</f>
        <v>12.520279938750001</v>
      </c>
      <c r="W158" s="12">
        <v>2.5778300019999998</v>
      </c>
      <c r="X158" s="8" t="s">
        <v>4</v>
      </c>
      <c r="Y158" s="11">
        <f t="shared" ref="Y158" si="115">AVERAGE(W157:W158)</f>
        <v>2.2462396392999997</v>
      </c>
      <c r="Z158" s="12">
        <v>0.74670626429999998</v>
      </c>
      <c r="AA158" s="8" t="s">
        <v>4</v>
      </c>
      <c r="AB158" s="11">
        <f t="shared" ref="AB158" si="116">AVERAGE(Z157:Z158)</f>
        <v>-5.7896885200000026E-2</v>
      </c>
      <c r="AC158" s="12">
        <v>-1.2934353722</v>
      </c>
      <c r="AD158" s="8" t="s">
        <v>4</v>
      </c>
      <c r="AE158" s="11">
        <f t="shared" ref="AE158" si="117">AVERAGE(AC157:AC158)</f>
        <v>-0.82393531595000002</v>
      </c>
      <c r="AF158" s="10">
        <v>37.889054190800003</v>
      </c>
      <c r="AG158" s="8" t="s">
        <v>4</v>
      </c>
      <c r="AH158" s="8">
        <v>50.560221017800004</v>
      </c>
      <c r="AI158" s="8" t="s">
        <v>4</v>
      </c>
      <c r="AJ158" s="8">
        <v>26.217847514300001</v>
      </c>
      <c r="AK158" s="8" t="s">
        <v>4</v>
      </c>
      <c r="AL158" s="8">
        <v>12.4076072468</v>
      </c>
      <c r="AM158" s="8" t="s">
        <v>4</v>
      </c>
      <c r="AN158" s="8">
        <v>12.237849879900001</v>
      </c>
      <c r="AO158" s="8" t="s">
        <v>4</v>
      </c>
      <c r="AP158" s="8">
        <v>2.5648878715999999</v>
      </c>
      <c r="AQ158" s="8" t="s">
        <v>4</v>
      </c>
      <c r="AR158" s="8">
        <v>16.786085748600001</v>
      </c>
      <c r="AS158" s="8" t="s">
        <v>4</v>
      </c>
      <c r="AT158" s="8">
        <v>47.502329717199999</v>
      </c>
      <c r="AU158" s="8" t="s">
        <v>4</v>
      </c>
      <c r="AV158" s="8">
        <v>18.3116337674</v>
      </c>
      <c r="AW158" s="8" t="s">
        <v>4</v>
      </c>
      <c r="AX158" s="8">
        <v>10.3485602272</v>
      </c>
      <c r="AY158" s="8" t="s">
        <v>4</v>
      </c>
      <c r="AZ158" s="8">
        <v>9.0531931452999999</v>
      </c>
      <c r="BA158" s="8" t="s">
        <v>4</v>
      </c>
      <c r="BB158" s="8">
        <v>0.58537693170000005</v>
      </c>
      <c r="BC158" s="8" t="s">
        <v>4</v>
      </c>
      <c r="BD158" s="8">
        <v>14.198906210800001</v>
      </c>
      <c r="BE158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4.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10.263392008550134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79.562172786191454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56.089384796074157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  <row r="157" spans="1:57">
      <c r="A157" s="3">
        <v>45383</v>
      </c>
      <c r="B157" s="8">
        <v>9.4078769807999993</v>
      </c>
      <c r="C157" s="8" t="s">
        <v>4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4</v>
      </c>
      <c r="J157" s="11">
        <f t="shared" ref="J157" si="92">AVERAGE(H156:H157)</f>
        <v>-9.1904504198000012</v>
      </c>
      <c r="K157" s="12">
        <v>-0.19238956760000001</v>
      </c>
      <c r="L157" s="8" t="s">
        <v>4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4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4</v>
      </c>
      <c r="Y157" s="11">
        <f t="shared" ref="Y157" si="97">AVERAGE(W156:W157)</f>
        <v>3.8901883189499999</v>
      </c>
      <c r="Z157" s="12">
        <v>-0.91074132880000003</v>
      </c>
      <c r="AA157" s="8" t="s">
        <v>4</v>
      </c>
      <c r="AB157" s="11">
        <f t="shared" ref="AB157" si="98">AVERAGE(Z156:Z157)</f>
        <v>-1.7323749929499999</v>
      </c>
      <c r="AC157" s="12">
        <v>-0.31307182789999999</v>
      </c>
      <c r="AD157" s="8" t="s">
        <v>4</v>
      </c>
      <c r="AE157" s="11">
        <f t="shared" ref="AE157" si="99">AVERAGE(AC156:AC157)</f>
        <v>-2.9868637050000008E-2</v>
      </c>
      <c r="AF157" s="12">
        <v>37.323837675100002</v>
      </c>
      <c r="AG157" s="8" t="s">
        <v>4</v>
      </c>
      <c r="AH157" s="8">
        <v>65.164559248900005</v>
      </c>
      <c r="AI157" s="8" t="s">
        <v>4</v>
      </c>
      <c r="AJ157" s="8">
        <v>19.332808294199999</v>
      </c>
      <c r="AK157" s="8" t="s">
        <v>4</v>
      </c>
      <c r="AL157" s="8">
        <v>14.287587540600001</v>
      </c>
      <c r="AM157" s="8" t="s">
        <v>4</v>
      </c>
      <c r="AN157" s="8">
        <v>10.2404195206</v>
      </c>
      <c r="AO157" s="8" t="s">
        <v>4</v>
      </c>
      <c r="AP157" s="8">
        <v>3.1747639717</v>
      </c>
      <c r="AQ157" s="8" t="s">
        <v>4</v>
      </c>
      <c r="AR157" s="8">
        <v>13.0754806531</v>
      </c>
      <c r="AS157" s="8" t="s">
        <v>4</v>
      </c>
      <c r="AT157" s="8">
        <v>58.214405478099998</v>
      </c>
      <c r="AU157" s="8" t="s">
        <v>4</v>
      </c>
      <c r="AV157" s="8">
        <v>9.4906234192000003</v>
      </c>
      <c r="AW157" s="8" t="s">
        <v>4</v>
      </c>
      <c r="AX157" s="8">
        <v>12.501690781200001</v>
      </c>
      <c r="AY157" s="8" t="s">
        <v>4</v>
      </c>
      <c r="AZ157" s="8">
        <v>6.7254056330000003</v>
      </c>
      <c r="BA157" s="8" t="s">
        <v>4</v>
      </c>
      <c r="BB157" s="8">
        <v>0.30669955380000002</v>
      </c>
      <c r="BC157" s="8" t="s">
        <v>4</v>
      </c>
      <c r="BD157" s="8">
        <v>12.7611751344</v>
      </c>
      <c r="BE157" s="8" t="s">
        <v>4</v>
      </c>
    </row>
    <row r="158" spans="1:57">
      <c r="A158" s="3">
        <v>45474</v>
      </c>
      <c r="B158" s="8">
        <v>6.4713213441999997</v>
      </c>
      <c r="C158" s="8" t="s">
        <v>4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4</v>
      </c>
      <c r="J158" s="11">
        <f t="shared" ref="J158" si="102">AVERAGE(H157:H158)</f>
        <v>-11.041327798299999</v>
      </c>
      <c r="K158" s="12">
        <v>-4.1244158146999998</v>
      </c>
      <c r="L158" s="8" t="s">
        <v>4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4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4</v>
      </c>
      <c r="Y158" s="11">
        <f t="shared" ref="Y158" si="107">AVERAGE(W157:W158)</f>
        <v>4.484964186</v>
      </c>
      <c r="Z158" s="12">
        <v>5.4587823972000002</v>
      </c>
      <c r="AA158" s="8" t="s">
        <v>4</v>
      </c>
      <c r="AB158" s="11">
        <f t="shared" ref="AB158" si="108">AVERAGE(Z157:Z158)</f>
        <v>2.2740205341999999</v>
      </c>
      <c r="AC158" s="12">
        <v>0.71190496589999996</v>
      </c>
      <c r="AD158" s="8" t="s">
        <v>4</v>
      </c>
      <c r="AE158" s="11">
        <f t="shared" ref="AE158" si="109">AVERAGE(AC157:AC158)</f>
        <v>0.19941656899999999</v>
      </c>
      <c r="AF158" s="12">
        <v>34.643206091400003</v>
      </c>
      <c r="AG158" s="8" t="s">
        <v>4</v>
      </c>
      <c r="AH158" s="8">
        <v>62.501619492400003</v>
      </c>
      <c r="AI158" s="8" t="s">
        <v>4</v>
      </c>
      <c r="AJ158" s="8">
        <v>17.6894720355</v>
      </c>
      <c r="AK158" s="8" t="s">
        <v>4</v>
      </c>
      <c r="AL158" s="8">
        <v>9.9510990142000004</v>
      </c>
      <c r="AM158" s="8" t="s">
        <v>4</v>
      </c>
      <c r="AN158" s="8">
        <v>19.589560906700001</v>
      </c>
      <c r="AO158" s="8" t="s">
        <v>4</v>
      </c>
      <c r="AP158" s="8">
        <v>5.1464626731000003</v>
      </c>
      <c r="AQ158" s="8" t="s">
        <v>4</v>
      </c>
      <c r="AR158" s="8">
        <v>8.7503002542000008</v>
      </c>
      <c r="AS158" s="8" t="s">
        <v>4</v>
      </c>
      <c r="AT158" s="8">
        <v>58.734777515899999</v>
      </c>
      <c r="AU158" s="8" t="s">
        <v>4</v>
      </c>
      <c r="AV158" s="8">
        <v>9.8029769796000004</v>
      </c>
      <c r="AW158" s="8" t="s">
        <v>4</v>
      </c>
      <c r="AX158" s="8">
        <v>7.0509939127000001</v>
      </c>
      <c r="AY158" s="8" t="s">
        <v>4</v>
      </c>
      <c r="AZ158" s="8">
        <v>14.526345038400001</v>
      </c>
      <c r="BA158" s="8" t="s">
        <v>4</v>
      </c>
      <c r="BB158" s="8">
        <v>1.3516064350999999</v>
      </c>
      <c r="BC158" s="8" t="s">
        <v>4</v>
      </c>
      <c r="BD158" s="8">
        <v>8.5333001179999997</v>
      </c>
      <c r="BE158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8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  <row r="157" spans="1:57">
      <c r="A157" s="3">
        <v>45383</v>
      </c>
      <c r="B157" s="8">
        <v>14.9390358556</v>
      </c>
      <c r="C157" s="8" t="s">
        <v>4</v>
      </c>
      <c r="D157" s="11">
        <f t="shared" ref="D157" si="90">AVERAGE(B156:B157)</f>
        <v>13.401133699500001</v>
      </c>
      <c r="E157" s="12">
        <v>27.601873654799999</v>
      </c>
      <c r="F157" s="8" t="s">
        <v>4</v>
      </c>
      <c r="G157" s="11">
        <f t="shared" ref="G157" si="91">AVERAGE(E156:E157)</f>
        <v>27.109790857949999</v>
      </c>
      <c r="H157" s="12">
        <v>-3.2293808357999998</v>
      </c>
      <c r="I157" s="8" t="s">
        <v>4</v>
      </c>
      <c r="J157" s="11">
        <f t="shared" ref="J157" si="92">AVERAGE(H156:H157)</f>
        <v>-3.1419639750999999</v>
      </c>
      <c r="K157" s="12">
        <v>2.5709613681999999</v>
      </c>
      <c r="L157" s="8" t="s">
        <v>4</v>
      </c>
      <c r="M157" s="11">
        <f t="shared" ref="M157" si="93">AVERAGE(K156:K157)</f>
        <v>0.96102778589999993</v>
      </c>
      <c r="N157" s="12">
        <v>85.410583315899999</v>
      </c>
      <c r="O157" s="8" t="s">
        <v>4</v>
      </c>
      <c r="P157" s="11">
        <f t="shared" ref="P157" si="94">AVERAGE(N156:N157)</f>
        <v>85.036366519599994</v>
      </c>
      <c r="Q157" s="12">
        <v>4.0228871352000004</v>
      </c>
      <c r="R157" s="8" t="s">
        <v>4</v>
      </c>
      <c r="S157" s="11">
        <f t="shared" ref="S157" si="95">AVERAGE(Q156:Q157)</f>
        <v>7.26940530165</v>
      </c>
      <c r="T157" s="12">
        <v>15.569775848300001</v>
      </c>
      <c r="U157" s="8" t="s">
        <v>4</v>
      </c>
      <c r="V157" s="11">
        <f t="shared" ref="V157" si="96">AVERAGE(T156:T157)</f>
        <v>15.72997391865</v>
      </c>
      <c r="W157" s="12">
        <v>5.249039872</v>
      </c>
      <c r="X157" s="8" t="s">
        <v>4</v>
      </c>
      <c r="Y157" s="11">
        <f t="shared" ref="Y157" si="97">AVERAGE(W156:W157)</f>
        <v>7.2308975609000008</v>
      </c>
      <c r="Z157" s="12">
        <v>2.7063686683000001</v>
      </c>
      <c r="AA157" s="8" t="s">
        <v>4</v>
      </c>
      <c r="AB157" s="11">
        <f t="shared" ref="AB157" si="98">AVERAGE(Z156:Z157)</f>
        <v>5.7007583584999999</v>
      </c>
      <c r="AC157" s="12">
        <v>3.5899045129</v>
      </c>
      <c r="AD157" s="8" t="s">
        <v>4</v>
      </c>
      <c r="AE157" s="11">
        <f t="shared" ref="AE157" si="99">AVERAGE(AC156:AC157)</f>
        <v>4.7572235031499996</v>
      </c>
      <c r="AF157" s="12">
        <v>46.538285259399998</v>
      </c>
      <c r="AG157" s="8" t="s">
        <v>4</v>
      </c>
      <c r="AH157" s="8">
        <v>41.743034862599998</v>
      </c>
      <c r="AI157" s="8" t="s">
        <v>4</v>
      </c>
      <c r="AJ157" s="8">
        <v>29.816026793900001</v>
      </c>
      <c r="AK157" s="8" t="s">
        <v>4</v>
      </c>
      <c r="AL157" s="8">
        <v>33.7198451756</v>
      </c>
      <c r="AM157" s="8" t="s">
        <v>4</v>
      </c>
      <c r="AN157" s="8">
        <v>3.9159150156</v>
      </c>
      <c r="AO157" s="8" t="s">
        <v>4</v>
      </c>
      <c r="AP157" s="8">
        <v>0.70558261079999995</v>
      </c>
      <c r="AQ157" s="8" t="s">
        <v>4</v>
      </c>
      <c r="AR157" s="8">
        <v>10.7422428735</v>
      </c>
      <c r="AS157" s="8" t="s">
        <v>4</v>
      </c>
      <c r="AT157" s="8">
        <v>38.113268240499998</v>
      </c>
      <c r="AU157" s="8" t="s">
        <v>4</v>
      </c>
      <c r="AV157" s="8">
        <v>27.0907330804</v>
      </c>
      <c r="AW157" s="8" t="s">
        <v>4</v>
      </c>
      <c r="AX157" s="8">
        <v>27.797168541600001</v>
      </c>
      <c r="AY157" s="8" t="s">
        <v>4</v>
      </c>
      <c r="AZ157" s="8">
        <v>2.7831502012999998</v>
      </c>
      <c r="BA157" s="8" t="s">
        <v>4</v>
      </c>
      <c r="BB157" s="8">
        <v>0.5093127637</v>
      </c>
      <c r="BC157" s="8" t="s">
        <v>4</v>
      </c>
      <c r="BD157" s="8">
        <v>3.7063671721000002</v>
      </c>
      <c r="BE157" s="8" t="s">
        <v>4</v>
      </c>
    </row>
    <row r="158" spans="1:57">
      <c r="A158" s="3">
        <v>45474</v>
      </c>
      <c r="B158" s="8">
        <v>8.2209603333000008</v>
      </c>
      <c r="C158" s="8" t="s">
        <v>4</v>
      </c>
      <c r="D158" s="11">
        <f t="shared" ref="D158" si="100">AVERAGE(B157:B158)</f>
        <v>11.579998094450001</v>
      </c>
      <c r="E158" s="12">
        <v>27.619520618100001</v>
      </c>
      <c r="F158" s="8" t="s">
        <v>4</v>
      </c>
      <c r="G158" s="11">
        <f t="shared" ref="G158" si="101">AVERAGE(E157:E158)</f>
        <v>27.61069713645</v>
      </c>
      <c r="H158" s="12">
        <v>-3.5235542536</v>
      </c>
      <c r="I158" s="8" t="s">
        <v>4</v>
      </c>
      <c r="J158" s="11">
        <f t="shared" ref="J158" si="102">AVERAGE(H157:H158)</f>
        <v>-3.3764675446999997</v>
      </c>
      <c r="K158" s="12">
        <v>-0.82722516229999998</v>
      </c>
      <c r="L158" s="8" t="s">
        <v>4</v>
      </c>
      <c r="M158" s="11">
        <f t="shared" ref="M158" si="103">AVERAGE(K157:K158)</f>
        <v>0.87186810294999995</v>
      </c>
      <c r="N158" s="12">
        <v>84.830715652799995</v>
      </c>
      <c r="O158" s="8" t="s">
        <v>4</v>
      </c>
      <c r="P158" s="11">
        <f t="shared" ref="P158" si="104">AVERAGE(N157:N158)</f>
        <v>85.120649484349997</v>
      </c>
      <c r="Q158" s="12">
        <v>8.1675533479000002</v>
      </c>
      <c r="R158" s="8" t="s">
        <v>4</v>
      </c>
      <c r="S158" s="11">
        <f t="shared" ref="S158" si="105">AVERAGE(Q157:Q158)</f>
        <v>6.0952202415500008</v>
      </c>
      <c r="T158" s="12">
        <v>12.4897834437</v>
      </c>
      <c r="U158" s="8" t="s">
        <v>4</v>
      </c>
      <c r="V158" s="11">
        <f t="shared" ref="V158" si="106">AVERAGE(T157:T158)</f>
        <v>14.029779646000001</v>
      </c>
      <c r="W158" s="12">
        <v>2.497334827</v>
      </c>
      <c r="X158" s="8" t="s">
        <v>4</v>
      </c>
      <c r="Y158" s="11">
        <f t="shared" ref="Y158" si="107">AVERAGE(W157:W158)</f>
        <v>3.8731873495000002</v>
      </c>
      <c r="Z158" s="12">
        <v>-0.49423890059999998</v>
      </c>
      <c r="AA158" s="8" t="s">
        <v>4</v>
      </c>
      <c r="AB158" s="11">
        <f t="shared" ref="AB158" si="108">AVERAGE(Z157:Z158)</f>
        <v>1.10606488385</v>
      </c>
      <c r="AC158" s="12">
        <v>-5.5358079031000003</v>
      </c>
      <c r="AD158" s="8" t="s">
        <v>4</v>
      </c>
      <c r="AE158" s="11">
        <f t="shared" ref="AE158" si="109">AVERAGE(AC157:AC158)</f>
        <v>-0.97295169510000012</v>
      </c>
      <c r="AF158" s="12">
        <v>53.216928752000001</v>
      </c>
      <c r="AG158" s="8" t="s">
        <v>4</v>
      </c>
      <c r="AH158" s="8">
        <v>37.986843071800003</v>
      </c>
      <c r="AI158" s="8" t="s">
        <v>4</v>
      </c>
      <c r="AJ158" s="8">
        <v>38.942729806499997</v>
      </c>
      <c r="AK158" s="8" t="s">
        <v>4</v>
      </c>
      <c r="AL158" s="8">
        <v>29.650706823299998</v>
      </c>
      <c r="AM158" s="8" t="s">
        <v>4</v>
      </c>
      <c r="AN158" s="8">
        <v>5.3859593535999997</v>
      </c>
      <c r="AO158" s="8" t="s">
        <v>4</v>
      </c>
      <c r="AP158" s="8">
        <v>0.47811859820000002</v>
      </c>
      <c r="AQ158" s="8" t="s">
        <v>4</v>
      </c>
      <c r="AR158" s="8">
        <v>4.6100930264000004</v>
      </c>
      <c r="AS158" s="8" t="s">
        <v>4</v>
      </c>
      <c r="AT158" s="8">
        <v>32.730772219599999</v>
      </c>
      <c r="AU158" s="8" t="s">
        <v>4</v>
      </c>
      <c r="AV158" s="8">
        <v>34.406528877100001</v>
      </c>
      <c r="AW158" s="8" t="s">
        <v>4</v>
      </c>
      <c r="AX158" s="8">
        <v>27.6475023309</v>
      </c>
      <c r="AY158" s="8" t="s">
        <v>4</v>
      </c>
      <c r="AZ158" s="8">
        <v>2.5356662467</v>
      </c>
      <c r="BA158" s="8" t="s">
        <v>4</v>
      </c>
      <c r="BB158" s="8">
        <v>0</v>
      </c>
      <c r="BC158" s="8" t="s">
        <v>4</v>
      </c>
      <c r="BD158" s="8">
        <v>2.6795303254</v>
      </c>
      <c r="BE158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8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1069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1070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1071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  <row r="157" spans="1:57">
      <c r="A157" s="3">
        <v>45383</v>
      </c>
      <c r="B157" s="8">
        <v>5.0787579807999998</v>
      </c>
      <c r="C157" s="8" t="s">
        <v>4</v>
      </c>
      <c r="D157" s="11">
        <f t="shared" ref="D157" si="90">+AVERAGE(B156:B157)</f>
        <v>5.0787579807999998</v>
      </c>
      <c r="E157" s="12">
        <v>41.141519172300001</v>
      </c>
      <c r="F157" s="8" t="s">
        <v>4</v>
      </c>
      <c r="G157" s="11">
        <f t="shared" ref="G157" si="91">+AVERAGE(E156:E157)</f>
        <v>41.122289065499999</v>
      </c>
      <c r="H157" s="12">
        <v>5.3117108900000001E-2</v>
      </c>
      <c r="I157" s="8" t="s">
        <v>4</v>
      </c>
      <c r="J157" s="11">
        <f t="shared" ref="J157" si="92">+AVERAGE(H156:H157)</f>
        <v>2.5659375448500001</v>
      </c>
      <c r="K157" s="12">
        <v>5.3117108900000001E-2</v>
      </c>
      <c r="L157" s="8" t="s">
        <v>4</v>
      </c>
      <c r="M157" s="11">
        <f t="shared" ref="M157" si="93">+AVERAGE(K156:K157)</f>
        <v>2.6558554450000001E-2</v>
      </c>
      <c r="N157" s="12">
        <v>97.717006432399998</v>
      </c>
      <c r="O157" s="8" t="s">
        <v>4</v>
      </c>
      <c r="P157" s="11">
        <f t="shared" ref="P157" si="94">+AVERAGE(N156:N157)</f>
        <v>97.774050832200004</v>
      </c>
      <c r="Q157" s="12">
        <v>-16.594980161300001</v>
      </c>
      <c r="R157" s="8" t="s">
        <v>4</v>
      </c>
      <c r="S157" s="11">
        <f t="shared" ref="S157" si="95">+AVERAGE(Q156:Q157)</f>
        <v>-5.7581110902500008</v>
      </c>
      <c r="T157" s="12">
        <v>3.0410693499999999E-2</v>
      </c>
      <c r="U157" s="8" t="s">
        <v>4</v>
      </c>
      <c r="V157" s="11">
        <f t="shared" ref="V157" si="96">+AVERAGE(T156:T157)</f>
        <v>1.5205346749999999E-2</v>
      </c>
      <c r="W157" s="12">
        <v>0</v>
      </c>
      <c r="X157" s="8" t="s">
        <v>4</v>
      </c>
      <c r="Y157" s="11">
        <f t="shared" ref="Y157" si="97">+AVERAGE(W156:W157)</f>
        <v>3.0705380628499999</v>
      </c>
      <c r="Z157" s="12">
        <v>0</v>
      </c>
      <c r="AA157" s="8" t="s">
        <v>4</v>
      </c>
      <c r="AB157" s="11">
        <f t="shared" ref="AB157" si="98">+AVERAGE(Z156:Z157)</f>
        <v>3.0705380628499999</v>
      </c>
      <c r="AC157" s="12">
        <v>0</v>
      </c>
      <c r="AD157" s="8" t="s">
        <v>4</v>
      </c>
      <c r="AE157" s="11">
        <f t="shared" ref="AE157" si="99">+AVERAGE(AC156:AC157)</f>
        <v>0.53115907245000005</v>
      </c>
      <c r="AF157" s="12">
        <v>17.985945938599997</v>
      </c>
      <c r="AG157" s="8" t="s">
        <v>4</v>
      </c>
      <c r="AH157" s="8">
        <v>0</v>
      </c>
      <c r="AI157" s="8" t="s">
        <v>4</v>
      </c>
      <c r="AJ157" s="8">
        <v>0.32923360149999997</v>
      </c>
      <c r="AK157" s="8" t="s">
        <v>4</v>
      </c>
      <c r="AL157" s="8">
        <v>99.670766398400005</v>
      </c>
      <c r="AM157" s="8" t="s">
        <v>4</v>
      </c>
      <c r="AN157" s="8">
        <v>0.16395047700000001</v>
      </c>
      <c r="AO157" s="8" t="s">
        <v>4</v>
      </c>
      <c r="AP157" s="8">
        <v>0</v>
      </c>
      <c r="AQ157" s="8" t="s">
        <v>4</v>
      </c>
      <c r="AR157" s="8">
        <v>0</v>
      </c>
      <c r="AS157" s="8" t="s">
        <v>4</v>
      </c>
      <c r="AT157" s="8">
        <v>0</v>
      </c>
      <c r="AU157" s="8" t="s">
        <v>4</v>
      </c>
      <c r="AV157" s="8">
        <v>0.32923360149999997</v>
      </c>
      <c r="AW157" s="8" t="s">
        <v>4</v>
      </c>
      <c r="AX157" s="8">
        <v>99.670766398400005</v>
      </c>
      <c r="AY157" s="8" t="s">
        <v>4</v>
      </c>
      <c r="AZ157" s="8">
        <v>0</v>
      </c>
      <c r="BA157" s="8" t="s">
        <v>4</v>
      </c>
      <c r="BB157" s="8">
        <v>0</v>
      </c>
      <c r="BC157" s="8" t="s">
        <v>4</v>
      </c>
      <c r="BD157" s="8">
        <v>0</v>
      </c>
      <c r="BE157" s="8" t="s">
        <v>4</v>
      </c>
    </row>
    <row r="158" spans="1:57">
      <c r="A158" s="3">
        <v>45474</v>
      </c>
      <c r="B158" s="8">
        <v>5.0787579807999998</v>
      </c>
      <c r="C158" s="8" t="s">
        <v>4</v>
      </c>
      <c r="D158" s="11">
        <f t="shared" ref="D158" si="100">+AVERAGE(B157:B158)</f>
        <v>5.0787579807999998</v>
      </c>
      <c r="E158" s="12">
        <v>40.452423326800002</v>
      </c>
      <c r="F158" s="8" t="s">
        <v>4</v>
      </c>
      <c r="G158" s="11">
        <f t="shared" ref="G158" si="101">+AVERAGE(E157:E158)</f>
        <v>40.796971249549998</v>
      </c>
      <c r="H158" s="12">
        <v>-5.0787579807999998</v>
      </c>
      <c r="I158" s="8" t="s">
        <v>4</v>
      </c>
      <c r="J158" s="11">
        <f t="shared" ref="J158" si="102">+AVERAGE(H157:H158)</f>
        <v>-2.5128204359499997</v>
      </c>
      <c r="K158" s="12">
        <v>-5.0787579807999998</v>
      </c>
      <c r="L158" s="8" t="s">
        <v>4</v>
      </c>
      <c r="M158" s="11">
        <f t="shared" ref="M158" si="103">+AVERAGE(K157:K158)</f>
        <v>-2.5128204359499997</v>
      </c>
      <c r="N158" s="12">
        <v>96.441421162200001</v>
      </c>
      <c r="O158" s="8" t="s">
        <v>4</v>
      </c>
      <c r="P158" s="11">
        <f t="shared" ref="P158" si="104">+AVERAGE(N157:N158)</f>
        <v>97.0792137973</v>
      </c>
      <c r="Q158" s="12">
        <v>0</v>
      </c>
      <c r="R158" s="8" t="s">
        <v>4</v>
      </c>
      <c r="S158" s="11">
        <f t="shared" ref="S158" si="105">+AVERAGE(Q157:Q158)</f>
        <v>-8.2974900806500003</v>
      </c>
      <c r="T158" s="12">
        <v>0</v>
      </c>
      <c r="U158" s="8" t="s">
        <v>4</v>
      </c>
      <c r="V158" s="11">
        <f t="shared" ref="V158" si="106">+AVERAGE(T157:T158)</f>
        <v>1.5205346749999999E-2</v>
      </c>
      <c r="W158" s="12">
        <v>0</v>
      </c>
      <c r="X158" s="8" t="s">
        <v>4</v>
      </c>
      <c r="Y158" s="11">
        <f t="shared" ref="Y158" si="107">+AVERAGE(W157:W158)</f>
        <v>0</v>
      </c>
      <c r="Z158" s="12">
        <v>-5.0787579807999998</v>
      </c>
      <c r="AA158" s="8" t="s">
        <v>4</v>
      </c>
      <c r="AB158" s="11">
        <f t="shared" ref="AB158" si="108">+AVERAGE(Z157:Z158)</f>
        <v>-2.5393789903999999</v>
      </c>
      <c r="AC158" s="12">
        <v>-23.0591308805</v>
      </c>
      <c r="AD158" s="8" t="s">
        <v>4</v>
      </c>
      <c r="AE158" s="11">
        <f t="shared" ref="AE158" si="109">+AVERAGE(AC157:AC158)</f>
        <v>-11.52956544025</v>
      </c>
      <c r="AF158" s="12">
        <v>99.691228382199995</v>
      </c>
      <c r="AG158" s="8" t="s">
        <v>4</v>
      </c>
      <c r="AH158" s="8">
        <v>5.0878132613</v>
      </c>
      <c r="AI158" s="8" t="s">
        <v>4</v>
      </c>
      <c r="AJ158" s="8">
        <v>17.087287701000001</v>
      </c>
      <c r="AK158" s="8" t="s">
        <v>4</v>
      </c>
      <c r="AL158" s="8">
        <v>77.824899037500003</v>
      </c>
      <c r="AM158" s="8" t="s">
        <v>4</v>
      </c>
      <c r="AN158" s="8">
        <v>0</v>
      </c>
      <c r="AO158" s="8" t="s">
        <v>4</v>
      </c>
      <c r="AP158" s="8">
        <v>0</v>
      </c>
      <c r="AQ158" s="8" t="s">
        <v>4</v>
      </c>
      <c r="AR158" s="8">
        <v>0</v>
      </c>
      <c r="AS158" s="8" t="s">
        <v>4</v>
      </c>
      <c r="AT158" s="8">
        <v>5.0878132613</v>
      </c>
      <c r="AU158" s="8" t="s">
        <v>4</v>
      </c>
      <c r="AV158" s="8">
        <v>17.087287701000001</v>
      </c>
      <c r="AW158" s="8" t="s">
        <v>4</v>
      </c>
      <c r="AX158" s="8">
        <v>77.824899037500003</v>
      </c>
      <c r="AY158" s="8" t="s">
        <v>4</v>
      </c>
      <c r="AZ158" s="8">
        <v>0</v>
      </c>
      <c r="BA158" s="8" t="s">
        <v>4</v>
      </c>
      <c r="BB158" s="8">
        <v>0</v>
      </c>
      <c r="BC158" s="8" t="s">
        <v>4</v>
      </c>
      <c r="BD158" s="8">
        <v>0</v>
      </c>
      <c r="BE158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8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  <row r="157" spans="1:57">
      <c r="A157" s="3">
        <v>45383</v>
      </c>
      <c r="B157" s="8">
        <v>17.3391682735</v>
      </c>
      <c r="C157" s="8" t="s">
        <v>4</v>
      </c>
      <c r="D157" s="11">
        <f t="shared" ref="D157" si="90">AVERAGE(B156:B157)</f>
        <v>15.426918774699999</v>
      </c>
      <c r="E157" s="12">
        <v>24.306130619499999</v>
      </c>
      <c r="F157" s="8" t="s">
        <v>4</v>
      </c>
      <c r="G157" s="11">
        <f t="shared" ref="G157" si="91">AVERAGE(E156:E157)</f>
        <v>23.698948726499999</v>
      </c>
      <c r="H157" s="12">
        <v>-4.0283877023999999</v>
      </c>
      <c r="I157" s="8" t="s">
        <v>4</v>
      </c>
      <c r="J157" s="11">
        <f t="shared" ref="J157" si="92">AVERAGE(H156:H157)</f>
        <v>-4.5313487013999998</v>
      </c>
      <c r="K157" s="12">
        <v>3.1838406101999999</v>
      </c>
      <c r="L157" s="8" t="s">
        <v>4</v>
      </c>
      <c r="M157" s="11">
        <f t="shared" ref="M157" si="93">AVERAGE(K156:K157)</f>
        <v>1.1884909389999998</v>
      </c>
      <c r="N157" s="12">
        <v>82.415024220700005</v>
      </c>
      <c r="O157" s="8" t="s">
        <v>4</v>
      </c>
      <c r="P157" s="11">
        <f t="shared" ref="P157" si="94">AVERAGE(N156:N157)</f>
        <v>81.935832291800011</v>
      </c>
      <c r="Q157" s="12">
        <v>9.0415704130000005</v>
      </c>
      <c r="R157" s="8" t="s">
        <v>4</v>
      </c>
      <c r="S157" s="11">
        <f t="shared" ref="S157" si="95">AVERAGE(Q156:Q157)</f>
        <v>10.440488795749999</v>
      </c>
      <c r="T157" s="12">
        <v>19.352279195000001</v>
      </c>
      <c r="U157" s="8" t="s">
        <v>4</v>
      </c>
      <c r="V157" s="11">
        <f t="shared" ref="V157" si="96">AVERAGE(T156:T157)</f>
        <v>19.555172961450001</v>
      </c>
      <c r="W157" s="12">
        <v>6.5267311216000001</v>
      </c>
      <c r="X157" s="8" t="s">
        <v>4</v>
      </c>
      <c r="Y157" s="11">
        <f t="shared" ref="Y157" si="97">AVERAGE(W156:W157)</f>
        <v>8.2435884635499992</v>
      </c>
      <c r="Z157" s="12">
        <v>3.3651374431000001</v>
      </c>
      <c r="AA157" s="8" t="s">
        <v>4</v>
      </c>
      <c r="AB157" s="11">
        <f t="shared" ref="AB157" si="98">AVERAGE(Z156:Z157)</f>
        <v>6.3409915322000003</v>
      </c>
      <c r="AC157" s="12">
        <v>4.4637385273000003</v>
      </c>
      <c r="AD157" s="8" t="s">
        <v>4</v>
      </c>
      <c r="AE157" s="11">
        <f t="shared" ref="AE157" si="99">AVERAGE(AC156:AC157)</f>
        <v>5.7859079245</v>
      </c>
      <c r="AF157" s="12">
        <v>53.488332314799997</v>
      </c>
      <c r="AG157" s="8" t="s">
        <v>4</v>
      </c>
      <c r="AH157" s="8">
        <v>51.903885547100003</v>
      </c>
      <c r="AI157" s="8" t="s">
        <v>4</v>
      </c>
      <c r="AJ157" s="8">
        <v>36.993533263499998</v>
      </c>
      <c r="AK157" s="8" t="s">
        <v>4</v>
      </c>
      <c r="AL157" s="8">
        <v>17.666449315600001</v>
      </c>
      <c r="AM157" s="8" t="s">
        <v>4</v>
      </c>
      <c r="AN157" s="8">
        <v>4.8291967541999998</v>
      </c>
      <c r="AO157" s="8" t="s">
        <v>4</v>
      </c>
      <c r="AP157" s="8">
        <v>0.87733149239999997</v>
      </c>
      <c r="AQ157" s="8" t="s">
        <v>4</v>
      </c>
      <c r="AR157" s="8">
        <v>13.3570581645</v>
      </c>
      <c r="AS157" s="8" t="s">
        <v>4</v>
      </c>
      <c r="AT157" s="8">
        <v>47.390581904100003</v>
      </c>
      <c r="AU157" s="8" t="s">
        <v>4</v>
      </c>
      <c r="AV157" s="8">
        <v>33.604864149000001</v>
      </c>
      <c r="AW157" s="8" t="s">
        <v>4</v>
      </c>
      <c r="AX157" s="8">
        <v>10.302108626100001</v>
      </c>
      <c r="AY157" s="8" t="s">
        <v>4</v>
      </c>
      <c r="AZ157" s="8">
        <v>3.4606086976000001</v>
      </c>
      <c r="BA157" s="8" t="s">
        <v>4</v>
      </c>
      <c r="BB157" s="8">
        <v>0.63328676230000003</v>
      </c>
      <c r="BC157" s="8" t="s">
        <v>4</v>
      </c>
      <c r="BD157" s="8">
        <v>4.6085498606000002</v>
      </c>
      <c r="BE157" s="8" t="s">
        <v>4</v>
      </c>
    </row>
    <row r="158" spans="1:57">
      <c r="A158" s="3">
        <v>45474</v>
      </c>
      <c r="B158" s="8">
        <v>8.9858172496000002</v>
      </c>
      <c r="C158" s="8" t="s">
        <v>4</v>
      </c>
      <c r="D158" s="11">
        <f t="shared" ref="D158" si="100">AVERAGE(B157:B158)</f>
        <v>13.16249276155</v>
      </c>
      <c r="E158" s="12">
        <v>24.4958088731</v>
      </c>
      <c r="F158" s="8" t="s">
        <v>4</v>
      </c>
      <c r="G158" s="11">
        <f t="shared" ref="G158" si="101">AVERAGE(E157:E158)</f>
        <v>24.400969746299999</v>
      </c>
      <c r="H158" s="12">
        <v>-3.1449954615000002</v>
      </c>
      <c r="I158" s="8" t="s">
        <v>4</v>
      </c>
      <c r="J158" s="11">
        <f t="shared" ref="J158" si="102">AVERAGE(H157:H158)</f>
        <v>-3.5866915819500003</v>
      </c>
      <c r="K158" s="12">
        <v>0.20765862809999999</v>
      </c>
      <c r="L158" s="8" t="s">
        <v>4</v>
      </c>
      <c r="M158" s="11">
        <f t="shared" ref="M158" si="103">AVERAGE(K157:K158)</f>
        <v>1.6957496191499999</v>
      </c>
      <c r="N158" s="12">
        <v>82.004504156400003</v>
      </c>
      <c r="O158" s="8" t="s">
        <v>4</v>
      </c>
      <c r="P158" s="11">
        <f t="shared" ref="P158" si="104">AVERAGE(N157:N158)</f>
        <v>82.209764188549997</v>
      </c>
      <c r="Q158" s="12">
        <v>10.1556524475</v>
      </c>
      <c r="R158" s="8" t="s">
        <v>4</v>
      </c>
      <c r="S158" s="11">
        <f t="shared" ref="S158" si="105">AVERAGE(Q157:Q158)</f>
        <v>9.5986114302499992</v>
      </c>
      <c r="T158" s="12">
        <v>15.5299750606</v>
      </c>
      <c r="U158" s="8" t="s">
        <v>4</v>
      </c>
      <c r="V158" s="11">
        <f t="shared" ref="V158" si="106">AVERAGE(T157:T158)</f>
        <v>17.441127127800002</v>
      </c>
      <c r="W158" s="12">
        <v>3.1052217803</v>
      </c>
      <c r="X158" s="8" t="s">
        <v>4</v>
      </c>
      <c r="Y158" s="11">
        <f t="shared" ref="Y158" si="107">AVERAGE(W157:W158)</f>
        <v>4.81597645095</v>
      </c>
      <c r="Z158" s="12">
        <v>0.62169850019999995</v>
      </c>
      <c r="AA158" s="8" t="s">
        <v>4</v>
      </c>
      <c r="AB158" s="11">
        <f t="shared" ref="AB158" si="108">AVERAGE(Z157:Z158)</f>
        <v>1.99341797165</v>
      </c>
      <c r="AC158" s="12">
        <v>-1.2703808958</v>
      </c>
      <c r="AD158" s="8" t="s">
        <v>4</v>
      </c>
      <c r="AE158" s="11">
        <f t="shared" ref="AE158" si="109">AVERAGE(AC157:AC158)</f>
        <v>1.5966788157500003</v>
      </c>
      <c r="AF158" s="12">
        <v>41.904420670999997</v>
      </c>
      <c r="AG158" s="8" t="s">
        <v>4</v>
      </c>
      <c r="AH158" s="8">
        <v>45.9949366536</v>
      </c>
      <c r="AI158" s="8" t="s">
        <v>4</v>
      </c>
      <c r="AJ158" s="8">
        <v>44.262656462700001</v>
      </c>
      <c r="AK158" s="8" t="s">
        <v>4</v>
      </c>
      <c r="AL158" s="8">
        <v>17.924420616700001</v>
      </c>
      <c r="AM158" s="8" t="s">
        <v>4</v>
      </c>
      <c r="AN158" s="8">
        <v>6.6969787599000004</v>
      </c>
      <c r="AO158" s="8" t="s">
        <v>4</v>
      </c>
      <c r="AP158" s="8">
        <v>0.59449949150000003</v>
      </c>
      <c r="AQ158" s="8" t="s">
        <v>4</v>
      </c>
      <c r="AR158" s="8">
        <v>5.7322554911000001</v>
      </c>
      <c r="AS158" s="8" t="s">
        <v>4</v>
      </c>
      <c r="AT158" s="8">
        <v>39.459463110800002</v>
      </c>
      <c r="AU158" s="8" t="s">
        <v>4</v>
      </c>
      <c r="AV158" s="8">
        <v>38.622279460100003</v>
      </c>
      <c r="AW158" s="8" t="s">
        <v>4</v>
      </c>
      <c r="AX158" s="8">
        <v>15.4336075495</v>
      </c>
      <c r="AY158" s="8" t="s">
        <v>4</v>
      </c>
      <c r="AZ158" s="8">
        <v>3.1528836148999999</v>
      </c>
      <c r="BA158" s="8" t="s">
        <v>4</v>
      </c>
      <c r="BB158" s="8">
        <v>0</v>
      </c>
      <c r="BC158" s="8" t="s">
        <v>4</v>
      </c>
      <c r="BD158" s="8">
        <v>3.3317662644000001</v>
      </c>
      <c r="BE158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8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79.283578852642862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  <row r="157" spans="1:57">
      <c r="A157" s="3">
        <v>45383</v>
      </c>
      <c r="B157" s="8">
        <v>13.551735623900001</v>
      </c>
      <c r="C157" s="8" t="s">
        <v>4</v>
      </c>
      <c r="D157" s="11">
        <f t="shared" ref="D157" si="90">AVERAGE(B156:B157)</f>
        <v>13.050521919200001</v>
      </c>
      <c r="E157" s="12">
        <v>8.6082223027999998</v>
      </c>
      <c r="F157" s="8" t="s">
        <v>4</v>
      </c>
      <c r="G157" s="11">
        <f t="shared" ref="G157" si="91">AVERAGE(E156:E157)</f>
        <v>8.8452196814500006</v>
      </c>
      <c r="H157" s="12">
        <v>-9.7034449753000001</v>
      </c>
      <c r="I157" s="8" t="s">
        <v>4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4</v>
      </c>
      <c r="S157" s="11">
        <f t="shared" ref="S157" si="95">AVERAGE(Q156:Q157)</f>
        <v>7.3212373218</v>
      </c>
      <c r="T157" s="12">
        <v>7.7370519782000002</v>
      </c>
      <c r="U157" s="8" t="s">
        <v>4</v>
      </c>
      <c r="V157" s="11">
        <f t="shared" ref="V157" si="96">AVERAGE(T156:T157)</f>
        <v>9.2907672209500003</v>
      </c>
      <c r="W157" s="12">
        <v>-0.92285871959999999</v>
      </c>
      <c r="X157" s="8" t="s">
        <v>4</v>
      </c>
      <c r="Y157" s="11">
        <f t="shared" ref="Y157" si="97">AVERAGE(W156:W157)</f>
        <v>-0.17380440975</v>
      </c>
      <c r="Z157" s="12">
        <v>-2.3459971031000002</v>
      </c>
      <c r="AA157" s="8" t="s">
        <v>4</v>
      </c>
      <c r="AB157" s="11">
        <f t="shared" ref="AB157" si="98">AVERAGE(Z156:Z157)</f>
        <v>-2.45441383525</v>
      </c>
      <c r="AC157" s="12">
        <v>-2.0609727516</v>
      </c>
      <c r="AD157" s="8" t="s">
        <v>4</v>
      </c>
      <c r="AE157" s="11">
        <f t="shared" ref="AE157" si="99">AVERAGE(AC156:AC157)</f>
        <v>-2.1951879519999999</v>
      </c>
      <c r="AF157" s="12">
        <v>35.332282401300006</v>
      </c>
      <c r="AG157" s="8" t="s">
        <v>4</v>
      </c>
      <c r="AH157" s="8">
        <v>58.293642802299999</v>
      </c>
      <c r="AI157" s="8" t="s">
        <v>4</v>
      </c>
      <c r="AJ157" s="8">
        <v>19.592978920899998</v>
      </c>
      <c r="AK157" s="8" t="s">
        <v>4</v>
      </c>
      <c r="AL157" s="8">
        <v>6.1566855699999996</v>
      </c>
      <c r="AM157" s="8" t="s">
        <v>4</v>
      </c>
      <c r="AN157" s="8">
        <v>10.8487395761</v>
      </c>
      <c r="AO157" s="8" t="s">
        <v>4</v>
      </c>
      <c r="AP157" s="8">
        <v>1.3262643607</v>
      </c>
      <c r="AQ157" s="8" t="s">
        <v>4</v>
      </c>
      <c r="AR157" s="8">
        <v>18.293621639200001</v>
      </c>
      <c r="AS157" s="8" t="s">
        <v>4</v>
      </c>
      <c r="AT157" s="8">
        <v>55.893110933000003</v>
      </c>
      <c r="AU157" s="8">
        <v>55.893110933000003</v>
      </c>
      <c r="AV157" s="8">
        <v>13.463160862500001</v>
      </c>
      <c r="AW157" s="8" t="s">
        <v>4</v>
      </c>
      <c r="AX157" s="8">
        <v>5.6392161789999999</v>
      </c>
      <c r="AY157" s="8" t="s">
        <v>4</v>
      </c>
      <c r="AZ157" s="8">
        <v>8.1674167280999992</v>
      </c>
      <c r="BA157" s="8" t="s">
        <v>4</v>
      </c>
      <c r="BB157" s="8">
        <v>0.33669134109999999</v>
      </c>
      <c r="BC157" s="8" t="s">
        <v>4</v>
      </c>
      <c r="BD157" s="8">
        <v>16.500403956100001</v>
      </c>
      <c r="BE157" s="8" t="s">
        <v>4</v>
      </c>
    </row>
    <row r="158" spans="1:57">
      <c r="A158" s="3">
        <v>45474</v>
      </c>
      <c r="B158" s="8">
        <v>10.3566772658</v>
      </c>
      <c r="C158" s="8" t="s">
        <v>4</v>
      </c>
      <c r="D158" s="11">
        <f t="shared" ref="D158" si="100">AVERAGE(B157:B158)</f>
        <v>11.954206444850001</v>
      </c>
      <c r="E158" s="12">
        <v>8.6808644219000008</v>
      </c>
      <c r="F158" s="8" t="s">
        <v>4</v>
      </c>
      <c r="G158" s="11">
        <f t="shared" ref="G158" si="101">AVERAGE(E157:E158)</f>
        <v>8.6445433623499994</v>
      </c>
      <c r="H158" s="12">
        <v>-10.129675518799999</v>
      </c>
      <c r="I158" s="8" t="s">
        <v>4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4</v>
      </c>
      <c r="S158" s="11">
        <f t="shared" ref="S158" si="105">AVERAGE(Q157:Q158)</f>
        <v>3.1424059249999998</v>
      </c>
      <c r="T158" s="12">
        <v>12.123158636799999</v>
      </c>
      <c r="U158" s="8" t="s">
        <v>4</v>
      </c>
      <c r="V158" s="11">
        <f t="shared" ref="V158" si="106">AVERAGE(T157:T158)</f>
        <v>9.9301053074999999</v>
      </c>
      <c r="W158" s="12">
        <v>0.86483117840000001</v>
      </c>
      <c r="X158" s="8" t="s">
        <v>4</v>
      </c>
      <c r="Y158" s="11">
        <f t="shared" ref="Y158" si="107">AVERAGE(W157:W158)</f>
        <v>-2.9013770599999988E-2</v>
      </c>
      <c r="Z158" s="12">
        <v>-2.0583730238000002</v>
      </c>
      <c r="AA158" s="8" t="s">
        <v>4</v>
      </c>
      <c r="AB158" s="11">
        <f t="shared" ref="AB158" si="108">AVERAGE(Z157:Z158)</f>
        <v>-2.20218506345</v>
      </c>
      <c r="AC158" s="12">
        <v>-0.9077638911</v>
      </c>
      <c r="AD158" s="8" t="s">
        <v>4</v>
      </c>
      <c r="AE158" s="11">
        <f t="shared" ref="AE158" si="109">AVERAGE(AC157:AC158)</f>
        <v>-1.4843683213500001</v>
      </c>
      <c r="AF158" s="12">
        <v>33.666801060500006</v>
      </c>
      <c r="AG158" s="8" t="s">
        <v>4</v>
      </c>
      <c r="AH158" s="8">
        <v>47.460935096599997</v>
      </c>
      <c r="AI158" s="8" t="s">
        <v>4</v>
      </c>
      <c r="AJ158" s="8">
        <v>26.8387316375</v>
      </c>
      <c r="AK158" s="8" t="s">
        <v>4</v>
      </c>
      <c r="AL158" s="8">
        <v>6.8126408875999998</v>
      </c>
      <c r="AM158" s="8" t="s">
        <v>4</v>
      </c>
      <c r="AN158" s="8">
        <v>9.9517844056999998</v>
      </c>
      <c r="AO158" s="8" t="s">
        <v>4</v>
      </c>
      <c r="AP158" s="8">
        <v>1.6263542788000001</v>
      </c>
      <c r="AQ158" s="8" t="s">
        <v>4</v>
      </c>
      <c r="AR158" s="8">
        <v>27.6473585994</v>
      </c>
      <c r="AS158" s="8" t="s">
        <v>4</v>
      </c>
      <c r="AT158" s="8">
        <v>45.839221963</v>
      </c>
      <c r="AU158" s="8">
        <v>45.839221963</v>
      </c>
      <c r="AV158" s="8">
        <v>17.485514824999999</v>
      </c>
      <c r="AW158" s="8" t="s">
        <v>4</v>
      </c>
      <c r="AX158" s="8">
        <v>5.3247144194000002</v>
      </c>
      <c r="AY158" s="8" t="s">
        <v>4</v>
      </c>
      <c r="AZ158" s="8">
        <v>7.9536184227</v>
      </c>
      <c r="BA158" s="8" t="s">
        <v>4</v>
      </c>
      <c r="BB158" s="8">
        <v>0.29235940319999998</v>
      </c>
      <c r="BC158" s="8" t="s">
        <v>4</v>
      </c>
      <c r="BD158" s="8">
        <v>23.104570966499999</v>
      </c>
      <c r="BE158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24" sqref="J24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15" width="12.54296875" style="36" customWidth="1"/>
    <col min="16" max="256" width="9.1796875" style="36"/>
    <col min="257" max="257" width="17" style="36" customWidth="1"/>
    <col min="258" max="262" width="12.7265625" style="36" customWidth="1"/>
    <col min="263" max="263" width="4.7265625" style="36" customWidth="1"/>
    <col min="264" max="264" width="15.26953125" style="36" customWidth="1"/>
    <col min="265" max="270" width="12.7265625" style="36" customWidth="1"/>
    <col min="271" max="271" width="17.54296875" style="36" customWidth="1"/>
    <col min="272" max="512" width="9.1796875" style="36"/>
    <col min="513" max="513" width="17" style="36" customWidth="1"/>
    <col min="514" max="518" width="12.7265625" style="36" customWidth="1"/>
    <col min="519" max="519" width="4.7265625" style="36" customWidth="1"/>
    <col min="520" max="520" width="15.26953125" style="36" customWidth="1"/>
    <col min="521" max="526" width="12.7265625" style="36" customWidth="1"/>
    <col min="527" max="527" width="17.54296875" style="36" customWidth="1"/>
    <col min="528" max="768" width="9.1796875" style="36"/>
    <col min="769" max="769" width="17" style="36" customWidth="1"/>
    <col min="770" max="774" width="12.7265625" style="36" customWidth="1"/>
    <col min="775" max="775" width="4.7265625" style="36" customWidth="1"/>
    <col min="776" max="776" width="15.26953125" style="36" customWidth="1"/>
    <col min="777" max="782" width="12.7265625" style="36" customWidth="1"/>
    <col min="783" max="783" width="17.54296875" style="36" customWidth="1"/>
    <col min="784" max="1024" width="9.1796875" style="36"/>
    <col min="1025" max="1025" width="17" style="36" customWidth="1"/>
    <col min="1026" max="1030" width="12.7265625" style="36" customWidth="1"/>
    <col min="1031" max="1031" width="4.7265625" style="36" customWidth="1"/>
    <col min="1032" max="1032" width="15.26953125" style="36" customWidth="1"/>
    <col min="1033" max="1038" width="12.7265625" style="36" customWidth="1"/>
    <col min="1039" max="1039" width="17.54296875" style="36" customWidth="1"/>
    <col min="1040" max="1280" width="9.1796875" style="36"/>
    <col min="1281" max="1281" width="17" style="36" customWidth="1"/>
    <col min="1282" max="1286" width="12.7265625" style="36" customWidth="1"/>
    <col min="1287" max="1287" width="4.7265625" style="36" customWidth="1"/>
    <col min="1288" max="1288" width="15.26953125" style="36" customWidth="1"/>
    <col min="1289" max="1294" width="12.7265625" style="36" customWidth="1"/>
    <col min="1295" max="1295" width="17.54296875" style="36" customWidth="1"/>
    <col min="1296" max="1536" width="9.1796875" style="36"/>
    <col min="1537" max="1537" width="17" style="36" customWidth="1"/>
    <col min="1538" max="1542" width="12.7265625" style="36" customWidth="1"/>
    <col min="1543" max="1543" width="4.7265625" style="36" customWidth="1"/>
    <col min="1544" max="1544" width="15.26953125" style="36" customWidth="1"/>
    <col min="1545" max="1550" width="12.7265625" style="36" customWidth="1"/>
    <col min="1551" max="1551" width="17.54296875" style="36" customWidth="1"/>
    <col min="1552" max="1792" width="9.1796875" style="36"/>
    <col min="1793" max="1793" width="17" style="36" customWidth="1"/>
    <col min="1794" max="1798" width="12.7265625" style="36" customWidth="1"/>
    <col min="1799" max="1799" width="4.7265625" style="36" customWidth="1"/>
    <col min="1800" max="1800" width="15.26953125" style="36" customWidth="1"/>
    <col min="1801" max="1806" width="12.7265625" style="36" customWidth="1"/>
    <col min="1807" max="1807" width="17.54296875" style="36" customWidth="1"/>
    <col min="1808" max="2048" width="9.1796875" style="36"/>
    <col min="2049" max="2049" width="17" style="36" customWidth="1"/>
    <col min="2050" max="2054" width="12.7265625" style="36" customWidth="1"/>
    <col min="2055" max="2055" width="4.7265625" style="36" customWidth="1"/>
    <col min="2056" max="2056" width="15.26953125" style="36" customWidth="1"/>
    <col min="2057" max="2062" width="12.7265625" style="36" customWidth="1"/>
    <col min="2063" max="2063" width="17.54296875" style="36" customWidth="1"/>
    <col min="2064" max="2304" width="9.1796875" style="36"/>
    <col min="2305" max="2305" width="17" style="36" customWidth="1"/>
    <col min="2306" max="2310" width="12.7265625" style="36" customWidth="1"/>
    <col min="2311" max="2311" width="4.7265625" style="36" customWidth="1"/>
    <col min="2312" max="2312" width="15.26953125" style="36" customWidth="1"/>
    <col min="2313" max="2318" width="12.7265625" style="36" customWidth="1"/>
    <col min="2319" max="2319" width="17.54296875" style="36" customWidth="1"/>
    <col min="2320" max="2560" width="9.1796875" style="36"/>
    <col min="2561" max="2561" width="17" style="36" customWidth="1"/>
    <col min="2562" max="2566" width="12.7265625" style="36" customWidth="1"/>
    <col min="2567" max="2567" width="4.7265625" style="36" customWidth="1"/>
    <col min="2568" max="2568" width="15.26953125" style="36" customWidth="1"/>
    <col min="2569" max="2574" width="12.7265625" style="36" customWidth="1"/>
    <col min="2575" max="2575" width="17.54296875" style="36" customWidth="1"/>
    <col min="2576" max="2816" width="9.1796875" style="36"/>
    <col min="2817" max="2817" width="17" style="36" customWidth="1"/>
    <col min="2818" max="2822" width="12.7265625" style="36" customWidth="1"/>
    <col min="2823" max="2823" width="4.7265625" style="36" customWidth="1"/>
    <col min="2824" max="2824" width="15.26953125" style="36" customWidth="1"/>
    <col min="2825" max="2830" width="12.7265625" style="36" customWidth="1"/>
    <col min="2831" max="2831" width="17.54296875" style="36" customWidth="1"/>
    <col min="2832" max="3072" width="9.1796875" style="36"/>
    <col min="3073" max="3073" width="17" style="36" customWidth="1"/>
    <col min="3074" max="3078" width="12.7265625" style="36" customWidth="1"/>
    <col min="3079" max="3079" width="4.7265625" style="36" customWidth="1"/>
    <col min="3080" max="3080" width="15.26953125" style="36" customWidth="1"/>
    <col min="3081" max="3086" width="12.7265625" style="36" customWidth="1"/>
    <col min="3087" max="3087" width="17.54296875" style="36" customWidth="1"/>
    <col min="3088" max="3328" width="9.1796875" style="36"/>
    <col min="3329" max="3329" width="17" style="36" customWidth="1"/>
    <col min="3330" max="3334" width="12.7265625" style="36" customWidth="1"/>
    <col min="3335" max="3335" width="4.7265625" style="36" customWidth="1"/>
    <col min="3336" max="3336" width="15.26953125" style="36" customWidth="1"/>
    <col min="3337" max="3342" width="12.7265625" style="36" customWidth="1"/>
    <col min="3343" max="3343" width="17.54296875" style="36" customWidth="1"/>
    <col min="3344" max="3584" width="9.1796875" style="36"/>
    <col min="3585" max="3585" width="17" style="36" customWidth="1"/>
    <col min="3586" max="3590" width="12.7265625" style="36" customWidth="1"/>
    <col min="3591" max="3591" width="4.7265625" style="36" customWidth="1"/>
    <col min="3592" max="3592" width="15.26953125" style="36" customWidth="1"/>
    <col min="3593" max="3598" width="12.7265625" style="36" customWidth="1"/>
    <col min="3599" max="3599" width="17.54296875" style="36" customWidth="1"/>
    <col min="3600" max="3840" width="9.1796875" style="36"/>
    <col min="3841" max="3841" width="17" style="36" customWidth="1"/>
    <col min="3842" max="3846" width="12.7265625" style="36" customWidth="1"/>
    <col min="3847" max="3847" width="4.7265625" style="36" customWidth="1"/>
    <col min="3848" max="3848" width="15.26953125" style="36" customWidth="1"/>
    <col min="3849" max="3854" width="12.7265625" style="36" customWidth="1"/>
    <col min="3855" max="3855" width="17.54296875" style="36" customWidth="1"/>
    <col min="3856" max="4096" width="9.1796875" style="36"/>
    <col min="4097" max="4097" width="17" style="36" customWidth="1"/>
    <col min="4098" max="4102" width="12.7265625" style="36" customWidth="1"/>
    <col min="4103" max="4103" width="4.7265625" style="36" customWidth="1"/>
    <col min="4104" max="4104" width="15.26953125" style="36" customWidth="1"/>
    <col min="4105" max="4110" width="12.7265625" style="36" customWidth="1"/>
    <col min="4111" max="4111" width="17.54296875" style="36" customWidth="1"/>
    <col min="4112" max="4352" width="9.1796875" style="36"/>
    <col min="4353" max="4353" width="17" style="36" customWidth="1"/>
    <col min="4354" max="4358" width="12.7265625" style="36" customWidth="1"/>
    <col min="4359" max="4359" width="4.7265625" style="36" customWidth="1"/>
    <col min="4360" max="4360" width="15.26953125" style="36" customWidth="1"/>
    <col min="4361" max="4366" width="12.7265625" style="36" customWidth="1"/>
    <col min="4367" max="4367" width="17.54296875" style="36" customWidth="1"/>
    <col min="4368" max="4608" width="9.1796875" style="36"/>
    <col min="4609" max="4609" width="17" style="36" customWidth="1"/>
    <col min="4610" max="4614" width="12.7265625" style="36" customWidth="1"/>
    <col min="4615" max="4615" width="4.7265625" style="36" customWidth="1"/>
    <col min="4616" max="4616" width="15.26953125" style="36" customWidth="1"/>
    <col min="4617" max="4622" width="12.7265625" style="36" customWidth="1"/>
    <col min="4623" max="4623" width="17.54296875" style="36" customWidth="1"/>
    <col min="4624" max="4864" width="9.1796875" style="36"/>
    <col min="4865" max="4865" width="17" style="36" customWidth="1"/>
    <col min="4866" max="4870" width="12.7265625" style="36" customWidth="1"/>
    <col min="4871" max="4871" width="4.7265625" style="36" customWidth="1"/>
    <col min="4872" max="4872" width="15.26953125" style="36" customWidth="1"/>
    <col min="4873" max="4878" width="12.7265625" style="36" customWidth="1"/>
    <col min="4879" max="4879" width="17.54296875" style="36" customWidth="1"/>
    <col min="4880" max="5120" width="9.1796875" style="36"/>
    <col min="5121" max="5121" width="17" style="36" customWidth="1"/>
    <col min="5122" max="5126" width="12.7265625" style="36" customWidth="1"/>
    <col min="5127" max="5127" width="4.7265625" style="36" customWidth="1"/>
    <col min="5128" max="5128" width="15.26953125" style="36" customWidth="1"/>
    <col min="5129" max="5134" width="12.7265625" style="36" customWidth="1"/>
    <col min="5135" max="5135" width="17.54296875" style="36" customWidth="1"/>
    <col min="5136" max="5376" width="9.1796875" style="36"/>
    <col min="5377" max="5377" width="17" style="36" customWidth="1"/>
    <col min="5378" max="5382" width="12.7265625" style="36" customWidth="1"/>
    <col min="5383" max="5383" width="4.7265625" style="36" customWidth="1"/>
    <col min="5384" max="5384" width="15.26953125" style="36" customWidth="1"/>
    <col min="5385" max="5390" width="12.7265625" style="36" customWidth="1"/>
    <col min="5391" max="5391" width="17.54296875" style="36" customWidth="1"/>
    <col min="5392" max="5632" width="9.1796875" style="36"/>
    <col min="5633" max="5633" width="17" style="36" customWidth="1"/>
    <col min="5634" max="5638" width="12.7265625" style="36" customWidth="1"/>
    <col min="5639" max="5639" width="4.7265625" style="36" customWidth="1"/>
    <col min="5640" max="5640" width="15.26953125" style="36" customWidth="1"/>
    <col min="5641" max="5646" width="12.7265625" style="36" customWidth="1"/>
    <col min="5647" max="5647" width="17.54296875" style="36" customWidth="1"/>
    <col min="5648" max="5888" width="9.1796875" style="36"/>
    <col min="5889" max="5889" width="17" style="36" customWidth="1"/>
    <col min="5890" max="5894" width="12.7265625" style="36" customWidth="1"/>
    <col min="5895" max="5895" width="4.7265625" style="36" customWidth="1"/>
    <col min="5896" max="5896" width="15.26953125" style="36" customWidth="1"/>
    <col min="5897" max="5902" width="12.7265625" style="36" customWidth="1"/>
    <col min="5903" max="5903" width="17.54296875" style="36" customWidth="1"/>
    <col min="5904" max="6144" width="9.1796875" style="36"/>
    <col min="6145" max="6145" width="17" style="36" customWidth="1"/>
    <col min="6146" max="6150" width="12.7265625" style="36" customWidth="1"/>
    <col min="6151" max="6151" width="4.7265625" style="36" customWidth="1"/>
    <col min="6152" max="6152" width="15.26953125" style="36" customWidth="1"/>
    <col min="6153" max="6158" width="12.7265625" style="36" customWidth="1"/>
    <col min="6159" max="6159" width="17.54296875" style="36" customWidth="1"/>
    <col min="6160" max="6400" width="9.1796875" style="36"/>
    <col min="6401" max="6401" width="17" style="36" customWidth="1"/>
    <col min="6402" max="6406" width="12.7265625" style="36" customWidth="1"/>
    <col min="6407" max="6407" width="4.7265625" style="36" customWidth="1"/>
    <col min="6408" max="6408" width="15.26953125" style="36" customWidth="1"/>
    <col min="6409" max="6414" width="12.7265625" style="36" customWidth="1"/>
    <col min="6415" max="6415" width="17.54296875" style="36" customWidth="1"/>
    <col min="6416" max="6656" width="9.1796875" style="36"/>
    <col min="6657" max="6657" width="17" style="36" customWidth="1"/>
    <col min="6658" max="6662" width="12.7265625" style="36" customWidth="1"/>
    <col min="6663" max="6663" width="4.7265625" style="36" customWidth="1"/>
    <col min="6664" max="6664" width="15.26953125" style="36" customWidth="1"/>
    <col min="6665" max="6670" width="12.7265625" style="36" customWidth="1"/>
    <col min="6671" max="6671" width="17.54296875" style="36" customWidth="1"/>
    <col min="6672" max="6912" width="9.1796875" style="36"/>
    <col min="6913" max="6913" width="17" style="36" customWidth="1"/>
    <col min="6914" max="6918" width="12.7265625" style="36" customWidth="1"/>
    <col min="6919" max="6919" width="4.7265625" style="36" customWidth="1"/>
    <col min="6920" max="6920" width="15.26953125" style="36" customWidth="1"/>
    <col min="6921" max="6926" width="12.7265625" style="36" customWidth="1"/>
    <col min="6927" max="6927" width="17.54296875" style="36" customWidth="1"/>
    <col min="6928" max="7168" width="9.1796875" style="36"/>
    <col min="7169" max="7169" width="17" style="36" customWidth="1"/>
    <col min="7170" max="7174" width="12.7265625" style="36" customWidth="1"/>
    <col min="7175" max="7175" width="4.7265625" style="36" customWidth="1"/>
    <col min="7176" max="7176" width="15.26953125" style="36" customWidth="1"/>
    <col min="7177" max="7182" width="12.7265625" style="36" customWidth="1"/>
    <col min="7183" max="7183" width="17.54296875" style="36" customWidth="1"/>
    <col min="7184" max="7424" width="9.1796875" style="36"/>
    <col min="7425" max="7425" width="17" style="36" customWidth="1"/>
    <col min="7426" max="7430" width="12.7265625" style="36" customWidth="1"/>
    <col min="7431" max="7431" width="4.7265625" style="36" customWidth="1"/>
    <col min="7432" max="7432" width="15.26953125" style="36" customWidth="1"/>
    <col min="7433" max="7438" width="12.7265625" style="36" customWidth="1"/>
    <col min="7439" max="7439" width="17.54296875" style="36" customWidth="1"/>
    <col min="7440" max="7680" width="9.1796875" style="36"/>
    <col min="7681" max="7681" width="17" style="36" customWidth="1"/>
    <col min="7682" max="7686" width="12.7265625" style="36" customWidth="1"/>
    <col min="7687" max="7687" width="4.7265625" style="36" customWidth="1"/>
    <col min="7688" max="7688" width="15.26953125" style="36" customWidth="1"/>
    <col min="7689" max="7694" width="12.7265625" style="36" customWidth="1"/>
    <col min="7695" max="7695" width="17.54296875" style="36" customWidth="1"/>
    <col min="7696" max="7936" width="9.1796875" style="36"/>
    <col min="7937" max="7937" width="17" style="36" customWidth="1"/>
    <col min="7938" max="7942" width="12.7265625" style="36" customWidth="1"/>
    <col min="7943" max="7943" width="4.7265625" style="36" customWidth="1"/>
    <col min="7944" max="7944" width="15.26953125" style="36" customWidth="1"/>
    <col min="7945" max="7950" width="12.7265625" style="36" customWidth="1"/>
    <col min="7951" max="7951" width="17.54296875" style="36" customWidth="1"/>
    <col min="7952" max="8192" width="9.1796875" style="36"/>
    <col min="8193" max="8193" width="17" style="36" customWidth="1"/>
    <col min="8194" max="8198" width="12.7265625" style="36" customWidth="1"/>
    <col min="8199" max="8199" width="4.7265625" style="36" customWidth="1"/>
    <col min="8200" max="8200" width="15.26953125" style="36" customWidth="1"/>
    <col min="8201" max="8206" width="12.7265625" style="36" customWidth="1"/>
    <col min="8207" max="8207" width="17.54296875" style="36" customWidth="1"/>
    <col min="8208" max="8448" width="9.1796875" style="36"/>
    <col min="8449" max="8449" width="17" style="36" customWidth="1"/>
    <col min="8450" max="8454" width="12.7265625" style="36" customWidth="1"/>
    <col min="8455" max="8455" width="4.7265625" style="36" customWidth="1"/>
    <col min="8456" max="8456" width="15.26953125" style="36" customWidth="1"/>
    <col min="8457" max="8462" width="12.7265625" style="36" customWidth="1"/>
    <col min="8463" max="8463" width="17.54296875" style="36" customWidth="1"/>
    <col min="8464" max="8704" width="9.1796875" style="36"/>
    <col min="8705" max="8705" width="17" style="36" customWidth="1"/>
    <col min="8706" max="8710" width="12.7265625" style="36" customWidth="1"/>
    <col min="8711" max="8711" width="4.7265625" style="36" customWidth="1"/>
    <col min="8712" max="8712" width="15.26953125" style="36" customWidth="1"/>
    <col min="8713" max="8718" width="12.7265625" style="36" customWidth="1"/>
    <col min="8719" max="8719" width="17.54296875" style="36" customWidth="1"/>
    <col min="8720" max="8960" width="9.1796875" style="36"/>
    <col min="8961" max="8961" width="17" style="36" customWidth="1"/>
    <col min="8962" max="8966" width="12.7265625" style="36" customWidth="1"/>
    <col min="8967" max="8967" width="4.7265625" style="36" customWidth="1"/>
    <col min="8968" max="8968" width="15.26953125" style="36" customWidth="1"/>
    <col min="8969" max="8974" width="12.7265625" style="36" customWidth="1"/>
    <col min="8975" max="8975" width="17.54296875" style="36" customWidth="1"/>
    <col min="8976" max="9216" width="9.1796875" style="36"/>
    <col min="9217" max="9217" width="17" style="36" customWidth="1"/>
    <col min="9218" max="9222" width="12.7265625" style="36" customWidth="1"/>
    <col min="9223" max="9223" width="4.7265625" style="36" customWidth="1"/>
    <col min="9224" max="9224" width="15.26953125" style="36" customWidth="1"/>
    <col min="9225" max="9230" width="12.7265625" style="36" customWidth="1"/>
    <col min="9231" max="9231" width="17.54296875" style="36" customWidth="1"/>
    <col min="9232" max="9472" width="9.1796875" style="36"/>
    <col min="9473" max="9473" width="17" style="36" customWidth="1"/>
    <col min="9474" max="9478" width="12.7265625" style="36" customWidth="1"/>
    <col min="9479" max="9479" width="4.7265625" style="36" customWidth="1"/>
    <col min="9480" max="9480" width="15.26953125" style="36" customWidth="1"/>
    <col min="9481" max="9486" width="12.7265625" style="36" customWidth="1"/>
    <col min="9487" max="9487" width="17.54296875" style="36" customWidth="1"/>
    <col min="9488" max="9728" width="9.1796875" style="36"/>
    <col min="9729" max="9729" width="17" style="36" customWidth="1"/>
    <col min="9730" max="9734" width="12.7265625" style="36" customWidth="1"/>
    <col min="9735" max="9735" width="4.7265625" style="36" customWidth="1"/>
    <col min="9736" max="9736" width="15.26953125" style="36" customWidth="1"/>
    <col min="9737" max="9742" width="12.7265625" style="36" customWidth="1"/>
    <col min="9743" max="9743" width="17.54296875" style="36" customWidth="1"/>
    <col min="9744" max="9984" width="9.1796875" style="36"/>
    <col min="9985" max="9985" width="17" style="36" customWidth="1"/>
    <col min="9986" max="9990" width="12.7265625" style="36" customWidth="1"/>
    <col min="9991" max="9991" width="4.7265625" style="36" customWidth="1"/>
    <col min="9992" max="9992" width="15.26953125" style="36" customWidth="1"/>
    <col min="9993" max="9998" width="12.7265625" style="36" customWidth="1"/>
    <col min="9999" max="9999" width="17.54296875" style="36" customWidth="1"/>
    <col min="10000" max="10240" width="9.1796875" style="36"/>
    <col min="10241" max="10241" width="17" style="36" customWidth="1"/>
    <col min="10242" max="10246" width="12.7265625" style="36" customWidth="1"/>
    <col min="10247" max="10247" width="4.7265625" style="36" customWidth="1"/>
    <col min="10248" max="10248" width="15.26953125" style="36" customWidth="1"/>
    <col min="10249" max="10254" width="12.7265625" style="36" customWidth="1"/>
    <col min="10255" max="10255" width="17.54296875" style="36" customWidth="1"/>
    <col min="10256" max="10496" width="9.1796875" style="36"/>
    <col min="10497" max="10497" width="17" style="36" customWidth="1"/>
    <col min="10498" max="10502" width="12.7265625" style="36" customWidth="1"/>
    <col min="10503" max="10503" width="4.7265625" style="36" customWidth="1"/>
    <col min="10504" max="10504" width="15.26953125" style="36" customWidth="1"/>
    <col min="10505" max="10510" width="12.7265625" style="36" customWidth="1"/>
    <col min="10511" max="10511" width="17.54296875" style="36" customWidth="1"/>
    <col min="10512" max="10752" width="9.1796875" style="36"/>
    <col min="10753" max="10753" width="17" style="36" customWidth="1"/>
    <col min="10754" max="10758" width="12.7265625" style="36" customWidth="1"/>
    <col min="10759" max="10759" width="4.7265625" style="36" customWidth="1"/>
    <col min="10760" max="10760" width="15.26953125" style="36" customWidth="1"/>
    <col min="10761" max="10766" width="12.7265625" style="36" customWidth="1"/>
    <col min="10767" max="10767" width="17.54296875" style="36" customWidth="1"/>
    <col min="10768" max="11008" width="9.1796875" style="36"/>
    <col min="11009" max="11009" width="17" style="36" customWidth="1"/>
    <col min="11010" max="11014" width="12.7265625" style="36" customWidth="1"/>
    <col min="11015" max="11015" width="4.7265625" style="36" customWidth="1"/>
    <col min="11016" max="11016" width="15.26953125" style="36" customWidth="1"/>
    <col min="11017" max="11022" width="12.7265625" style="36" customWidth="1"/>
    <col min="11023" max="11023" width="17.54296875" style="36" customWidth="1"/>
    <col min="11024" max="11264" width="9.1796875" style="36"/>
    <col min="11265" max="11265" width="17" style="36" customWidth="1"/>
    <col min="11266" max="11270" width="12.7265625" style="36" customWidth="1"/>
    <col min="11271" max="11271" width="4.7265625" style="36" customWidth="1"/>
    <col min="11272" max="11272" width="15.26953125" style="36" customWidth="1"/>
    <col min="11273" max="11278" width="12.7265625" style="36" customWidth="1"/>
    <col min="11279" max="11279" width="17.54296875" style="36" customWidth="1"/>
    <col min="11280" max="11520" width="9.1796875" style="36"/>
    <col min="11521" max="11521" width="17" style="36" customWidth="1"/>
    <col min="11522" max="11526" width="12.7265625" style="36" customWidth="1"/>
    <col min="11527" max="11527" width="4.7265625" style="36" customWidth="1"/>
    <col min="11528" max="11528" width="15.26953125" style="36" customWidth="1"/>
    <col min="11529" max="11534" width="12.7265625" style="36" customWidth="1"/>
    <col min="11535" max="11535" width="17.54296875" style="36" customWidth="1"/>
    <col min="11536" max="11776" width="9.1796875" style="36"/>
    <col min="11777" max="11777" width="17" style="36" customWidth="1"/>
    <col min="11778" max="11782" width="12.7265625" style="36" customWidth="1"/>
    <col min="11783" max="11783" width="4.7265625" style="36" customWidth="1"/>
    <col min="11784" max="11784" width="15.26953125" style="36" customWidth="1"/>
    <col min="11785" max="11790" width="12.7265625" style="36" customWidth="1"/>
    <col min="11791" max="11791" width="17.54296875" style="36" customWidth="1"/>
    <col min="11792" max="12032" width="9.1796875" style="36"/>
    <col min="12033" max="12033" width="17" style="36" customWidth="1"/>
    <col min="12034" max="12038" width="12.7265625" style="36" customWidth="1"/>
    <col min="12039" max="12039" width="4.7265625" style="36" customWidth="1"/>
    <col min="12040" max="12040" width="15.26953125" style="36" customWidth="1"/>
    <col min="12041" max="12046" width="12.7265625" style="36" customWidth="1"/>
    <col min="12047" max="12047" width="17.54296875" style="36" customWidth="1"/>
    <col min="12048" max="12288" width="9.1796875" style="36"/>
    <col min="12289" max="12289" width="17" style="36" customWidth="1"/>
    <col min="12290" max="12294" width="12.7265625" style="36" customWidth="1"/>
    <col min="12295" max="12295" width="4.7265625" style="36" customWidth="1"/>
    <col min="12296" max="12296" width="15.26953125" style="36" customWidth="1"/>
    <col min="12297" max="12302" width="12.7265625" style="36" customWidth="1"/>
    <col min="12303" max="12303" width="17.54296875" style="36" customWidth="1"/>
    <col min="12304" max="12544" width="9.1796875" style="36"/>
    <col min="12545" max="12545" width="17" style="36" customWidth="1"/>
    <col min="12546" max="12550" width="12.7265625" style="36" customWidth="1"/>
    <col min="12551" max="12551" width="4.7265625" style="36" customWidth="1"/>
    <col min="12552" max="12552" width="15.26953125" style="36" customWidth="1"/>
    <col min="12553" max="12558" width="12.7265625" style="36" customWidth="1"/>
    <col min="12559" max="12559" width="17.54296875" style="36" customWidth="1"/>
    <col min="12560" max="12800" width="9.1796875" style="36"/>
    <col min="12801" max="12801" width="17" style="36" customWidth="1"/>
    <col min="12802" max="12806" width="12.7265625" style="36" customWidth="1"/>
    <col min="12807" max="12807" width="4.7265625" style="36" customWidth="1"/>
    <col min="12808" max="12808" width="15.26953125" style="36" customWidth="1"/>
    <col min="12809" max="12814" width="12.7265625" style="36" customWidth="1"/>
    <col min="12815" max="12815" width="17.54296875" style="36" customWidth="1"/>
    <col min="12816" max="13056" width="9.1796875" style="36"/>
    <col min="13057" max="13057" width="17" style="36" customWidth="1"/>
    <col min="13058" max="13062" width="12.7265625" style="36" customWidth="1"/>
    <col min="13063" max="13063" width="4.7265625" style="36" customWidth="1"/>
    <col min="13064" max="13064" width="15.26953125" style="36" customWidth="1"/>
    <col min="13065" max="13070" width="12.7265625" style="36" customWidth="1"/>
    <col min="13071" max="13071" width="17.54296875" style="36" customWidth="1"/>
    <col min="13072" max="13312" width="9.1796875" style="36"/>
    <col min="13313" max="13313" width="17" style="36" customWidth="1"/>
    <col min="13314" max="13318" width="12.7265625" style="36" customWidth="1"/>
    <col min="13319" max="13319" width="4.7265625" style="36" customWidth="1"/>
    <col min="13320" max="13320" width="15.26953125" style="36" customWidth="1"/>
    <col min="13321" max="13326" width="12.7265625" style="36" customWidth="1"/>
    <col min="13327" max="13327" width="17.54296875" style="36" customWidth="1"/>
    <col min="13328" max="13568" width="9.1796875" style="36"/>
    <col min="13569" max="13569" width="17" style="36" customWidth="1"/>
    <col min="13570" max="13574" width="12.7265625" style="36" customWidth="1"/>
    <col min="13575" max="13575" width="4.7265625" style="36" customWidth="1"/>
    <col min="13576" max="13576" width="15.26953125" style="36" customWidth="1"/>
    <col min="13577" max="13582" width="12.7265625" style="36" customWidth="1"/>
    <col min="13583" max="13583" width="17.54296875" style="36" customWidth="1"/>
    <col min="13584" max="13824" width="9.1796875" style="36"/>
    <col min="13825" max="13825" width="17" style="36" customWidth="1"/>
    <col min="13826" max="13830" width="12.7265625" style="36" customWidth="1"/>
    <col min="13831" max="13831" width="4.7265625" style="36" customWidth="1"/>
    <col min="13832" max="13832" width="15.26953125" style="36" customWidth="1"/>
    <col min="13833" max="13838" width="12.7265625" style="36" customWidth="1"/>
    <col min="13839" max="13839" width="17.54296875" style="36" customWidth="1"/>
    <col min="13840" max="14080" width="9.1796875" style="36"/>
    <col min="14081" max="14081" width="17" style="36" customWidth="1"/>
    <col min="14082" max="14086" width="12.7265625" style="36" customWidth="1"/>
    <col min="14087" max="14087" width="4.7265625" style="36" customWidth="1"/>
    <col min="14088" max="14088" width="15.26953125" style="36" customWidth="1"/>
    <col min="14089" max="14094" width="12.7265625" style="36" customWidth="1"/>
    <col min="14095" max="14095" width="17.54296875" style="36" customWidth="1"/>
    <col min="14096" max="14336" width="9.1796875" style="36"/>
    <col min="14337" max="14337" width="17" style="36" customWidth="1"/>
    <col min="14338" max="14342" width="12.7265625" style="36" customWidth="1"/>
    <col min="14343" max="14343" width="4.7265625" style="36" customWidth="1"/>
    <col min="14344" max="14344" width="15.26953125" style="36" customWidth="1"/>
    <col min="14345" max="14350" width="12.7265625" style="36" customWidth="1"/>
    <col min="14351" max="14351" width="17.54296875" style="36" customWidth="1"/>
    <col min="14352" max="14592" width="9.1796875" style="36"/>
    <col min="14593" max="14593" width="17" style="36" customWidth="1"/>
    <col min="14594" max="14598" width="12.7265625" style="36" customWidth="1"/>
    <col min="14599" max="14599" width="4.7265625" style="36" customWidth="1"/>
    <col min="14600" max="14600" width="15.26953125" style="36" customWidth="1"/>
    <col min="14601" max="14606" width="12.7265625" style="36" customWidth="1"/>
    <col min="14607" max="14607" width="17.54296875" style="36" customWidth="1"/>
    <col min="14608" max="14848" width="9.1796875" style="36"/>
    <col min="14849" max="14849" width="17" style="36" customWidth="1"/>
    <col min="14850" max="14854" width="12.7265625" style="36" customWidth="1"/>
    <col min="14855" max="14855" width="4.7265625" style="36" customWidth="1"/>
    <col min="14856" max="14856" width="15.26953125" style="36" customWidth="1"/>
    <col min="14857" max="14862" width="12.7265625" style="36" customWidth="1"/>
    <col min="14863" max="14863" width="17.54296875" style="36" customWidth="1"/>
    <col min="14864" max="15104" width="9.1796875" style="36"/>
    <col min="15105" max="15105" width="17" style="36" customWidth="1"/>
    <col min="15106" max="15110" width="12.7265625" style="36" customWidth="1"/>
    <col min="15111" max="15111" width="4.7265625" style="36" customWidth="1"/>
    <col min="15112" max="15112" width="15.26953125" style="36" customWidth="1"/>
    <col min="15113" max="15118" width="12.7265625" style="36" customWidth="1"/>
    <col min="15119" max="15119" width="17.54296875" style="36" customWidth="1"/>
    <col min="15120" max="15360" width="9.1796875" style="36"/>
    <col min="15361" max="15361" width="17" style="36" customWidth="1"/>
    <col min="15362" max="15366" width="12.7265625" style="36" customWidth="1"/>
    <col min="15367" max="15367" width="4.7265625" style="36" customWidth="1"/>
    <col min="15368" max="15368" width="15.26953125" style="36" customWidth="1"/>
    <col min="15369" max="15374" width="12.7265625" style="36" customWidth="1"/>
    <col min="15375" max="15375" width="17.54296875" style="36" customWidth="1"/>
    <col min="15376" max="15616" width="9.1796875" style="36"/>
    <col min="15617" max="15617" width="17" style="36" customWidth="1"/>
    <col min="15618" max="15622" width="12.7265625" style="36" customWidth="1"/>
    <col min="15623" max="15623" width="4.7265625" style="36" customWidth="1"/>
    <col min="15624" max="15624" width="15.26953125" style="36" customWidth="1"/>
    <col min="15625" max="15630" width="12.7265625" style="36" customWidth="1"/>
    <col min="15631" max="15631" width="17.54296875" style="36" customWidth="1"/>
    <col min="15632" max="15872" width="9.1796875" style="36"/>
    <col min="15873" max="15873" width="17" style="36" customWidth="1"/>
    <col min="15874" max="15878" width="12.7265625" style="36" customWidth="1"/>
    <col min="15879" max="15879" width="4.7265625" style="36" customWidth="1"/>
    <col min="15880" max="15880" width="15.26953125" style="36" customWidth="1"/>
    <col min="15881" max="15886" width="12.7265625" style="36" customWidth="1"/>
    <col min="15887" max="15887" width="17.54296875" style="36" customWidth="1"/>
    <col min="15888" max="16128" width="9.1796875" style="36"/>
    <col min="16129" max="16129" width="17" style="36" customWidth="1"/>
    <col min="16130" max="16134" width="12.7265625" style="36" customWidth="1"/>
    <col min="16135" max="16135" width="4.7265625" style="36" customWidth="1"/>
    <col min="16136" max="16136" width="15.26953125" style="36" customWidth="1"/>
    <col min="16137" max="16142" width="12.7265625" style="36" customWidth="1"/>
    <col min="16143" max="16143" width="17.54296875" style="36" customWidth="1"/>
    <col min="16144" max="16383" width="9.1796875" style="36"/>
    <col min="16384" max="16384" width="9.1796875" style="36" customWidth="1"/>
  </cols>
  <sheetData>
    <row r="1" spans="1:20" ht="12" customHeight="1"/>
    <row r="2" spans="1:20" ht="24" customHeight="1">
      <c r="A2" s="81" t="s">
        <v>1074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3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0" ht="42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3" customHeight="1">
      <c r="A7" s="79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9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9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 ht="13">
      <c r="A8" s="80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80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80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78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78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78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 ht="13">
      <c r="A10" s="78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78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78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3" customHeight="1">
      <c r="A11" s="79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9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9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 ht="13">
      <c r="A12" s="80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80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80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 ht="13">
      <c r="A13" s="76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6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6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 ht="13">
      <c r="A14" s="77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77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77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4"/>
  <sheetViews>
    <sheetView showGridLines="0" zoomScaleNormal="100" workbookViewId="0">
      <pane xSplit="1" ySplit="8" topLeftCell="B477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-7.2</v>
      </c>
      <c r="G39" s="11">
        <f t="shared" si="0"/>
        <v>-7.1000000000000005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-6.666666666666667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-5.4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-4.9666666666666668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-10.933333333333332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-11.700000000000001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-12.466666666666667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-19.7</v>
      </c>
      <c r="G290" s="11">
        <f t="shared" si="6"/>
        <v>-16.966666666666669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-19</v>
      </c>
      <c r="G339" s="11">
        <f t="shared" si="8"/>
        <v>-18.733333333333334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-19.033333333333335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-11.1</v>
      </c>
      <c r="G361" s="11">
        <f t="shared" si="8"/>
        <v>-11.4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-11.266666666666666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-8.3666666666666654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-8.8000000000000007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-8.6333333333333329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-5.6333333333333329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-5.6333333333333329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-7.2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-6.8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-14.5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-14.4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-16.333333333333332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-18</v>
      </c>
      <c r="G474" s="11">
        <f t="shared" ref="G474" si="49">AVERAGE(F472:F474)</f>
        <v>-17.266666666666666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-17.599999999999998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-16.7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4</v>
      </c>
      <c r="D479" s="11">
        <f t="shared" ref="D479" si="58">AVERAGE(B477:B479)</f>
        <v>-22.590040872808725</v>
      </c>
      <c r="E479" s="8">
        <v>-15</v>
      </c>
      <c r="F479" s="8">
        <v>-14.8</v>
      </c>
      <c r="G479" s="11">
        <f t="shared" ref="G479" si="59">AVERAGE(F477:F479)</f>
        <v>-15.466666666666669</v>
      </c>
    </row>
    <row r="480" spans="1:7">
      <c r="A480" s="3">
        <v>45383</v>
      </c>
      <c r="B480" s="8">
        <v>-17.383748990297356</v>
      </c>
      <c r="C480" s="8" t="s">
        <v>4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</v>
      </c>
    </row>
    <row r="481" spans="1:7">
      <c r="A481" s="3">
        <v>45413</v>
      </c>
      <c r="B481" s="8">
        <v>-17.564465387968877</v>
      </c>
      <c r="C481" s="8" t="s">
        <v>4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</v>
      </c>
    </row>
    <row r="482" spans="1:7">
      <c r="A482" s="3">
        <v>45444</v>
      </c>
      <c r="B482" s="8">
        <v>-16.507706207374859</v>
      </c>
      <c r="C482" s="8" t="s">
        <v>4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4</v>
      </c>
      <c r="D483" s="11">
        <f t="shared" ref="D483" si="66">AVERAGE(B481:B483)</f>
        <v>-15.446066964377353</v>
      </c>
      <c r="E483" s="8">
        <v>-12.1</v>
      </c>
      <c r="F483" s="8">
        <v>-13</v>
      </c>
      <c r="G483" s="11">
        <f t="shared" ref="G483" si="67">AVERAGE(F481:F483)</f>
        <v>-13.766666666666666</v>
      </c>
    </row>
    <row r="484" spans="1:7">
      <c r="A484" s="3">
        <v>45505</v>
      </c>
      <c r="B484" s="8">
        <v>-14.087055300633928</v>
      </c>
      <c r="C484" s="8" t="s">
        <v>4</v>
      </c>
      <c r="D484" s="11">
        <f t="shared" ref="D484" si="68">AVERAGE(B482:B484)</f>
        <v>-14.286930268599038</v>
      </c>
      <c r="E484" s="8" t="s">
        <v>4</v>
      </c>
      <c r="F484" s="8">
        <v>-13.4</v>
      </c>
      <c r="G484" s="11">
        <f t="shared" ref="G484" si="69">AVERAGE(F482:F484)</f>
        <v>-13.466666666666667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3" sqref="A3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7" width="12.54296875" style="36" customWidth="1"/>
    <col min="28" max="254" width="8.7265625" style="36"/>
    <col min="255" max="255" width="17" style="36" customWidth="1"/>
    <col min="256" max="260" width="12.7265625" style="36" customWidth="1"/>
    <col min="261" max="261" width="4.7265625" style="36" customWidth="1"/>
    <col min="262" max="262" width="15.26953125" style="36" customWidth="1"/>
    <col min="263" max="268" width="12.7265625" style="36" customWidth="1"/>
    <col min="269" max="269" width="17.54296875" style="36" customWidth="1"/>
    <col min="270" max="510" width="8.7265625" style="36"/>
    <col min="511" max="511" width="17" style="36" customWidth="1"/>
    <col min="512" max="516" width="12.7265625" style="36" customWidth="1"/>
    <col min="517" max="517" width="4.7265625" style="36" customWidth="1"/>
    <col min="518" max="518" width="15.26953125" style="36" customWidth="1"/>
    <col min="519" max="524" width="12.7265625" style="36" customWidth="1"/>
    <col min="525" max="525" width="17.54296875" style="36" customWidth="1"/>
    <col min="526" max="766" width="8.7265625" style="36"/>
    <col min="767" max="767" width="17" style="36" customWidth="1"/>
    <col min="768" max="772" width="12.7265625" style="36" customWidth="1"/>
    <col min="773" max="773" width="4.7265625" style="36" customWidth="1"/>
    <col min="774" max="774" width="15.26953125" style="36" customWidth="1"/>
    <col min="775" max="780" width="12.7265625" style="36" customWidth="1"/>
    <col min="781" max="781" width="17.54296875" style="36" customWidth="1"/>
    <col min="782" max="1022" width="8.7265625" style="36"/>
    <col min="1023" max="1023" width="17" style="36" customWidth="1"/>
    <col min="1024" max="1028" width="12.7265625" style="36" customWidth="1"/>
    <col min="1029" max="1029" width="4.7265625" style="36" customWidth="1"/>
    <col min="1030" max="1030" width="15.26953125" style="36" customWidth="1"/>
    <col min="1031" max="1036" width="12.7265625" style="36" customWidth="1"/>
    <col min="1037" max="1037" width="17.54296875" style="36" customWidth="1"/>
    <col min="1038" max="1278" width="8.7265625" style="36"/>
    <col min="1279" max="1279" width="17" style="36" customWidth="1"/>
    <col min="1280" max="1284" width="12.7265625" style="36" customWidth="1"/>
    <col min="1285" max="1285" width="4.7265625" style="36" customWidth="1"/>
    <col min="1286" max="1286" width="15.26953125" style="36" customWidth="1"/>
    <col min="1287" max="1292" width="12.7265625" style="36" customWidth="1"/>
    <col min="1293" max="1293" width="17.54296875" style="36" customWidth="1"/>
    <col min="1294" max="1534" width="8.7265625" style="36"/>
    <col min="1535" max="1535" width="17" style="36" customWidth="1"/>
    <col min="1536" max="1540" width="12.7265625" style="36" customWidth="1"/>
    <col min="1541" max="1541" width="4.7265625" style="36" customWidth="1"/>
    <col min="1542" max="1542" width="15.26953125" style="36" customWidth="1"/>
    <col min="1543" max="1548" width="12.7265625" style="36" customWidth="1"/>
    <col min="1549" max="1549" width="17.54296875" style="36" customWidth="1"/>
    <col min="1550" max="1790" width="8.7265625" style="36"/>
    <col min="1791" max="1791" width="17" style="36" customWidth="1"/>
    <col min="1792" max="1796" width="12.7265625" style="36" customWidth="1"/>
    <col min="1797" max="1797" width="4.7265625" style="36" customWidth="1"/>
    <col min="1798" max="1798" width="15.26953125" style="36" customWidth="1"/>
    <col min="1799" max="1804" width="12.7265625" style="36" customWidth="1"/>
    <col min="1805" max="1805" width="17.54296875" style="36" customWidth="1"/>
    <col min="1806" max="2046" width="8.7265625" style="36"/>
    <col min="2047" max="2047" width="17" style="36" customWidth="1"/>
    <col min="2048" max="2052" width="12.7265625" style="36" customWidth="1"/>
    <col min="2053" max="2053" width="4.7265625" style="36" customWidth="1"/>
    <col min="2054" max="2054" width="15.26953125" style="36" customWidth="1"/>
    <col min="2055" max="2060" width="12.7265625" style="36" customWidth="1"/>
    <col min="2061" max="2061" width="17.54296875" style="36" customWidth="1"/>
    <col min="2062" max="2302" width="8.7265625" style="36"/>
    <col min="2303" max="2303" width="17" style="36" customWidth="1"/>
    <col min="2304" max="2308" width="12.7265625" style="36" customWidth="1"/>
    <col min="2309" max="2309" width="4.7265625" style="36" customWidth="1"/>
    <col min="2310" max="2310" width="15.26953125" style="36" customWidth="1"/>
    <col min="2311" max="2316" width="12.7265625" style="36" customWidth="1"/>
    <col min="2317" max="2317" width="17.54296875" style="36" customWidth="1"/>
    <col min="2318" max="2558" width="8.7265625" style="36"/>
    <col min="2559" max="2559" width="17" style="36" customWidth="1"/>
    <col min="2560" max="2564" width="12.7265625" style="36" customWidth="1"/>
    <col min="2565" max="2565" width="4.7265625" style="36" customWidth="1"/>
    <col min="2566" max="2566" width="15.26953125" style="36" customWidth="1"/>
    <col min="2567" max="2572" width="12.7265625" style="36" customWidth="1"/>
    <col min="2573" max="2573" width="17.54296875" style="36" customWidth="1"/>
    <col min="2574" max="2814" width="8.7265625" style="36"/>
    <col min="2815" max="2815" width="17" style="36" customWidth="1"/>
    <col min="2816" max="2820" width="12.7265625" style="36" customWidth="1"/>
    <col min="2821" max="2821" width="4.7265625" style="36" customWidth="1"/>
    <col min="2822" max="2822" width="15.26953125" style="36" customWidth="1"/>
    <col min="2823" max="2828" width="12.7265625" style="36" customWidth="1"/>
    <col min="2829" max="2829" width="17.54296875" style="36" customWidth="1"/>
    <col min="2830" max="3070" width="8.7265625" style="36"/>
    <col min="3071" max="3071" width="17" style="36" customWidth="1"/>
    <col min="3072" max="3076" width="12.7265625" style="36" customWidth="1"/>
    <col min="3077" max="3077" width="4.7265625" style="36" customWidth="1"/>
    <col min="3078" max="3078" width="15.26953125" style="36" customWidth="1"/>
    <col min="3079" max="3084" width="12.7265625" style="36" customWidth="1"/>
    <col min="3085" max="3085" width="17.54296875" style="36" customWidth="1"/>
    <col min="3086" max="3326" width="8.7265625" style="36"/>
    <col min="3327" max="3327" width="17" style="36" customWidth="1"/>
    <col min="3328" max="3332" width="12.7265625" style="36" customWidth="1"/>
    <col min="3333" max="3333" width="4.7265625" style="36" customWidth="1"/>
    <col min="3334" max="3334" width="15.26953125" style="36" customWidth="1"/>
    <col min="3335" max="3340" width="12.7265625" style="36" customWidth="1"/>
    <col min="3341" max="3341" width="17.54296875" style="36" customWidth="1"/>
    <col min="3342" max="3582" width="8.7265625" style="36"/>
    <col min="3583" max="3583" width="17" style="36" customWidth="1"/>
    <col min="3584" max="3588" width="12.7265625" style="36" customWidth="1"/>
    <col min="3589" max="3589" width="4.7265625" style="36" customWidth="1"/>
    <col min="3590" max="3590" width="15.26953125" style="36" customWidth="1"/>
    <col min="3591" max="3596" width="12.7265625" style="36" customWidth="1"/>
    <col min="3597" max="3597" width="17.54296875" style="36" customWidth="1"/>
    <col min="3598" max="3838" width="8.7265625" style="36"/>
    <col min="3839" max="3839" width="17" style="36" customWidth="1"/>
    <col min="3840" max="3844" width="12.7265625" style="36" customWidth="1"/>
    <col min="3845" max="3845" width="4.7265625" style="36" customWidth="1"/>
    <col min="3846" max="3846" width="15.26953125" style="36" customWidth="1"/>
    <col min="3847" max="3852" width="12.7265625" style="36" customWidth="1"/>
    <col min="3853" max="3853" width="17.54296875" style="36" customWidth="1"/>
    <col min="3854" max="4094" width="8.7265625" style="36"/>
    <col min="4095" max="4095" width="17" style="36" customWidth="1"/>
    <col min="4096" max="4100" width="12.7265625" style="36" customWidth="1"/>
    <col min="4101" max="4101" width="4.7265625" style="36" customWidth="1"/>
    <col min="4102" max="4102" width="15.26953125" style="36" customWidth="1"/>
    <col min="4103" max="4108" width="12.7265625" style="36" customWidth="1"/>
    <col min="4109" max="4109" width="17.54296875" style="36" customWidth="1"/>
    <col min="4110" max="4350" width="8.7265625" style="36"/>
    <col min="4351" max="4351" width="17" style="36" customWidth="1"/>
    <col min="4352" max="4356" width="12.7265625" style="36" customWidth="1"/>
    <col min="4357" max="4357" width="4.7265625" style="36" customWidth="1"/>
    <col min="4358" max="4358" width="15.26953125" style="36" customWidth="1"/>
    <col min="4359" max="4364" width="12.7265625" style="36" customWidth="1"/>
    <col min="4365" max="4365" width="17.54296875" style="36" customWidth="1"/>
    <col min="4366" max="4606" width="8.7265625" style="36"/>
    <col min="4607" max="4607" width="17" style="36" customWidth="1"/>
    <col min="4608" max="4612" width="12.7265625" style="36" customWidth="1"/>
    <col min="4613" max="4613" width="4.7265625" style="36" customWidth="1"/>
    <col min="4614" max="4614" width="15.26953125" style="36" customWidth="1"/>
    <col min="4615" max="4620" width="12.7265625" style="36" customWidth="1"/>
    <col min="4621" max="4621" width="17.54296875" style="36" customWidth="1"/>
    <col min="4622" max="4862" width="8.7265625" style="36"/>
    <col min="4863" max="4863" width="17" style="36" customWidth="1"/>
    <col min="4864" max="4868" width="12.7265625" style="36" customWidth="1"/>
    <col min="4869" max="4869" width="4.7265625" style="36" customWidth="1"/>
    <col min="4870" max="4870" width="15.26953125" style="36" customWidth="1"/>
    <col min="4871" max="4876" width="12.7265625" style="36" customWidth="1"/>
    <col min="4877" max="4877" width="17.54296875" style="36" customWidth="1"/>
    <col min="4878" max="5118" width="8.7265625" style="36"/>
    <col min="5119" max="5119" width="17" style="36" customWidth="1"/>
    <col min="5120" max="5124" width="12.7265625" style="36" customWidth="1"/>
    <col min="5125" max="5125" width="4.7265625" style="36" customWidth="1"/>
    <col min="5126" max="5126" width="15.26953125" style="36" customWidth="1"/>
    <col min="5127" max="5132" width="12.7265625" style="36" customWidth="1"/>
    <col min="5133" max="5133" width="17.54296875" style="36" customWidth="1"/>
    <col min="5134" max="5374" width="8.7265625" style="36"/>
    <col min="5375" max="5375" width="17" style="36" customWidth="1"/>
    <col min="5376" max="5380" width="12.7265625" style="36" customWidth="1"/>
    <col min="5381" max="5381" width="4.7265625" style="36" customWidth="1"/>
    <col min="5382" max="5382" width="15.26953125" style="36" customWidth="1"/>
    <col min="5383" max="5388" width="12.7265625" style="36" customWidth="1"/>
    <col min="5389" max="5389" width="17.54296875" style="36" customWidth="1"/>
    <col min="5390" max="5630" width="8.7265625" style="36"/>
    <col min="5631" max="5631" width="17" style="36" customWidth="1"/>
    <col min="5632" max="5636" width="12.7265625" style="36" customWidth="1"/>
    <col min="5637" max="5637" width="4.7265625" style="36" customWidth="1"/>
    <col min="5638" max="5638" width="15.26953125" style="36" customWidth="1"/>
    <col min="5639" max="5644" width="12.7265625" style="36" customWidth="1"/>
    <col min="5645" max="5645" width="17.54296875" style="36" customWidth="1"/>
    <col min="5646" max="5886" width="8.7265625" style="36"/>
    <col min="5887" max="5887" width="17" style="36" customWidth="1"/>
    <col min="5888" max="5892" width="12.7265625" style="36" customWidth="1"/>
    <col min="5893" max="5893" width="4.7265625" style="36" customWidth="1"/>
    <col min="5894" max="5894" width="15.26953125" style="36" customWidth="1"/>
    <col min="5895" max="5900" width="12.7265625" style="36" customWidth="1"/>
    <col min="5901" max="5901" width="17.54296875" style="36" customWidth="1"/>
    <col min="5902" max="6142" width="8.7265625" style="36"/>
    <col min="6143" max="6143" width="17" style="36" customWidth="1"/>
    <col min="6144" max="6148" width="12.7265625" style="36" customWidth="1"/>
    <col min="6149" max="6149" width="4.7265625" style="36" customWidth="1"/>
    <col min="6150" max="6150" width="15.26953125" style="36" customWidth="1"/>
    <col min="6151" max="6156" width="12.7265625" style="36" customWidth="1"/>
    <col min="6157" max="6157" width="17.54296875" style="36" customWidth="1"/>
    <col min="6158" max="6398" width="8.7265625" style="36"/>
    <col min="6399" max="6399" width="17" style="36" customWidth="1"/>
    <col min="6400" max="6404" width="12.7265625" style="36" customWidth="1"/>
    <col min="6405" max="6405" width="4.7265625" style="36" customWidth="1"/>
    <col min="6406" max="6406" width="15.26953125" style="36" customWidth="1"/>
    <col min="6407" max="6412" width="12.7265625" style="36" customWidth="1"/>
    <col min="6413" max="6413" width="17.54296875" style="36" customWidth="1"/>
    <col min="6414" max="6654" width="8.7265625" style="36"/>
    <col min="6655" max="6655" width="17" style="36" customWidth="1"/>
    <col min="6656" max="6660" width="12.7265625" style="36" customWidth="1"/>
    <col min="6661" max="6661" width="4.7265625" style="36" customWidth="1"/>
    <col min="6662" max="6662" width="15.26953125" style="36" customWidth="1"/>
    <col min="6663" max="6668" width="12.7265625" style="36" customWidth="1"/>
    <col min="6669" max="6669" width="17.54296875" style="36" customWidth="1"/>
    <col min="6670" max="6910" width="8.7265625" style="36"/>
    <col min="6911" max="6911" width="17" style="36" customWidth="1"/>
    <col min="6912" max="6916" width="12.7265625" style="36" customWidth="1"/>
    <col min="6917" max="6917" width="4.7265625" style="36" customWidth="1"/>
    <col min="6918" max="6918" width="15.26953125" style="36" customWidth="1"/>
    <col min="6919" max="6924" width="12.7265625" style="36" customWidth="1"/>
    <col min="6925" max="6925" width="17.54296875" style="36" customWidth="1"/>
    <col min="6926" max="7166" width="8.7265625" style="36"/>
    <col min="7167" max="7167" width="17" style="36" customWidth="1"/>
    <col min="7168" max="7172" width="12.7265625" style="36" customWidth="1"/>
    <col min="7173" max="7173" width="4.7265625" style="36" customWidth="1"/>
    <col min="7174" max="7174" width="15.26953125" style="36" customWidth="1"/>
    <col min="7175" max="7180" width="12.7265625" style="36" customWidth="1"/>
    <col min="7181" max="7181" width="17.54296875" style="36" customWidth="1"/>
    <col min="7182" max="7422" width="8.7265625" style="36"/>
    <col min="7423" max="7423" width="17" style="36" customWidth="1"/>
    <col min="7424" max="7428" width="12.7265625" style="36" customWidth="1"/>
    <col min="7429" max="7429" width="4.7265625" style="36" customWidth="1"/>
    <col min="7430" max="7430" width="15.26953125" style="36" customWidth="1"/>
    <col min="7431" max="7436" width="12.7265625" style="36" customWidth="1"/>
    <col min="7437" max="7437" width="17.54296875" style="36" customWidth="1"/>
    <col min="7438" max="7678" width="8.7265625" style="36"/>
    <col min="7679" max="7679" width="17" style="36" customWidth="1"/>
    <col min="7680" max="7684" width="12.7265625" style="36" customWidth="1"/>
    <col min="7685" max="7685" width="4.7265625" style="36" customWidth="1"/>
    <col min="7686" max="7686" width="15.26953125" style="36" customWidth="1"/>
    <col min="7687" max="7692" width="12.7265625" style="36" customWidth="1"/>
    <col min="7693" max="7693" width="17.54296875" style="36" customWidth="1"/>
    <col min="7694" max="7934" width="8.7265625" style="36"/>
    <col min="7935" max="7935" width="17" style="36" customWidth="1"/>
    <col min="7936" max="7940" width="12.7265625" style="36" customWidth="1"/>
    <col min="7941" max="7941" width="4.7265625" style="36" customWidth="1"/>
    <col min="7942" max="7942" width="15.26953125" style="36" customWidth="1"/>
    <col min="7943" max="7948" width="12.7265625" style="36" customWidth="1"/>
    <col min="7949" max="7949" width="17.54296875" style="36" customWidth="1"/>
    <col min="7950" max="8190" width="8.7265625" style="36"/>
    <col min="8191" max="8191" width="17" style="36" customWidth="1"/>
    <col min="8192" max="8196" width="12.7265625" style="36" customWidth="1"/>
    <col min="8197" max="8197" width="4.7265625" style="36" customWidth="1"/>
    <col min="8198" max="8198" width="15.26953125" style="36" customWidth="1"/>
    <col min="8199" max="8204" width="12.7265625" style="36" customWidth="1"/>
    <col min="8205" max="8205" width="17.54296875" style="36" customWidth="1"/>
    <col min="8206" max="8446" width="8.7265625" style="36"/>
    <col min="8447" max="8447" width="17" style="36" customWidth="1"/>
    <col min="8448" max="8452" width="12.7265625" style="36" customWidth="1"/>
    <col min="8453" max="8453" width="4.7265625" style="36" customWidth="1"/>
    <col min="8454" max="8454" width="15.26953125" style="36" customWidth="1"/>
    <col min="8455" max="8460" width="12.7265625" style="36" customWidth="1"/>
    <col min="8461" max="8461" width="17.54296875" style="36" customWidth="1"/>
    <col min="8462" max="8702" width="8.7265625" style="36"/>
    <col min="8703" max="8703" width="17" style="36" customWidth="1"/>
    <col min="8704" max="8708" width="12.7265625" style="36" customWidth="1"/>
    <col min="8709" max="8709" width="4.7265625" style="36" customWidth="1"/>
    <col min="8710" max="8710" width="15.26953125" style="36" customWidth="1"/>
    <col min="8711" max="8716" width="12.7265625" style="36" customWidth="1"/>
    <col min="8717" max="8717" width="17.54296875" style="36" customWidth="1"/>
    <col min="8718" max="8958" width="8.7265625" style="36"/>
    <col min="8959" max="8959" width="17" style="36" customWidth="1"/>
    <col min="8960" max="8964" width="12.7265625" style="36" customWidth="1"/>
    <col min="8965" max="8965" width="4.7265625" style="36" customWidth="1"/>
    <col min="8966" max="8966" width="15.26953125" style="36" customWidth="1"/>
    <col min="8967" max="8972" width="12.7265625" style="36" customWidth="1"/>
    <col min="8973" max="8973" width="17.54296875" style="36" customWidth="1"/>
    <col min="8974" max="9214" width="8.7265625" style="36"/>
    <col min="9215" max="9215" width="17" style="36" customWidth="1"/>
    <col min="9216" max="9220" width="12.7265625" style="36" customWidth="1"/>
    <col min="9221" max="9221" width="4.7265625" style="36" customWidth="1"/>
    <col min="9222" max="9222" width="15.26953125" style="36" customWidth="1"/>
    <col min="9223" max="9228" width="12.7265625" style="36" customWidth="1"/>
    <col min="9229" max="9229" width="17.54296875" style="36" customWidth="1"/>
    <col min="9230" max="9470" width="8.7265625" style="36"/>
    <col min="9471" max="9471" width="17" style="36" customWidth="1"/>
    <col min="9472" max="9476" width="12.7265625" style="36" customWidth="1"/>
    <col min="9477" max="9477" width="4.7265625" style="36" customWidth="1"/>
    <col min="9478" max="9478" width="15.26953125" style="36" customWidth="1"/>
    <col min="9479" max="9484" width="12.7265625" style="36" customWidth="1"/>
    <col min="9485" max="9485" width="17.54296875" style="36" customWidth="1"/>
    <col min="9486" max="9726" width="8.7265625" style="36"/>
    <col min="9727" max="9727" width="17" style="36" customWidth="1"/>
    <col min="9728" max="9732" width="12.7265625" style="36" customWidth="1"/>
    <col min="9733" max="9733" width="4.7265625" style="36" customWidth="1"/>
    <col min="9734" max="9734" width="15.26953125" style="36" customWidth="1"/>
    <col min="9735" max="9740" width="12.7265625" style="36" customWidth="1"/>
    <col min="9741" max="9741" width="17.54296875" style="36" customWidth="1"/>
    <col min="9742" max="9982" width="8.7265625" style="36"/>
    <col min="9983" max="9983" width="17" style="36" customWidth="1"/>
    <col min="9984" max="9988" width="12.7265625" style="36" customWidth="1"/>
    <col min="9989" max="9989" width="4.7265625" style="36" customWidth="1"/>
    <col min="9990" max="9990" width="15.26953125" style="36" customWidth="1"/>
    <col min="9991" max="9996" width="12.7265625" style="36" customWidth="1"/>
    <col min="9997" max="9997" width="17.54296875" style="36" customWidth="1"/>
    <col min="9998" max="10238" width="8.7265625" style="36"/>
    <col min="10239" max="10239" width="17" style="36" customWidth="1"/>
    <col min="10240" max="10244" width="12.7265625" style="36" customWidth="1"/>
    <col min="10245" max="10245" width="4.7265625" style="36" customWidth="1"/>
    <col min="10246" max="10246" width="15.26953125" style="36" customWidth="1"/>
    <col min="10247" max="10252" width="12.7265625" style="36" customWidth="1"/>
    <col min="10253" max="10253" width="17.54296875" style="36" customWidth="1"/>
    <col min="10254" max="10494" width="8.7265625" style="36"/>
    <col min="10495" max="10495" width="17" style="36" customWidth="1"/>
    <col min="10496" max="10500" width="12.7265625" style="36" customWidth="1"/>
    <col min="10501" max="10501" width="4.7265625" style="36" customWidth="1"/>
    <col min="10502" max="10502" width="15.26953125" style="36" customWidth="1"/>
    <col min="10503" max="10508" width="12.7265625" style="36" customWidth="1"/>
    <col min="10509" max="10509" width="17.54296875" style="36" customWidth="1"/>
    <col min="10510" max="10750" width="8.7265625" style="36"/>
    <col min="10751" max="10751" width="17" style="36" customWidth="1"/>
    <col min="10752" max="10756" width="12.7265625" style="36" customWidth="1"/>
    <col min="10757" max="10757" width="4.7265625" style="36" customWidth="1"/>
    <col min="10758" max="10758" width="15.26953125" style="36" customWidth="1"/>
    <col min="10759" max="10764" width="12.7265625" style="36" customWidth="1"/>
    <col min="10765" max="10765" width="17.54296875" style="36" customWidth="1"/>
    <col min="10766" max="11006" width="8.7265625" style="36"/>
    <col min="11007" max="11007" width="17" style="36" customWidth="1"/>
    <col min="11008" max="11012" width="12.7265625" style="36" customWidth="1"/>
    <col min="11013" max="11013" width="4.7265625" style="36" customWidth="1"/>
    <col min="11014" max="11014" width="15.26953125" style="36" customWidth="1"/>
    <col min="11015" max="11020" width="12.7265625" style="36" customWidth="1"/>
    <col min="11021" max="11021" width="17.54296875" style="36" customWidth="1"/>
    <col min="11022" max="11262" width="8.7265625" style="36"/>
    <col min="11263" max="11263" width="17" style="36" customWidth="1"/>
    <col min="11264" max="11268" width="12.7265625" style="36" customWidth="1"/>
    <col min="11269" max="11269" width="4.7265625" style="36" customWidth="1"/>
    <col min="11270" max="11270" width="15.26953125" style="36" customWidth="1"/>
    <col min="11271" max="11276" width="12.7265625" style="36" customWidth="1"/>
    <col min="11277" max="11277" width="17.54296875" style="36" customWidth="1"/>
    <col min="11278" max="11518" width="8.7265625" style="36"/>
    <col min="11519" max="11519" width="17" style="36" customWidth="1"/>
    <col min="11520" max="11524" width="12.7265625" style="36" customWidth="1"/>
    <col min="11525" max="11525" width="4.7265625" style="36" customWidth="1"/>
    <col min="11526" max="11526" width="15.26953125" style="36" customWidth="1"/>
    <col min="11527" max="11532" width="12.7265625" style="36" customWidth="1"/>
    <col min="11533" max="11533" width="17.54296875" style="36" customWidth="1"/>
    <col min="11534" max="11774" width="8.7265625" style="36"/>
    <col min="11775" max="11775" width="17" style="36" customWidth="1"/>
    <col min="11776" max="11780" width="12.7265625" style="36" customWidth="1"/>
    <col min="11781" max="11781" width="4.7265625" style="36" customWidth="1"/>
    <col min="11782" max="11782" width="15.26953125" style="36" customWidth="1"/>
    <col min="11783" max="11788" width="12.7265625" style="36" customWidth="1"/>
    <col min="11789" max="11789" width="17.54296875" style="36" customWidth="1"/>
    <col min="11790" max="12030" width="8.7265625" style="36"/>
    <col min="12031" max="12031" width="17" style="36" customWidth="1"/>
    <col min="12032" max="12036" width="12.7265625" style="36" customWidth="1"/>
    <col min="12037" max="12037" width="4.7265625" style="36" customWidth="1"/>
    <col min="12038" max="12038" width="15.26953125" style="36" customWidth="1"/>
    <col min="12039" max="12044" width="12.7265625" style="36" customWidth="1"/>
    <col min="12045" max="12045" width="17.54296875" style="36" customWidth="1"/>
    <col min="12046" max="12286" width="8.7265625" style="36"/>
    <col min="12287" max="12287" width="17" style="36" customWidth="1"/>
    <col min="12288" max="12292" width="12.7265625" style="36" customWidth="1"/>
    <col min="12293" max="12293" width="4.7265625" style="36" customWidth="1"/>
    <col min="12294" max="12294" width="15.26953125" style="36" customWidth="1"/>
    <col min="12295" max="12300" width="12.7265625" style="36" customWidth="1"/>
    <col min="12301" max="12301" width="17.54296875" style="36" customWidth="1"/>
    <col min="12302" max="12542" width="8.7265625" style="36"/>
    <col min="12543" max="12543" width="17" style="36" customWidth="1"/>
    <col min="12544" max="12548" width="12.7265625" style="36" customWidth="1"/>
    <col min="12549" max="12549" width="4.7265625" style="36" customWidth="1"/>
    <col min="12550" max="12550" width="15.26953125" style="36" customWidth="1"/>
    <col min="12551" max="12556" width="12.7265625" style="36" customWidth="1"/>
    <col min="12557" max="12557" width="17.54296875" style="36" customWidth="1"/>
    <col min="12558" max="12798" width="8.7265625" style="36"/>
    <col min="12799" max="12799" width="17" style="36" customWidth="1"/>
    <col min="12800" max="12804" width="12.7265625" style="36" customWidth="1"/>
    <col min="12805" max="12805" width="4.7265625" style="36" customWidth="1"/>
    <col min="12806" max="12806" width="15.26953125" style="36" customWidth="1"/>
    <col min="12807" max="12812" width="12.7265625" style="36" customWidth="1"/>
    <col min="12813" max="12813" width="17.54296875" style="36" customWidth="1"/>
    <col min="12814" max="13054" width="8.7265625" style="36"/>
    <col min="13055" max="13055" width="17" style="36" customWidth="1"/>
    <col min="13056" max="13060" width="12.7265625" style="36" customWidth="1"/>
    <col min="13061" max="13061" width="4.7265625" style="36" customWidth="1"/>
    <col min="13062" max="13062" width="15.26953125" style="36" customWidth="1"/>
    <col min="13063" max="13068" width="12.7265625" style="36" customWidth="1"/>
    <col min="13069" max="13069" width="17.54296875" style="36" customWidth="1"/>
    <col min="13070" max="13310" width="8.7265625" style="36"/>
    <col min="13311" max="13311" width="17" style="36" customWidth="1"/>
    <col min="13312" max="13316" width="12.7265625" style="36" customWidth="1"/>
    <col min="13317" max="13317" width="4.7265625" style="36" customWidth="1"/>
    <col min="13318" max="13318" width="15.26953125" style="36" customWidth="1"/>
    <col min="13319" max="13324" width="12.7265625" style="36" customWidth="1"/>
    <col min="13325" max="13325" width="17.54296875" style="36" customWidth="1"/>
    <col min="13326" max="13566" width="8.7265625" style="36"/>
    <col min="13567" max="13567" width="17" style="36" customWidth="1"/>
    <col min="13568" max="13572" width="12.7265625" style="36" customWidth="1"/>
    <col min="13573" max="13573" width="4.7265625" style="36" customWidth="1"/>
    <col min="13574" max="13574" width="15.26953125" style="36" customWidth="1"/>
    <col min="13575" max="13580" width="12.7265625" style="36" customWidth="1"/>
    <col min="13581" max="13581" width="17.54296875" style="36" customWidth="1"/>
    <col min="13582" max="13822" width="8.7265625" style="36"/>
    <col min="13823" max="13823" width="17" style="36" customWidth="1"/>
    <col min="13824" max="13828" width="12.7265625" style="36" customWidth="1"/>
    <col min="13829" max="13829" width="4.7265625" style="36" customWidth="1"/>
    <col min="13830" max="13830" width="15.26953125" style="36" customWidth="1"/>
    <col min="13831" max="13836" width="12.7265625" style="36" customWidth="1"/>
    <col min="13837" max="13837" width="17.54296875" style="36" customWidth="1"/>
    <col min="13838" max="14078" width="8.7265625" style="36"/>
    <col min="14079" max="14079" width="17" style="36" customWidth="1"/>
    <col min="14080" max="14084" width="12.7265625" style="36" customWidth="1"/>
    <col min="14085" max="14085" width="4.7265625" style="36" customWidth="1"/>
    <col min="14086" max="14086" width="15.26953125" style="36" customWidth="1"/>
    <col min="14087" max="14092" width="12.7265625" style="36" customWidth="1"/>
    <col min="14093" max="14093" width="17.54296875" style="36" customWidth="1"/>
    <col min="14094" max="14334" width="8.7265625" style="36"/>
    <col min="14335" max="14335" width="17" style="36" customWidth="1"/>
    <col min="14336" max="14340" width="12.7265625" style="36" customWidth="1"/>
    <col min="14341" max="14341" width="4.7265625" style="36" customWidth="1"/>
    <col min="14342" max="14342" width="15.26953125" style="36" customWidth="1"/>
    <col min="14343" max="14348" width="12.7265625" style="36" customWidth="1"/>
    <col min="14349" max="14349" width="17.54296875" style="36" customWidth="1"/>
    <col min="14350" max="14590" width="8.7265625" style="36"/>
    <col min="14591" max="14591" width="17" style="36" customWidth="1"/>
    <col min="14592" max="14596" width="12.7265625" style="36" customWidth="1"/>
    <col min="14597" max="14597" width="4.7265625" style="36" customWidth="1"/>
    <col min="14598" max="14598" width="15.26953125" style="36" customWidth="1"/>
    <col min="14599" max="14604" width="12.7265625" style="36" customWidth="1"/>
    <col min="14605" max="14605" width="17.54296875" style="36" customWidth="1"/>
    <col min="14606" max="14846" width="8.7265625" style="36"/>
    <col min="14847" max="14847" width="17" style="36" customWidth="1"/>
    <col min="14848" max="14852" width="12.7265625" style="36" customWidth="1"/>
    <col min="14853" max="14853" width="4.7265625" style="36" customWidth="1"/>
    <col min="14854" max="14854" width="15.26953125" style="36" customWidth="1"/>
    <col min="14855" max="14860" width="12.7265625" style="36" customWidth="1"/>
    <col min="14861" max="14861" width="17.54296875" style="36" customWidth="1"/>
    <col min="14862" max="15102" width="8.7265625" style="36"/>
    <col min="15103" max="15103" width="17" style="36" customWidth="1"/>
    <col min="15104" max="15108" width="12.7265625" style="36" customWidth="1"/>
    <col min="15109" max="15109" width="4.7265625" style="36" customWidth="1"/>
    <col min="15110" max="15110" width="15.26953125" style="36" customWidth="1"/>
    <col min="15111" max="15116" width="12.7265625" style="36" customWidth="1"/>
    <col min="15117" max="15117" width="17.54296875" style="36" customWidth="1"/>
    <col min="15118" max="15358" width="8.7265625" style="36"/>
    <col min="15359" max="15359" width="17" style="36" customWidth="1"/>
    <col min="15360" max="15364" width="12.7265625" style="36" customWidth="1"/>
    <col min="15365" max="15365" width="4.7265625" style="36" customWidth="1"/>
    <col min="15366" max="15366" width="15.26953125" style="36" customWidth="1"/>
    <col min="15367" max="15372" width="12.7265625" style="36" customWidth="1"/>
    <col min="15373" max="15373" width="17.54296875" style="36" customWidth="1"/>
    <col min="15374" max="15614" width="8.7265625" style="36"/>
    <col min="15615" max="15615" width="17" style="36" customWidth="1"/>
    <col min="15616" max="15620" width="12.7265625" style="36" customWidth="1"/>
    <col min="15621" max="15621" width="4.7265625" style="36" customWidth="1"/>
    <col min="15622" max="15622" width="15.26953125" style="36" customWidth="1"/>
    <col min="15623" max="15628" width="12.7265625" style="36" customWidth="1"/>
    <col min="15629" max="15629" width="17.54296875" style="36" customWidth="1"/>
    <col min="15630" max="15870" width="8.7265625" style="36"/>
    <col min="15871" max="15871" width="17" style="36" customWidth="1"/>
    <col min="15872" max="15876" width="12.7265625" style="36" customWidth="1"/>
    <col min="15877" max="15877" width="4.7265625" style="36" customWidth="1"/>
    <col min="15878" max="15878" width="15.26953125" style="36" customWidth="1"/>
    <col min="15879" max="15884" width="12.7265625" style="36" customWidth="1"/>
    <col min="15885" max="15885" width="17.54296875" style="36" customWidth="1"/>
    <col min="15886" max="16126" width="8.7265625" style="36"/>
    <col min="16127" max="16127" width="17" style="36" customWidth="1"/>
    <col min="16128" max="16132" width="12.7265625" style="36" customWidth="1"/>
    <col min="16133" max="16133" width="4.7265625" style="36" customWidth="1"/>
    <col min="16134" max="16134" width="15.26953125" style="36" customWidth="1"/>
    <col min="16135" max="16140" width="12.7265625" style="36" customWidth="1"/>
    <col min="16141" max="16141" width="17.54296875" style="36" customWidth="1"/>
    <col min="16142" max="16384" width="8.7265625" style="36"/>
  </cols>
  <sheetData>
    <row r="1" spans="1:27" ht="12" customHeight="1"/>
    <row r="2" spans="1:27" ht="24" customHeight="1">
      <c r="A2" s="81" t="s">
        <v>1086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3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1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3" customHeight="1">
      <c r="A7" s="79" t="s">
        <v>576</v>
      </c>
      <c r="B7" s="41">
        <v>2023</v>
      </c>
      <c r="C7" s="42">
        <v>24.123980363899999</v>
      </c>
      <c r="D7" s="42">
        <v>57.540742872700001</v>
      </c>
      <c r="E7" s="42">
        <v>18.3352767632</v>
      </c>
      <c r="F7" s="42">
        <f t="shared" ref="F7:F14" si="0">+C7-E7</f>
        <v>5.7887036006999999</v>
      </c>
      <c r="G7" s="40"/>
      <c r="H7" s="79" t="s">
        <v>576</v>
      </c>
      <c r="I7" s="41">
        <v>2023</v>
      </c>
      <c r="J7" s="42">
        <v>26.993236821899998</v>
      </c>
      <c r="K7" s="42">
        <v>54.979215962200001</v>
      </c>
      <c r="L7" s="42">
        <v>18.0275472157</v>
      </c>
      <c r="M7" s="42">
        <f t="shared" ref="M7:M14" si="1">+J7-L7</f>
        <v>8.965689606199998</v>
      </c>
      <c r="N7" s="40"/>
      <c r="O7" s="79" t="s">
        <v>576</v>
      </c>
      <c r="P7" s="41">
        <v>2023</v>
      </c>
      <c r="Q7" s="42">
        <v>23.462694124900001</v>
      </c>
      <c r="R7" s="42">
        <v>61.777823821699997</v>
      </c>
      <c r="S7" s="42">
        <v>14.759482053199999</v>
      </c>
      <c r="T7" s="42">
        <f t="shared" ref="T7:T14" si="2">+Q7-S7</f>
        <v>8.7032120717000012</v>
      </c>
      <c r="V7" s="79" t="s">
        <v>576</v>
      </c>
      <c r="W7" s="41">
        <v>2023</v>
      </c>
      <c r="X7" s="42">
        <v>19.4314977228</v>
      </c>
      <c r="Y7" s="42">
        <v>67.291957065899993</v>
      </c>
      <c r="Z7" s="42">
        <v>13.2765452111</v>
      </c>
      <c r="AA7" s="42">
        <f t="shared" ref="AA7:AA14" si="3">+X7-Z7</f>
        <v>6.1549525116999995</v>
      </c>
    </row>
    <row r="8" spans="1:27" s="37" customFormat="1" ht="13">
      <c r="A8" s="80"/>
      <c r="B8" s="43">
        <v>2024</v>
      </c>
      <c r="C8" s="44">
        <v>19.121276137100001</v>
      </c>
      <c r="D8" s="44">
        <v>70.275372731499999</v>
      </c>
      <c r="E8" s="44">
        <v>10.6033511313</v>
      </c>
      <c r="F8" s="44">
        <f t="shared" si="0"/>
        <v>8.5179250058000004</v>
      </c>
      <c r="G8" s="40"/>
      <c r="H8" s="80"/>
      <c r="I8" s="43">
        <v>2024</v>
      </c>
      <c r="J8" s="44">
        <v>20.2619118187</v>
      </c>
      <c r="K8" s="44">
        <v>69.759198505499995</v>
      </c>
      <c r="L8" s="44">
        <v>9.9788896755999996</v>
      </c>
      <c r="M8" s="44">
        <f t="shared" si="1"/>
        <v>10.2830221431</v>
      </c>
      <c r="N8" s="40"/>
      <c r="O8" s="80"/>
      <c r="P8" s="43">
        <v>2024</v>
      </c>
      <c r="Q8" s="44">
        <v>17.5016784974</v>
      </c>
      <c r="R8" s="44">
        <v>73.229920034599999</v>
      </c>
      <c r="S8" s="44">
        <v>9.2684014679000004</v>
      </c>
      <c r="T8" s="44">
        <f t="shared" si="2"/>
        <v>8.2332770295</v>
      </c>
      <c r="V8" s="80"/>
      <c r="W8" s="43">
        <v>2024</v>
      </c>
      <c r="X8" s="44">
        <v>14.354852794599999</v>
      </c>
      <c r="Y8" s="44">
        <v>76.5689790192</v>
      </c>
      <c r="Z8" s="44">
        <v>9.0761681861000003</v>
      </c>
      <c r="AA8" s="44">
        <f t="shared" si="3"/>
        <v>5.278684608499999</v>
      </c>
    </row>
    <row r="9" spans="1:27" s="37" customFormat="1" ht="12.75" customHeight="1">
      <c r="A9" s="78" t="s">
        <v>524</v>
      </c>
      <c r="B9" s="41">
        <v>2023</v>
      </c>
      <c r="C9" s="42">
        <v>34.2400355742</v>
      </c>
      <c r="D9" s="42">
        <v>57.8205224071</v>
      </c>
      <c r="E9" s="42">
        <v>7.9394420186000003</v>
      </c>
      <c r="F9" s="42">
        <f t="shared" si="0"/>
        <v>26.300593555599999</v>
      </c>
      <c r="G9" s="40"/>
      <c r="H9" s="78" t="s">
        <v>524</v>
      </c>
      <c r="I9" s="41">
        <v>2023</v>
      </c>
      <c r="J9" s="42">
        <v>41.597235380800001</v>
      </c>
      <c r="K9" s="42">
        <v>49.007245289399997</v>
      </c>
      <c r="L9" s="42">
        <v>9.3955193297000008</v>
      </c>
      <c r="M9" s="42">
        <f t="shared" si="1"/>
        <v>32.2017160511</v>
      </c>
      <c r="N9" s="40"/>
      <c r="O9" s="78" t="s">
        <v>524</v>
      </c>
      <c r="P9" s="41">
        <v>2023</v>
      </c>
      <c r="Q9" s="42">
        <v>36.709434619200003</v>
      </c>
      <c r="R9" s="42">
        <v>50.207552936100001</v>
      </c>
      <c r="S9" s="42">
        <v>13.0830124445</v>
      </c>
      <c r="T9" s="42">
        <f t="shared" si="2"/>
        <v>23.626422174700004</v>
      </c>
      <c r="V9" s="78" t="s">
        <v>524</v>
      </c>
      <c r="W9" s="41">
        <v>2023</v>
      </c>
      <c r="X9" s="42">
        <v>31.715020399099998</v>
      </c>
      <c r="Y9" s="42">
        <v>54.953039453999999</v>
      </c>
      <c r="Z9" s="42">
        <v>13.331940146699999</v>
      </c>
      <c r="AA9" s="42">
        <f t="shared" si="3"/>
        <v>18.383080252399999</v>
      </c>
    </row>
    <row r="10" spans="1:27" s="37" customFormat="1" ht="13">
      <c r="A10" s="78"/>
      <c r="B10" s="43">
        <v>2024</v>
      </c>
      <c r="C10" s="44">
        <v>40.413364081099999</v>
      </c>
      <c r="D10" s="44">
        <v>54.741468531199999</v>
      </c>
      <c r="E10" s="44">
        <v>4.8451673875000001</v>
      </c>
      <c r="F10" s="44">
        <f t="shared" si="0"/>
        <v>35.568196693600001</v>
      </c>
      <c r="G10" s="40"/>
      <c r="H10" s="78"/>
      <c r="I10" s="43">
        <v>2024</v>
      </c>
      <c r="J10" s="44">
        <v>40.471740998100003</v>
      </c>
      <c r="K10" s="44">
        <v>55.617661928300002</v>
      </c>
      <c r="L10" s="44">
        <v>3.9105970735</v>
      </c>
      <c r="M10" s="44">
        <f t="shared" si="1"/>
        <v>36.561143924600003</v>
      </c>
      <c r="N10" s="40"/>
      <c r="O10" s="78"/>
      <c r="P10" s="43">
        <v>2024</v>
      </c>
      <c r="Q10" s="44">
        <v>28.913874692499999</v>
      </c>
      <c r="R10" s="44">
        <v>67.188580201600004</v>
      </c>
      <c r="S10" s="44">
        <v>3.8975451056999999</v>
      </c>
      <c r="T10" s="44">
        <f t="shared" si="2"/>
        <v>25.016329586799998</v>
      </c>
      <c r="V10" s="78"/>
      <c r="W10" s="43">
        <v>2024</v>
      </c>
      <c r="X10" s="44">
        <v>14.7838883094</v>
      </c>
      <c r="Y10" s="44">
        <v>81.430483583300003</v>
      </c>
      <c r="Z10" s="44">
        <v>3.7856281071</v>
      </c>
      <c r="AA10" s="44">
        <f t="shared" si="3"/>
        <v>10.998260202299999</v>
      </c>
    </row>
    <row r="11" spans="1:27" s="37" customFormat="1" ht="13" customHeight="1">
      <c r="A11" s="79" t="s">
        <v>577</v>
      </c>
      <c r="B11" s="41">
        <v>2023</v>
      </c>
      <c r="C11" s="45">
        <v>42.767056675200003</v>
      </c>
      <c r="D11" s="45">
        <v>38.5022953016</v>
      </c>
      <c r="E11" s="45">
        <v>18.730648023000001</v>
      </c>
      <c r="F11" s="42">
        <f t="shared" si="0"/>
        <v>24.036408652200002</v>
      </c>
      <c r="G11" s="40"/>
      <c r="H11" s="79" t="s">
        <v>577</v>
      </c>
      <c r="I11" s="41">
        <v>2023</v>
      </c>
      <c r="J11" s="45">
        <v>41.1098871819</v>
      </c>
      <c r="K11" s="45">
        <v>39.207786586300003</v>
      </c>
      <c r="L11" s="45">
        <v>19.682326231699999</v>
      </c>
      <c r="M11" s="42">
        <f t="shared" si="1"/>
        <v>21.4275609502</v>
      </c>
      <c r="N11" s="40"/>
      <c r="O11" s="79" t="s">
        <v>577</v>
      </c>
      <c r="P11" s="41">
        <v>2023</v>
      </c>
      <c r="Q11" s="45">
        <v>39.866202951600002</v>
      </c>
      <c r="R11" s="45">
        <v>42.888114458700002</v>
      </c>
      <c r="S11" s="45">
        <v>17.245682589600001</v>
      </c>
      <c r="T11" s="42">
        <f t="shared" si="2"/>
        <v>22.620520362000001</v>
      </c>
      <c r="V11" s="79" t="s">
        <v>577</v>
      </c>
      <c r="W11" s="41">
        <v>2023</v>
      </c>
      <c r="X11" s="45">
        <v>9.8040734586999996</v>
      </c>
      <c r="Y11" s="45">
        <v>73.139040724899999</v>
      </c>
      <c r="Z11" s="45">
        <v>17.056885816299999</v>
      </c>
      <c r="AA11" s="42">
        <f t="shared" si="3"/>
        <v>-7.2528123575999999</v>
      </c>
    </row>
    <row r="12" spans="1:27" s="37" customFormat="1" ht="13">
      <c r="A12" s="80"/>
      <c r="B12" s="43">
        <v>2024</v>
      </c>
      <c r="C12" s="45">
        <v>41.758897789000002</v>
      </c>
      <c r="D12" s="45">
        <v>50.524731759200002</v>
      </c>
      <c r="E12" s="45">
        <v>7.7163704516999996</v>
      </c>
      <c r="F12" s="44">
        <f t="shared" si="0"/>
        <v>34.042527337300001</v>
      </c>
      <c r="G12" s="40"/>
      <c r="H12" s="80"/>
      <c r="I12" s="43">
        <v>2024</v>
      </c>
      <c r="J12" s="45">
        <v>41.962087220299999</v>
      </c>
      <c r="K12" s="45">
        <v>50.799676612699997</v>
      </c>
      <c r="L12" s="45">
        <v>7.2382361669000002</v>
      </c>
      <c r="M12" s="44">
        <f t="shared" si="1"/>
        <v>34.723851053399997</v>
      </c>
      <c r="N12" s="40"/>
      <c r="O12" s="80"/>
      <c r="P12" s="43">
        <v>2024</v>
      </c>
      <c r="Q12" s="45">
        <v>35.689533490999999</v>
      </c>
      <c r="R12" s="45">
        <v>56.145049703700003</v>
      </c>
      <c r="S12" s="45">
        <v>8.1654168051999996</v>
      </c>
      <c r="T12" s="44">
        <f t="shared" si="2"/>
        <v>27.524116685799999</v>
      </c>
      <c r="V12" s="80"/>
      <c r="W12" s="43">
        <v>2024</v>
      </c>
      <c r="X12" s="45">
        <v>14.1034810783</v>
      </c>
      <c r="Y12" s="45">
        <v>79.808134090400003</v>
      </c>
      <c r="Z12" s="45">
        <v>6.0883848312</v>
      </c>
      <c r="AA12" s="44">
        <f t="shared" si="3"/>
        <v>8.0150962471000007</v>
      </c>
    </row>
    <row r="13" spans="1:27" s="37" customFormat="1" ht="13">
      <c r="A13" s="76" t="s">
        <v>476</v>
      </c>
      <c r="B13" s="46">
        <v>2023</v>
      </c>
      <c r="C13" s="47">
        <v>34.883451061000002</v>
      </c>
      <c r="D13" s="47">
        <v>48.668863417899999</v>
      </c>
      <c r="E13" s="47">
        <v>16.447685521</v>
      </c>
      <c r="F13" s="47">
        <f t="shared" si="0"/>
        <v>18.435765540000002</v>
      </c>
      <c r="G13" s="40"/>
      <c r="H13" s="76" t="s">
        <v>476</v>
      </c>
      <c r="I13" s="46">
        <v>2023</v>
      </c>
      <c r="J13" s="47">
        <v>36.525060674899997</v>
      </c>
      <c r="K13" s="47">
        <v>46.392697548400001</v>
      </c>
      <c r="L13" s="47">
        <v>17.0822417766</v>
      </c>
      <c r="M13" s="47">
        <f t="shared" si="1"/>
        <v>19.442818898299997</v>
      </c>
      <c r="N13" s="40"/>
      <c r="O13" s="76" t="s">
        <v>476</v>
      </c>
      <c r="P13" s="46">
        <v>2023</v>
      </c>
      <c r="Q13" s="47">
        <v>33.796245477299998</v>
      </c>
      <c r="R13" s="47">
        <v>50.612720512300001</v>
      </c>
      <c r="S13" s="47">
        <v>15.5910340103</v>
      </c>
      <c r="T13" s="47">
        <f t="shared" si="2"/>
        <v>18.205211466999998</v>
      </c>
      <c r="V13" s="76" t="s">
        <v>476</v>
      </c>
      <c r="W13" s="46">
        <v>2023</v>
      </c>
      <c r="X13" s="47">
        <v>17.366333260099999</v>
      </c>
      <c r="Y13" s="47">
        <v>67.573366289800006</v>
      </c>
      <c r="Z13" s="47">
        <v>15.06030045</v>
      </c>
      <c r="AA13" s="47">
        <f t="shared" si="3"/>
        <v>2.3060328100999996</v>
      </c>
    </row>
    <row r="14" spans="1:27" s="37" customFormat="1" ht="13">
      <c r="A14" s="77"/>
      <c r="B14" s="46">
        <v>2024</v>
      </c>
      <c r="C14" s="47">
        <v>33.982470919400001</v>
      </c>
      <c r="D14" s="47">
        <v>57.916181764599997</v>
      </c>
      <c r="E14" s="47">
        <v>8.1013473158</v>
      </c>
      <c r="F14" s="47">
        <f t="shared" si="0"/>
        <v>25.881123603600003</v>
      </c>
      <c r="G14" s="40"/>
      <c r="H14" s="77"/>
      <c r="I14" s="46">
        <v>2024</v>
      </c>
      <c r="J14" s="47">
        <v>34.467702493799997</v>
      </c>
      <c r="K14" s="47">
        <v>58.048632250700003</v>
      </c>
      <c r="L14" s="47">
        <v>7.4836652553</v>
      </c>
      <c r="M14" s="47">
        <f t="shared" si="1"/>
        <v>26.984037238499997</v>
      </c>
      <c r="N14" s="40"/>
      <c r="O14" s="77"/>
      <c r="P14" s="46">
        <v>2024</v>
      </c>
      <c r="Q14" s="47">
        <v>28.3061412994</v>
      </c>
      <c r="R14" s="47">
        <v>64.013659197899997</v>
      </c>
      <c r="S14" s="47">
        <v>7.6801995025999998</v>
      </c>
      <c r="T14" s="47">
        <f t="shared" si="2"/>
        <v>20.625941796799999</v>
      </c>
      <c r="V14" s="77"/>
      <c r="W14" s="46">
        <v>2024</v>
      </c>
      <c r="X14" s="47">
        <v>14.3225297181</v>
      </c>
      <c r="Y14" s="47">
        <v>79.057324187099994</v>
      </c>
      <c r="Z14" s="47">
        <v>6.6201460945999999</v>
      </c>
      <c r="AA14" s="47">
        <f t="shared" si="3"/>
        <v>7.7023836235000003</v>
      </c>
    </row>
    <row r="15" spans="1:27" ht="13">
      <c r="L15" s="42"/>
      <c r="M15" s="42"/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7"/>
  <sheetViews>
    <sheetView showGridLines="0" zoomScaleNormal="100" workbookViewId="0">
      <pane xSplit="1" ySplit="8" topLeftCell="B33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</v>
      </c>
      <c r="G215" s="11">
        <f t="shared" si="7"/>
        <v>-26.3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-26.233333333333334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7.2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-12.1</v>
      </c>
      <c r="G287" s="11">
        <f t="shared" si="9"/>
        <v>-17.100000000000001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-13.733333333333334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-10.766666666666666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-6.4000000000000012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-5.7666666666666666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-5.2333333333333334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4.9000000000000004</v>
      </c>
      <c r="G299" s="11">
        <f t="shared" si="9"/>
        <v>3.4333333333333336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5.0333333333333332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7.5333333333333341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3.8</v>
      </c>
      <c r="G311" s="11">
        <f t="shared" ref="G311" si="13">AVERAGE(F309:F311)</f>
        <v>5.3999999999999995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3.5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2.5666666666666669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2.2666666666666666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1.5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-2.1</v>
      </c>
      <c r="G323" s="11">
        <f t="shared" ref="G323" si="37">AVERAGE(F321:F323)</f>
        <v>-0.5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-3.6</v>
      </c>
      <c r="G324" s="11">
        <f t="shared" ref="G324" si="39">AVERAGE(F322:F324)</f>
        <v>-1.9666666666666668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-5.6</v>
      </c>
      <c r="G326" s="11">
        <f t="shared" ref="G326" si="43">AVERAGE(F324:F326)</f>
        <v>-4.7666666666666666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-5.2666666666666666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-4.9333333333333327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-4.2333333333333334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5">
        <v>45352</v>
      </c>
      <c r="B332" s="8">
        <v>-4.4318939465000007</v>
      </c>
      <c r="C332" s="8" t="s">
        <v>4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5">
        <v>45383</v>
      </c>
      <c r="B333" s="8">
        <v>-4.2090814032499999</v>
      </c>
      <c r="C333" s="8" t="s">
        <v>4</v>
      </c>
      <c r="D333" s="11">
        <f t="shared" ref="D333" si="56">AVERAGE(B331:B333)</f>
        <v>-4.0301257069166665</v>
      </c>
      <c r="E333" s="10">
        <v>-3.5</v>
      </c>
      <c r="F333" s="8">
        <v>-6</v>
      </c>
      <c r="G333" s="11">
        <f t="shared" ref="G333" si="57">AVERAGE(F331:F333)</f>
        <v>-5.7</v>
      </c>
    </row>
    <row r="334" spans="1:7">
      <c r="A334" s="25">
        <v>45413</v>
      </c>
      <c r="B334" s="8">
        <v>-3.1084933771999999</v>
      </c>
      <c r="C334" s="8" t="s">
        <v>4</v>
      </c>
      <c r="D334" s="11">
        <f t="shared" ref="D334" si="58">AVERAGE(B332:B334)</f>
        <v>-3.9164895756500004</v>
      </c>
      <c r="E334" s="10">
        <v>-3.6</v>
      </c>
      <c r="F334" s="8">
        <v>-6.1</v>
      </c>
      <c r="G334" s="11">
        <f t="shared" ref="G334" si="59">AVERAGE(F332:F334)</f>
        <v>-5.8999999999999995</v>
      </c>
    </row>
    <row r="335" spans="1:7">
      <c r="A335" s="25">
        <v>45444</v>
      </c>
      <c r="B335" s="8">
        <v>-2.6730051810999997</v>
      </c>
      <c r="C335" s="8" t="s">
        <v>4</v>
      </c>
      <c r="D335" s="11">
        <f t="shared" ref="D335" si="60">AVERAGE(B333:B335)</f>
        <v>-3.3301933205166669</v>
      </c>
      <c r="E335" s="10">
        <v>-4.2</v>
      </c>
      <c r="F335" s="8">
        <v>-6.9</v>
      </c>
      <c r="G335" s="11">
        <f t="shared" ref="G335" si="61">AVERAGE(F333:F335)</f>
        <v>-6.333333333333333</v>
      </c>
    </row>
    <row r="336" spans="1:7">
      <c r="A336" s="25">
        <v>45474</v>
      </c>
      <c r="B336" s="8">
        <v>-4.0982718712999997</v>
      </c>
      <c r="C336" s="8" t="s">
        <v>4</v>
      </c>
      <c r="D336" s="11">
        <f t="shared" ref="D336" si="62">AVERAGE(B334:B336)</f>
        <v>-3.2932568098666661</v>
      </c>
      <c r="E336" s="10">
        <v>-3.2</v>
      </c>
      <c r="F336" s="8">
        <v>-6.3</v>
      </c>
      <c r="G336" s="11">
        <f t="shared" ref="G336" si="63">AVERAGE(F334:F336)</f>
        <v>-6.4333333333333336</v>
      </c>
    </row>
    <row r="337" spans="1:7">
      <c r="A337" s="25">
        <v>45505</v>
      </c>
      <c r="B337" s="8">
        <v>-3.3165191419999998</v>
      </c>
      <c r="C337" s="8" t="s">
        <v>4</v>
      </c>
      <c r="D337" s="11">
        <f t="shared" ref="D337" si="64">AVERAGE(B335:B337)</f>
        <v>-3.3625987314666665</v>
      </c>
      <c r="E337" s="10" t="s">
        <v>4</v>
      </c>
      <c r="F337" s="8" t="s">
        <v>4</v>
      </c>
      <c r="G337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6"/>
  <sheetViews>
    <sheetView showGridLines="0" zoomScaleNormal="100" workbookViewId="0">
      <pane xSplit="1" ySplit="7" topLeftCell="T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8.4689650540392485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5.4992439821400776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18.317919483315265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14.967082564678186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14.371139469120134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11.533524589349769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8.7356699345630542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29.966890042068982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31.562306567061096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50.553904279648229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34.414038147230542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19.787039273702476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22.362985567461457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26.549511992850583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20.364854612925271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17.06971029098316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11.622088808499448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12.672437684945322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11.568495415255857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8.7840416879556127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8.3857074822965636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7.7131992324989636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8.1232206281800678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7.5581489243915003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7.3937784214474007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8.7831278126253487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5.6116699485416248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7.2699631726076825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10.031963281939328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9.7374241481859727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10.234078147826651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17.481245113717751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9.9501034125093621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9.9487812412407024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9.7674057644947467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4.316877489096635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9.3011595253194113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23.242000589420499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13.287653340556581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11.753758818116422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10.154478929606469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9.7360283726623678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9.9273005860314569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8.8946474090503873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26.072394420909568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43.205080486297241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43.56984042233136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44.145063122722661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54.457635150626928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40.163205159563155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28.977160371430532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16.093242391757631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25.004285141835418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11.474898912159091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11.65086909630454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10.413154258427985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7.9694384740360924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6.4044249675565617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9.7272347701218678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8.0761370774626897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7.4829210850382877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7.2831579618864382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7.8076364509170402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9.3470265075060084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9.5251063360410662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11.065097472656809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9.4562728963031866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8.8973166501606471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21.827981411543345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43.650793456914542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30.094954385255562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21.133186304417595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18.689939295921558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19.535178868810501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12.44756002326554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9.1819542412222219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10.906530699076134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8.4504520130605485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8.3217676210184255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9.7322342468466712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11.012457570355156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8.7078281121114198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8.6031949505401251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9.3904855694103642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6.7862045002925218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6.4478570248451748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6.9763973471664755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7.8888877440563299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8.1886969135046872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7.9280868262768713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7.1979805004505559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10.825718533228642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6.7462281993776143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4.717260512954736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3.8420312559142733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4.6729208229319266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5.8987925714475384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5.9921083349481048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17.193191982420782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7.407597438486615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6.6832138602554769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7.5705286335254343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7.1020874861804764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7.3383623065707688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7.1438150124090143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5.5084614022763878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6.7691248670342947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7.7188193455605667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7.8170480599939118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6.092699546146469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6.2215080269448535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7.0441993635093976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7.6053902038415675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7.4944828348043968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7.9992322963876799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10.090325115305571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15.962227611242813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14.214374001242557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9.1267189064054932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22.375806607168883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8.7971037100228173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7.8318975233154404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8.3571458177371518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8.9162419153124741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8.7268388736607552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8.5841579964296066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8.0974615221340702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5.9153414243827962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4.7272185869876395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5.6804657120913777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5.3539894693825065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3.8527493270672188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6.8207994006967239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8.4913861091302056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11.482254596424392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8.0665680261624928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7.9118599766789153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7.6921425866401822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8.2563760281037979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7.6355018249033462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6.1591388512151042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3.3806424785892548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13.681122219192691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9.3463126559300509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7.8788634192531095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6.7200000242499209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7.8112966876308603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7.5976464596136415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7.2338697821986173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7.9407829377191135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8.7093871494992765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8.0038215954288923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9.4077676605741534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11.891011328704028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13.434076235937283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24.688059058794401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16.650419556596674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16.000863009805297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10.684701771726633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9.6432610569749677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8.9870081145100293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7.8249497996211712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7.5902951931645308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8.6818486570146085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12.537353330698574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11.043663199986296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10.942474643380738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10.310047397040238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9.0177039539824424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5.1727338092125823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8.6302554544035814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8.1876887138091252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7.8701850597132683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8.6061252556611372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7.2765815705674761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11.708441031132278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7.1363445883089076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3.255683355430099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2.872118358835241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2.4374381516719268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4.271573400504197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5.3656790113035964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6.6165253278890388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7.5821857616454098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8.1817143215876982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8.0023350421609329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7.0130942501714282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7.1887561896074317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4.7671336972443328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5.9361359467292694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4.3252070287636597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6.7662060948002001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12.47513649695119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9.2198258764872705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9.5421087567093146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8.3986891413235263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8.5827235391174987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8.396518983299611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7.8245329888638881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8.0841829785413069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5.9503714376243142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11.905276091370855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19.497772966333763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19.607584504275493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19.30519322319487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6.3951102095705359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8.8181788344602108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9.4573641005712652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10.301064303301343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10.263876322614639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13.190870984279936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11.47551241960257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11.049595002350909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8.053687742626412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6.722123293551844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4.3434239692906385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3.7410020146250549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6.1918272189070391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4.5598035010899061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5.4125143028887157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6.7969857314433915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7.0348555216394022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7.9744263042254495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8.944816843697879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5.5707993936543829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11.725743896259411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12.203110066076153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13.653651160566319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16.544972068860456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18.964897639744443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15.877167438097352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8.1880115663276278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8.171241396469707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8.2436092580462894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7.2690040026648655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5.8879740811180676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6.8516291854353142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4.3772996989225632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9.5028265776830096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5.8477879459128577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4.3399309817812703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3.007879764526757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5.1769671544242399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7.3878846841689239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8.2133002339237429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8.0132298609980808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6.8503803026681407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6.9863459457811166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2.7357714755520961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5.3171975064594097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4.8087350123864026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8.3281535575051642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23.482851861799922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14.934980113502739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15.125331805174362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12.201721796639903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8.7717062558420764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8.2340855779150282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6.9893929314120484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8.6361461508663631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8.0166177656803654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5.8997254244165571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7.1337287030523946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6.0824100072610054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6.0328325296152121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10.501498107781954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8.1510478325546227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9.040205307104042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10.151130686558368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8.9131732002531621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9.0743819617165897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9.7525022905807734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11.901281384131737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12.029521891422201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10.943188460532827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7.6459165898617432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5.8179534890339779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8.0854712045859074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6.4497509021063388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7.9641327083072344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6.5868642321301216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6.9343968697817848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9.2015895233225589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7.7439967925414388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6.4624240294144446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5.6037415720044423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13.19295336301186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14.077413905008552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8.5409731880608017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7.4480555805090409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7.9585394006237653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8.8303894302217927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11.670658230798603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14.540647142639584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10.706553616756061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8.1613217542174752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0.51254561021063649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2.6723360498327597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1.4233557188705088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1.0292700504166787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1.6452669604957317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3.6569106978482533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3.746128069237054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6.3357942357906465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6.4727063667213045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8.3356197599395987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7.3450846953655935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10.531261967294165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14.993540870119929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19.498518054727327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11.932211419428386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14.076761997871348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12.560815178436956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8.5354862309602666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12.049637054782323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7.4011509564294542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8.6955499223013213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9.7341837178072499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7.4421780961032304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29.907405957613861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24.45922364047421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23.284017982635294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14.95929584199925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18.78780268167425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20.770441913972501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  <row r="333" spans="1:36">
      <c r="A333" s="25">
        <v>45413</v>
      </c>
      <c r="B333" s="8">
        <v>7.4490131453000004</v>
      </c>
      <c r="C333" s="8" t="s">
        <v>4</v>
      </c>
      <c r="D333" s="11">
        <f t="shared" ref="D333" si="136">AVERAGE(B331:B333)</f>
        <v>2.2446186258999998</v>
      </c>
      <c r="E333" s="12">
        <v>-12.092523013699999</v>
      </c>
      <c r="F333" s="8" t="s">
        <v>4</v>
      </c>
      <c r="G333" s="11">
        <f t="shared" ref="G333" si="137">AVERAGE(E331:E333)</f>
        <v>-10.5373178374</v>
      </c>
      <c r="H333" s="12">
        <v>5.8755362592999996</v>
      </c>
      <c r="I333" s="8" t="s">
        <v>4</v>
      </c>
      <c r="J333" s="11">
        <f t="shared" ref="J333" si="138">AVERAGE(H331:H333)</f>
        <v>2.7043386860999998</v>
      </c>
      <c r="K333" s="12">
        <v>4.8688416238999999</v>
      </c>
      <c r="L333" s="8" t="s">
        <v>4</v>
      </c>
      <c r="M333" s="11">
        <f t="shared" ref="M333" si="139">AVERAGE(K331:K333)</f>
        <v>4.8188189281333331</v>
      </c>
      <c r="N333" s="12">
        <v>9.7011469403999993</v>
      </c>
      <c r="O333" s="8" t="s">
        <v>4</v>
      </c>
      <c r="P333" s="11">
        <f t="shared" ref="P333" si="140">AVERAGE(N331:N333)</f>
        <v>12.2803121877</v>
      </c>
      <c r="Q333" s="12">
        <v>39.9156241795</v>
      </c>
      <c r="R333" s="8" t="s">
        <v>4</v>
      </c>
      <c r="S333" s="12">
        <v>23.8028814181</v>
      </c>
      <c r="T333" s="8" t="s">
        <v>4</v>
      </c>
      <c r="U333" s="8">
        <v>20.885687326100001</v>
      </c>
      <c r="V333" s="8">
        <v>22.881140800116377</v>
      </c>
      <c r="W333" s="8">
        <v>70.163671945399997</v>
      </c>
      <c r="X333" s="8" t="s">
        <v>4</v>
      </c>
      <c r="Y333" s="8">
        <v>17.5983714746</v>
      </c>
      <c r="Z333" s="8" t="s">
        <v>4</v>
      </c>
      <c r="AA333" s="8">
        <v>13.415276907699999</v>
      </c>
      <c r="AB333" s="8" t="s">
        <v>4</v>
      </c>
      <c r="AC333" s="8">
        <v>30.421688618800001</v>
      </c>
      <c r="AD333" s="8" t="s">
        <v>4</v>
      </c>
      <c r="AE333" s="8">
        <v>15.1668272412</v>
      </c>
      <c r="AF333" s="8" t="s">
        <v>4</v>
      </c>
      <c r="AG333" s="8">
        <v>21.017410125000001</v>
      </c>
      <c r="AH333" s="8" t="s">
        <v>4</v>
      </c>
      <c r="AI333" s="8">
        <v>25.246905142199999</v>
      </c>
      <c r="AJ333" s="11" t="s">
        <v>4</v>
      </c>
    </row>
    <row r="334" spans="1:36">
      <c r="A334" s="25">
        <v>45444</v>
      </c>
      <c r="B334" s="8">
        <v>5.5986003544000003</v>
      </c>
      <c r="C334" s="8" t="s">
        <v>4</v>
      </c>
      <c r="D334" s="11">
        <f t="shared" ref="D334" si="141">AVERAGE(B332:B334)</f>
        <v>4.9462391983999998</v>
      </c>
      <c r="E334" s="12">
        <v>-8.9704330849999998</v>
      </c>
      <c r="F334" s="8" t="s">
        <v>4</v>
      </c>
      <c r="G334" s="11">
        <f t="shared" ref="G334" si="142">AVERAGE(E332:E334)</f>
        <v>-9.9541036815666661</v>
      </c>
      <c r="H334" s="12">
        <v>3.6244227227999999</v>
      </c>
      <c r="I334" s="8" t="s">
        <v>4</v>
      </c>
      <c r="J334" s="11">
        <f t="shared" ref="J334" si="143">AVERAGE(H332:H334)</f>
        <v>3.2937170405333336</v>
      </c>
      <c r="K334" s="12">
        <v>2.8581386093000001</v>
      </c>
      <c r="L334" s="8" t="s">
        <v>4</v>
      </c>
      <c r="M334" s="11">
        <f t="shared" ref="M334" si="144">AVERAGE(K332:K334)</f>
        <v>3.4634352058666664</v>
      </c>
      <c r="N334" s="12">
        <v>8.414124867</v>
      </c>
      <c r="O334" s="8" t="s">
        <v>4</v>
      </c>
      <c r="P334" s="11">
        <f t="shared" ref="P334" si="145">AVERAGE(N332:N334)</f>
        <v>9.9859109992999979</v>
      </c>
      <c r="Q334" s="12">
        <v>38.781536506800002</v>
      </c>
      <c r="R334" s="8" t="s">
        <v>4</v>
      </c>
      <c r="S334" s="12">
        <v>24.446974332500002</v>
      </c>
      <c r="T334" s="8" t="s">
        <v>4</v>
      </c>
      <c r="U334" s="8">
        <v>13.6652156248</v>
      </c>
      <c r="V334" s="8">
        <v>15.381643200008375</v>
      </c>
      <c r="W334" s="8">
        <v>71.0492086207</v>
      </c>
      <c r="X334" s="8" t="s">
        <v>4</v>
      </c>
      <c r="Y334" s="8">
        <v>22.063037538500001</v>
      </c>
      <c r="Z334" s="8" t="s">
        <v>4</v>
      </c>
      <c r="AA334" s="8">
        <v>14.9543579451</v>
      </c>
      <c r="AB334" s="8" t="s">
        <v>4</v>
      </c>
      <c r="AC334" s="8">
        <v>29.163669881400001</v>
      </c>
      <c r="AD334" s="8" t="s">
        <v>4</v>
      </c>
      <c r="AE334" s="8">
        <v>16.356583377300002</v>
      </c>
      <c r="AF334" s="8" t="s">
        <v>4</v>
      </c>
      <c r="AG334" s="8">
        <v>19.729913713799998</v>
      </c>
      <c r="AH334" s="8" t="s">
        <v>4</v>
      </c>
      <c r="AI334" s="8">
        <v>25.804611741799999</v>
      </c>
      <c r="AJ334" s="11" t="s">
        <v>4</v>
      </c>
    </row>
    <row r="335" spans="1:36">
      <c r="A335" s="25">
        <v>45474</v>
      </c>
      <c r="B335" s="8">
        <v>5.9977264808999999</v>
      </c>
      <c r="C335" s="8" t="s">
        <v>4</v>
      </c>
      <c r="D335" s="11">
        <f t="shared" ref="D335" si="146">AVERAGE(B333:B335)</f>
        <v>6.3484466602000005</v>
      </c>
      <c r="E335" s="12">
        <v>-9.9742854014999995</v>
      </c>
      <c r="F335" s="8" t="s">
        <v>4</v>
      </c>
      <c r="G335" s="11">
        <f t="shared" ref="G335" si="147">AVERAGE(E333:E335)</f>
        <v>-10.345747166733332</v>
      </c>
      <c r="H335" s="12">
        <v>1.7777416588999999</v>
      </c>
      <c r="I335" s="8" t="s">
        <v>4</v>
      </c>
      <c r="J335" s="11">
        <f t="shared" ref="J335" si="148">AVERAGE(H333:H335)</f>
        <v>3.7592335469999996</v>
      </c>
      <c r="K335" s="12">
        <v>5.5884851793000001</v>
      </c>
      <c r="L335" s="8" t="s">
        <v>4</v>
      </c>
      <c r="M335" s="11">
        <f t="shared" ref="M335" si="149">AVERAGE(K333:K335)</f>
        <v>4.4384884708333336</v>
      </c>
      <c r="N335" s="12">
        <v>11.370103133900001</v>
      </c>
      <c r="O335" s="8" t="s">
        <v>4</v>
      </c>
      <c r="P335" s="11">
        <f t="shared" ref="P335" si="150">AVERAGE(N333:N335)</f>
        <v>9.8284583137666672</v>
      </c>
      <c r="Q335" s="12">
        <v>40.733519337499999</v>
      </c>
      <c r="R335" s="8" t="s">
        <v>4</v>
      </c>
      <c r="S335" s="12">
        <v>25.557789892700001</v>
      </c>
      <c r="T335" s="8" t="s">
        <v>4</v>
      </c>
      <c r="U335" s="8">
        <v>10.223627477799999</v>
      </c>
      <c r="V335" s="8">
        <v>15.357413396826296</v>
      </c>
      <c r="W335" s="8">
        <v>74.667813913200007</v>
      </c>
      <c r="X335" s="8" t="s">
        <v>4</v>
      </c>
      <c r="Y335" s="8">
        <v>21.220911578500001</v>
      </c>
      <c r="Z335" s="8" t="s">
        <v>4</v>
      </c>
      <c r="AA335" s="8">
        <v>11.883964219399999</v>
      </c>
      <c r="AB335" s="8" t="s">
        <v>4</v>
      </c>
      <c r="AC335" s="8">
        <v>25.585084383600002</v>
      </c>
      <c r="AD335" s="8" t="s">
        <v>4</v>
      </c>
      <c r="AE335" s="8">
        <v>15.470218233400001</v>
      </c>
      <c r="AF335" s="8" t="s">
        <v>4</v>
      </c>
      <c r="AG335" s="8">
        <v>19.425457319700001</v>
      </c>
      <c r="AH335" s="8" t="s">
        <v>4</v>
      </c>
      <c r="AI335" s="8">
        <v>25.059127866600001</v>
      </c>
      <c r="AJ335" s="11" t="s">
        <v>4</v>
      </c>
    </row>
    <row r="336" spans="1:36">
      <c r="A336" s="25">
        <v>45505</v>
      </c>
      <c r="B336" s="8">
        <v>4.3441292385999999</v>
      </c>
      <c r="C336" s="8" t="s">
        <v>4</v>
      </c>
      <c r="D336" s="11">
        <f t="shared" ref="D336" si="151">AVERAGE(B334:B336)</f>
        <v>5.313485357966667</v>
      </c>
      <c r="E336" s="12">
        <v>-10.1130457765</v>
      </c>
      <c r="F336" s="8" t="s">
        <v>4</v>
      </c>
      <c r="G336" s="11">
        <f t="shared" ref="G336" si="152">AVERAGE(E334:E336)</f>
        <v>-9.6859214210000015</v>
      </c>
      <c r="H336" s="12">
        <v>3.4800074925</v>
      </c>
      <c r="I336" s="8" t="s">
        <v>4</v>
      </c>
      <c r="J336" s="11">
        <f t="shared" ref="J336" si="153">AVERAGE(H334:H336)</f>
        <v>2.9607239580666662</v>
      </c>
      <c r="K336" s="12">
        <v>4.3133527762000003</v>
      </c>
      <c r="L336" s="8" t="s">
        <v>4</v>
      </c>
      <c r="M336" s="11">
        <f t="shared" ref="M336" si="154">AVERAGE(K334:K336)</f>
        <v>4.2533255215999999</v>
      </c>
      <c r="N336" s="12">
        <v>9.8895360959000005</v>
      </c>
      <c r="O336" s="8" t="s">
        <v>4</v>
      </c>
      <c r="P336" s="11">
        <f t="shared" ref="P336" si="155">AVERAGE(N334:N336)</f>
        <v>9.8912546989333325</v>
      </c>
      <c r="Q336" s="12">
        <v>35.8241543603</v>
      </c>
      <c r="R336" s="8" t="s">
        <v>4</v>
      </c>
      <c r="S336" s="12">
        <v>20.945313988599999</v>
      </c>
      <c r="T336" s="8" t="s">
        <v>4</v>
      </c>
      <c r="U336" s="8">
        <v>4.4932039923999998</v>
      </c>
      <c r="V336" s="8">
        <v>8.2761797439478002</v>
      </c>
      <c r="W336" s="8">
        <v>78.0847758333</v>
      </c>
      <c r="X336" s="8" t="s">
        <v>4</v>
      </c>
      <c r="Y336" s="8">
        <v>15.8137847519</v>
      </c>
      <c r="Z336" s="8" t="s">
        <v>4</v>
      </c>
      <c r="AA336" s="8">
        <v>11.1699449069</v>
      </c>
      <c r="AB336" s="8" t="s">
        <v>4</v>
      </c>
      <c r="AC336" s="8">
        <v>26.3930285478</v>
      </c>
      <c r="AD336" s="8" t="s">
        <v>4</v>
      </c>
      <c r="AE336" s="8">
        <v>14.5543648666</v>
      </c>
      <c r="AF336" s="8" t="s">
        <v>4</v>
      </c>
      <c r="AG336" s="8">
        <v>18.166837355599998</v>
      </c>
      <c r="AH336" s="8" t="s">
        <v>4</v>
      </c>
      <c r="AI336" s="8">
        <v>25.745829582799999</v>
      </c>
      <c r="AJ336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6"/>
  <sheetViews>
    <sheetView showGridLines="0" zoomScaleNormal="100" workbookViewId="0">
      <pane xSplit="1" ySplit="7" topLeftCell="Q32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7.8490755178066998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5.8814858041565241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18.188169106725258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12.057819739309094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12.911714908357421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11.040804806194178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8.5138423361946458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25.786808723380712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26.917123405852987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37.247494682947639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25.652481308601399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17.200860395466332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17.901212660167456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27.868181995208101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19.187552812732221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14.996060915774477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10.821554890150002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10.037696923392161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10.590383373551592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7.7005525746994241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5.8440695634938233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9.4823985876371317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7.6368956337689387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9.1691589144000822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8.0262385426300291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7.8497511351768718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6.3092083617127042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8.7383210613171602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8.800911758772493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8.9774324283915998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9.6580581135732348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10.615411390763306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7.7487111514247076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7.692559988596833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7.5479075846328731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7.1077284765465469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8.1732732615600572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12.901762662694189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9.6931370583639875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8.6431900846169842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8.6435357237601007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8.8469479511332167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8.6642130724459197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9.4056910316888303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13.399798595658904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37.053139642577257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35.4182184414638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40.04566717376801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45.429644707073479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32.145229129361041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25.037233734542578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11.631754242750704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18.508366687017592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7.6192949814151216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10.58915280754597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10.367326479649959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5.8228987085474042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5.2931281045364162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6.2832226696809839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6.9599756333170566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7.6832137497219142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7.6554140115866174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7.4313461130537135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8.7891633949768089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8.2786857186302107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10.334035954292819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9.3607682554185754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9.1570157146244586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15.342262803137423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34.614822599886942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26.170746954664086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17.800804994211745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15.940106167060787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14.37348734872902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10.676516015212423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8.8392222622361274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9.1627150857850648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8.0316044054876503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9.0450096182304893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8.0937028757614549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10.156778154227153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7.6092990590551839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8.0405236719192068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8.6822168369622315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7.0824351582562937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5.2114975184524175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7.9008826673624188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7.8249288326604649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7.9580231328264643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7.7573126030697388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7.6609099313704263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10.950952327320106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6.3845433560059739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5.6769522886570067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4.9233736067986564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5.629598776218911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6.0921678759461964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5.9446715336231657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21.801068730588515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7.7201229634714075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6.8009110679915832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7.5195392781802806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7.3747102383083671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8.0587066089370509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6.894600792270376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5.610972819593167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6.7573384854594671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7.6152604157088044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7.0102198678470353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6.4660672203932545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6.5846941450388599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6.5006514390744607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7.687445162124849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7.4185643594189585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7.145070315799952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9.1616212163181565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13.709357161717438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13.611796418470245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8.522949731180022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24.571776238243142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9.8386223404566859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7.614236509786223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8.401266752546368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8.2510934292204396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8.61310311951563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8.4760729810940703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7.1311026286234362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6.4957866967644584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5.3720777868041312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6.4109658940217065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6.1915491683069011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5.5647383417742056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6.6453502460356315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7.5707729762220328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9.3446131017733265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7.0839377336444036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6.5670849943131069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7.6240107386084999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8.2091903478515889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6.7685000310347752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6.7552827301868597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5.3529217588319185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12.941073330547386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9.554825027325812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7.5135853128592549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8.0630179900844361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8.4425039010433451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9.0462072243477998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8.6768055782488087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8.925891249227405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10.359481072579854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10.522064018566811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9.9187266811677759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12.695195859157264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10.703071920725771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23.73850009635467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7.1211066389711206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16.500220420010745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9.814887686825692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11.172093016734905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11.323460832976147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9.5466633086904658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9.3976407795377845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9.5375162672844969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11.437962783111409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11.200618588519376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10.917398395295404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9.97205848534818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10.104748824302456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7.8185032555810396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9.2354012578751661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8.7481455979538705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8.8111377019543919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9.4813640500356833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9.0034358165854513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10.75241192930708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9.3773472689663464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7.5124445030700873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6.5083393504485265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5.8950292512069247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5.7696979874943004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6.9365817434804473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8.1104669943615804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8.6628955360719111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9.0240645068238958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9.7267593032081159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9.3792600003828035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9.0325971148292883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8.0401298814252922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9.8164300418111985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6.9704492094812585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9.2835843464477428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13.385496290327012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11.262225651378001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9.0783002596176896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9.3225858042687229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9.7521672673142135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10.0660367814681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10.497316482936368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11.763072725876551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10.502795046296901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15.004936505713331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21.66777045007008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21.228599386720866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22.470528526599722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7.1775516100638264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9.0648644239762035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9.0670620791887711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10.3263029098262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10.295010323956248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13.51674093890041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11.984734582594053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11.251695596117893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9.199612812739181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7.2083319303170477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5.9542177742641877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4.3327931806900866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5.955315207147045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5.0724137749846134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5.9106998040470646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7.3263658632378519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9.1981422214084496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7.3825846369406527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9.4109867714744091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8.1145851235250621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12.934472037201619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14.308184016290177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16.875681309595237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17.752465281186325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17.338347980287786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15.588633691227923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7.8940349616065273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8.9089190636185069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8.8497299323458822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8.5148322781720971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7.1669585580533433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7.0353385931793557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6.5405663061789827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10.393990889323138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5.3835810640304107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5.8819294631067045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3.9195195795712556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5.3016896859273546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7.5124205510451407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8.0255429003350187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8.8179611268532661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8.5676551429372481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7.4486476775310173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6.0670931789624811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7.8662210701584403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9.460099261490857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10.715182492592346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23.53783965594123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17.698465509896955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16.830688494894723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16.574504164221171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8.3814883308952268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8.9118275959297293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8.915026122653444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12.581433322317409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9.812485595733861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6.5003010245405362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7.1161539606074635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5.5894409798442855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5.6609304582323778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9.1816255623986436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7.2534121196297567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8.2481098223454214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9.3677834692113411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8.6660786181504506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8.4519223379420225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10.229480248385732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11.379038030877444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12.40099509101467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6.6617795675738272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7.0998667800255193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5.9771167169881156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7.2177471935258453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6.6719693680300294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6.1195666300084515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6.3938348471094955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7.1907924589106376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9.5010163040159661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10.766762792565988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12.090937153577178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10.737864011891055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18.556427636918631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19.130974031023008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8.7135105373336543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5.8530015501753345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8.7477671586831374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10.868684494412649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9.3565065183422185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19.624306857310465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15.45772600312187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10.595077855661158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2.3313009138406438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5.5424529289467852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2.6403336646097193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0.31841429198233717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0.21925552139999999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2.9573054310978888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2.5193657236655937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4.1678677123195271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9.4603982641043451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4.0511866755730512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4.380631199476702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16.386966212803696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21.420575951342396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7.3801173685481469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21.021629170575221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14.629555482313773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8.0326592561347017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6.5746057254687251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2.4599194283029222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5.3934386886752819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7.0768866946883131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4.4130428545677391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29.664216540747713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23.504240885073976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25.08385203450726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9.3482556032576589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17.943116130142414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18.83340185870841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  <row r="333" spans="1:36">
      <c r="A333" s="25">
        <v>45413</v>
      </c>
      <c r="B333" s="8">
        <v>5.4019144959999998</v>
      </c>
      <c r="C333" s="8" t="s">
        <v>4</v>
      </c>
      <c r="D333" s="11">
        <f t="shared" ref="D333" si="136">AVERAGE(B331:B333)</f>
        <v>0.46126796566666667</v>
      </c>
      <c r="E333" s="12">
        <v>-9.4250616213999994</v>
      </c>
      <c r="F333" s="8" t="s">
        <v>4</v>
      </c>
      <c r="G333" s="11">
        <f t="shared" ref="G333" si="137">AVERAGE(E331:E333)</f>
        <v>-9.7461742926666659</v>
      </c>
      <c r="H333" s="12">
        <v>5.6021357926000004</v>
      </c>
      <c r="I333" s="8" t="s">
        <v>4</v>
      </c>
      <c r="J333" s="11">
        <f t="shared" ref="J333" si="138">AVERAGE(H331:H333)</f>
        <v>2.1477877047000002</v>
      </c>
      <c r="K333" s="12">
        <v>7.3021734728999999</v>
      </c>
      <c r="L333" s="8" t="s">
        <v>4</v>
      </c>
      <c r="M333" s="11">
        <f t="shared" ref="M333" si="139">AVERAGE(K331:K333)</f>
        <v>7.4812009038333329</v>
      </c>
      <c r="N333" s="12">
        <v>7.9137627327000004</v>
      </c>
      <c r="O333" s="8" t="s">
        <v>4</v>
      </c>
      <c r="P333" s="11">
        <f t="shared" ref="P333" si="140">AVERAGE(N331:N333)</f>
        <v>11.391889919833332</v>
      </c>
      <c r="Q333" s="12">
        <v>38.554159575</v>
      </c>
      <c r="R333" s="8" t="s">
        <v>4</v>
      </c>
      <c r="S333" s="12">
        <v>21.654855977699999</v>
      </c>
      <c r="T333" s="8" t="s">
        <v>4</v>
      </c>
      <c r="U333" s="8">
        <v>19.4358379908</v>
      </c>
      <c r="V333" s="8">
        <v>21.261050552691785</v>
      </c>
      <c r="W333" s="8">
        <v>66.887190177899996</v>
      </c>
      <c r="X333" s="8" t="s">
        <v>4</v>
      </c>
      <c r="Y333" s="8">
        <v>14.8669400917</v>
      </c>
      <c r="Z333" s="8" t="s">
        <v>4</v>
      </c>
      <c r="AA333" s="8">
        <v>11.0474640036</v>
      </c>
      <c r="AB333" s="8" t="s">
        <v>4</v>
      </c>
      <c r="AC333" s="8">
        <v>39.4101269433</v>
      </c>
      <c r="AD333" s="8" t="s">
        <v>4</v>
      </c>
      <c r="AE333" s="8">
        <v>21.412248265100001</v>
      </c>
      <c r="AF333" s="8" t="s">
        <v>4</v>
      </c>
      <c r="AG333" s="8">
        <v>30.0806527491</v>
      </c>
      <c r="AH333" s="8" t="s">
        <v>4</v>
      </c>
      <c r="AI333" s="8">
        <v>24.552360212499998</v>
      </c>
      <c r="AJ333" s="11" t="s">
        <v>4</v>
      </c>
    </row>
    <row r="334" spans="1:36">
      <c r="A334" s="25">
        <v>45444</v>
      </c>
      <c r="B334" s="8">
        <v>-1.5335197097</v>
      </c>
      <c r="C334" s="8" t="s">
        <v>4</v>
      </c>
      <c r="D334" s="11">
        <f t="shared" ref="D334" si="141">AVERAGE(B332:B334)</f>
        <v>0.17921125346666669</v>
      </c>
      <c r="E334" s="12">
        <v>-8.7517151389999999</v>
      </c>
      <c r="F334" s="8" t="s">
        <v>4</v>
      </c>
      <c r="G334" s="11">
        <f t="shared" ref="G334" si="142">AVERAGE(E332:E334)</f>
        <v>-8.9566622503333324</v>
      </c>
      <c r="H334" s="12">
        <v>-2.5633022469000002</v>
      </c>
      <c r="I334" s="8" t="s">
        <v>4</v>
      </c>
      <c r="J334" s="11">
        <f t="shared" ref="J334" si="143">AVERAGE(H332:H334)</f>
        <v>0.48664098100000014</v>
      </c>
      <c r="K334" s="12">
        <v>8.2355618302</v>
      </c>
      <c r="L334" s="8" t="s">
        <v>4</v>
      </c>
      <c r="M334" s="11">
        <f t="shared" ref="M334" si="144">AVERAGE(K332:K334)</f>
        <v>6.3667355968999999</v>
      </c>
      <c r="N334" s="12">
        <v>6.2076884806999999</v>
      </c>
      <c r="O334" s="8" t="s">
        <v>4</v>
      </c>
      <c r="P334" s="11">
        <f t="shared" ref="P334" si="145">AVERAGE(N332:N334)</f>
        <v>8.4396877436666671</v>
      </c>
      <c r="Q334" s="12">
        <v>36.5178392722</v>
      </c>
      <c r="R334" s="8" t="s">
        <v>4</v>
      </c>
      <c r="S334" s="12">
        <v>23.877865063000002</v>
      </c>
      <c r="T334" s="8" t="s">
        <v>4</v>
      </c>
      <c r="U334" s="8">
        <v>8.7125231923000008</v>
      </c>
      <c r="V334" s="8">
        <v>10.392473790911136</v>
      </c>
      <c r="W334" s="8">
        <v>69.174192475799998</v>
      </c>
      <c r="X334" s="8" t="s">
        <v>4</v>
      </c>
      <c r="Y334" s="8">
        <v>19.719037678700001</v>
      </c>
      <c r="Z334" s="8" t="s">
        <v>4</v>
      </c>
      <c r="AA334" s="8">
        <v>12.7961770787</v>
      </c>
      <c r="AB334" s="8" t="s">
        <v>4</v>
      </c>
      <c r="AC334" s="8">
        <v>34.485311709699999</v>
      </c>
      <c r="AD334" s="8" t="s">
        <v>4</v>
      </c>
      <c r="AE334" s="8">
        <v>21.555321000700001</v>
      </c>
      <c r="AF334" s="8" t="s">
        <v>4</v>
      </c>
      <c r="AG334" s="8">
        <v>28.840484693499999</v>
      </c>
      <c r="AH334" s="8" t="s">
        <v>4</v>
      </c>
      <c r="AI334" s="8">
        <v>26.768422169800001</v>
      </c>
      <c r="AJ334" s="11" t="s">
        <v>4</v>
      </c>
    </row>
    <row r="335" spans="1:36">
      <c r="A335" s="25">
        <v>45474</v>
      </c>
      <c r="B335" s="8">
        <v>5.2677780368000002</v>
      </c>
      <c r="C335" s="8" t="s">
        <v>4</v>
      </c>
      <c r="D335" s="11">
        <f t="shared" ref="D335" si="146">AVERAGE(B333:B335)</f>
        <v>3.0453909410333337</v>
      </c>
      <c r="E335" s="12">
        <v>-6.9340666599</v>
      </c>
      <c r="F335" s="8" t="s">
        <v>4</v>
      </c>
      <c r="G335" s="11">
        <f t="shared" ref="G335" si="147">AVERAGE(E333:E335)</f>
        <v>-8.3702811400999995</v>
      </c>
      <c r="H335" s="12">
        <v>1.8952107915</v>
      </c>
      <c r="I335" s="8" t="s">
        <v>4</v>
      </c>
      <c r="J335" s="11">
        <f t="shared" ref="J335" si="148">AVERAGE(H333:H335)</f>
        <v>1.6446814457333334</v>
      </c>
      <c r="K335" s="12">
        <v>10.073108878199999</v>
      </c>
      <c r="L335" s="8" t="s">
        <v>4</v>
      </c>
      <c r="M335" s="11">
        <f t="shared" ref="M335" si="149">AVERAGE(K333:K335)</f>
        <v>8.5369480604333337</v>
      </c>
      <c r="N335" s="12">
        <v>11.819402264100001</v>
      </c>
      <c r="O335" s="8" t="s">
        <v>4</v>
      </c>
      <c r="P335" s="11">
        <f t="shared" ref="P335" si="150">AVERAGE(N333:N335)</f>
        <v>8.646951159166667</v>
      </c>
      <c r="Q335" s="12">
        <v>38.103144898799997</v>
      </c>
      <c r="R335" s="8" t="s">
        <v>4</v>
      </c>
      <c r="S335" s="12">
        <v>26.587406991999998</v>
      </c>
      <c r="T335" s="8" t="s">
        <v>4</v>
      </c>
      <c r="U335" s="8">
        <v>5.0042185028999997</v>
      </c>
      <c r="V335" s="8">
        <v>7.0425522352880341</v>
      </c>
      <c r="W335" s="8">
        <v>77.566800321399995</v>
      </c>
      <c r="X335" s="8" t="s">
        <v>4</v>
      </c>
      <c r="Y335" s="8">
        <v>21.836649460099999</v>
      </c>
      <c r="Z335" s="8" t="s">
        <v>4</v>
      </c>
      <c r="AA335" s="8">
        <v>9.1303434283999998</v>
      </c>
      <c r="AB335" s="8" t="s">
        <v>4</v>
      </c>
      <c r="AC335" s="8">
        <v>31.517543417599999</v>
      </c>
      <c r="AD335" s="8" t="s">
        <v>4</v>
      </c>
      <c r="AE335" s="8">
        <v>20.511892593399999</v>
      </c>
      <c r="AF335" s="8" t="s">
        <v>4</v>
      </c>
      <c r="AG335" s="8">
        <v>28.641055771800001</v>
      </c>
      <c r="AH335" s="8" t="s">
        <v>4</v>
      </c>
      <c r="AI335" s="8">
        <v>27.187424189600002</v>
      </c>
      <c r="AJ335" s="11" t="s">
        <v>4</v>
      </c>
    </row>
    <row r="336" spans="1:36">
      <c r="A336" s="25">
        <v>45505</v>
      </c>
      <c r="B336" s="8">
        <v>6.9583966019999997</v>
      </c>
      <c r="C336" s="8" t="s">
        <v>4</v>
      </c>
      <c r="D336" s="11">
        <f t="shared" ref="D336" si="151">AVERAGE(B334:B336)</f>
        <v>3.5642183096999998</v>
      </c>
      <c r="E336" s="12">
        <v>-5.948606828</v>
      </c>
      <c r="F336" s="8" t="s">
        <v>4</v>
      </c>
      <c r="G336" s="11">
        <f t="shared" ref="G336" si="152">AVERAGE(E334:E336)</f>
        <v>-7.211462875633333</v>
      </c>
      <c r="H336" s="12">
        <v>3.9347479382000001</v>
      </c>
      <c r="I336" s="8" t="s">
        <v>4</v>
      </c>
      <c r="J336" s="11">
        <f t="shared" ref="J336" si="153">AVERAGE(H334:H336)</f>
        <v>1.0888854942666668</v>
      </c>
      <c r="K336" s="12">
        <v>5.3639792057999998</v>
      </c>
      <c r="L336" s="8" t="s">
        <v>4</v>
      </c>
      <c r="M336" s="11">
        <f t="shared" ref="M336" si="154">AVERAGE(K334:K336)</f>
        <v>7.8908833047333333</v>
      </c>
      <c r="N336" s="12">
        <v>11.0125685642</v>
      </c>
      <c r="O336" s="8" t="s">
        <v>4</v>
      </c>
      <c r="P336" s="11">
        <f t="shared" ref="P336" si="155">AVERAGE(N334:N336)</f>
        <v>9.6798864363333337</v>
      </c>
      <c r="Q336" s="12">
        <v>34.216366353300003</v>
      </c>
      <c r="R336" s="8" t="s">
        <v>4</v>
      </c>
      <c r="S336" s="12">
        <v>23.1131585935</v>
      </c>
      <c r="T336" s="8" t="s">
        <v>4</v>
      </c>
      <c r="U336" s="8">
        <v>1.3470454751000001</v>
      </c>
      <c r="V336" s="8">
        <v>2.0565004658629746</v>
      </c>
      <c r="W336" s="8">
        <v>83.145845953199995</v>
      </c>
      <c r="X336" s="8" t="s">
        <v>4</v>
      </c>
      <c r="Y336" s="8">
        <v>13.626375063899999</v>
      </c>
      <c r="Z336" s="8" t="s">
        <v>4</v>
      </c>
      <c r="AA336" s="8">
        <v>6.9942008026</v>
      </c>
      <c r="AB336" s="8" t="s">
        <v>4</v>
      </c>
      <c r="AC336" s="8">
        <v>26.9655942409</v>
      </c>
      <c r="AD336" s="8" t="s">
        <v>4</v>
      </c>
      <c r="AE336" s="8">
        <v>15.023343464</v>
      </c>
      <c r="AF336" s="8" t="s">
        <v>4</v>
      </c>
      <c r="AG336" s="8">
        <v>26.996225658499998</v>
      </c>
      <c r="AH336" s="8" t="s">
        <v>4</v>
      </c>
      <c r="AI336" s="8">
        <v>27.106588600199998</v>
      </c>
      <c r="AJ336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6"/>
  <sheetViews>
    <sheetView showGridLines="0" zoomScaleNormal="100" workbookViewId="0">
      <pane xSplit="1" ySplit="7" topLeftCell="T33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5.0060583050408649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2.4871600997340213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24.469642530542043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20.312015670395059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15.70904641820492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10.656451174314837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7.1993172726821406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32.588679304070169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32.428438007354529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67.114267220795128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37.918275109642913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22.947623074902154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23.569577258343667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24.577604721854332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27.879090664762423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20.572559661493116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13.57221597549572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17.024403542790083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12.1187074174708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9.4242623369173373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6.4241916005822235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3.9809751637490081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2.7155884394684691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5.2950696136898765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2.3056801294126044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7.9419872744171469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10.275724092403204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8.2482239026946509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11.459818109309193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10.447082529069414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11.068159373961993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25.295401664206477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9.2592284851364859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11.345088011840431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9.637281582452033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1.4527126936229497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8.3347634172546812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34.549181382335654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22.653473149299369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17.267272644111713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12.948339508109802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10.962057707675141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11.19306713890939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9.7610610195454317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40.339900225779232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44.883673852799923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46.196907658858926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47.553855378207196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59.665074888130995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47.641071909060798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34.946422688971339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21.050794236174561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33.354667087956123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15.971397814853848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15.274285962799684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11.007038876673619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6.0342242741349033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2.7026114706297948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10.301059378532106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8.0270324531942094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4.291551678095197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4.9311516088027521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12.13387137847176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10.321251090279116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11.431416543717585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12.653177211878955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11.251593333369907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9.0614999102784566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24.336213888097628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49.390813096353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36.019968465458199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27.805870186393175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24.923702161654056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24.404894888511397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17.004675533835339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11.877855071260317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12.589073539573409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10.854528443764657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9.1254625092735218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14.528465304518157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14.085737164635812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8.945197640737792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6.7688458447381938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10.970501656466624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5.4221968564081839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6.636091888840931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7.8506396533024319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9.1253068742574861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8.6848622997582776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9.9984674187974605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8.8112915561461627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10.500953280442648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5.6607673271740966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1.3599134711290022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2.1775274353558771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1.2620877625403972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3.4475057309898878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5.5546382804226644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7.5459857940501136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8.224157827154146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8.0420840054947469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8.2800720582649934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7.4517410324656783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6.2369830928639276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7.2488498106868953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4.5751600254481879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6.5934760297321988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6.4038795858336108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9.9807861740278341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5.8414287364701138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5.2846999797149588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7.5158099334528892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8.7079861152467508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6.8257585617654613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10.265690954676261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14.73319374167732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21.392269647438486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17.95324466651325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10.033484987652198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17.020632880022767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5.162132506670785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5.3799789242791611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7.8804794727353693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10.38897182748835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8.8194761830903694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9.7713172316859591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9.6992893702648484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5.5295259776948953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2.3400477108386175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6.9135317109792087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1.8441572345889785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1.247534033946279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5.6462792642349662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9.5672669915302944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13.740189985578889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8.6396011193925748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9.1966246646229557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8.6008022136004705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8.2921171700139329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7.010984441181666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5.8756099325848643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1.0552602300582627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15.837580216330718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6.6340623057109536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6.4579096918900802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4.6808290169435001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5.7826662727453169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6.0074322543425627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6.4541157609591373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7.3692343823535715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7.0439133038132855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5.7919413515779912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10.327261018551894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11.936717941754821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19.370772777839591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25.825262255820991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23.610370063159362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16.534595078556787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10.45897819169395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6.9400372912397295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6.117920315876213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5.9074125608203865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5.3989569249855043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8.576588546791335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15.7929790142848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14.018448180911939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12.936644594675052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11.97260540268789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5.6790706102040263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1.3568596647047331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5.6205729501018284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6.9851572180347992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5.9106947312044493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7.4226384749707357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4.9449747615372512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13.225244593019701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3.2029241041002763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0.46194701633326973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0.59730990899846681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0.52864094331377132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0.92554234657459578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1.8672203747111542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2.2898936799209979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5.14303276284563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5.7737260843552587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4.8395713003879823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4.1693020419032534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3.7613477922867826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0.45536007360255049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2.229556102822241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1.3075870806009551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3.634628030426224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7.9116633970806998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6.2654298948711986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9.1533733826652064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5.6795489742895899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6.0789505847251082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5.0709821376442523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3.1378713888790744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2.7588631329847022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0.26029328685390507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9.0054666229475764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17.733157822201029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19.487388655098879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13.253922328151996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3.6489962059030905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6.1309384141053931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6.6031871880901196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6.5281250922981133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6.7168976737915731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11.375109748520858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11.122692718803595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10.780058773789211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7.0672493301853256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5.2973890515825861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2.4564898109533742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0.71447915128570827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4.1536640045235362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2.7298653978109533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5.158993865118096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5.5869449862919609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4.7652532522145901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10.503716783958609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7.9766557382079482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2.6182720630708629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7.0410849928514736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6.137007602138115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7.396657544833559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8.9227902211548944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9.8055705151992179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9.7390383644621785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7.0058179397712053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5.5952426089893308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6.7549323264634982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5.9363833299468212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3.4062226414561279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4.5345969278463238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2.8690224367777639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4.6105999179959438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4.2902110769581974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3.0872017881206588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0.63209036102332128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4.580819072635073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7.3365249036939728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5.6630953403931326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5.5212809803430769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3.6607019756951198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10.757473625791333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1.8119591291883594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2.9404668112666235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1.1857742388837336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6.1841758304805143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16.775466363168714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6.7289440008390518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8.4725441730243478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5.4145640504398447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5.8556677756867543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5.35247419021821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4.1629062289348209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4.491548201192562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4.5872073549207819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3.4341613316264383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2.7052288457673512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2.5927381214242682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3.0877022414032353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2.7064327257360477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3.653008952464893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5.4717511699996786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6.5255083923552277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6.3100642511550333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5.5655748940261756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6.8177228320844279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10.591266612436474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7.8017406196651722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4.781084599933993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6.2892941928058503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4.0986122925420512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6.5893051688163249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6.5049223706450903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8.9916307311581729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6.7495067290670274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7.1317220599826143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9.9333723635785169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6.9311869585145836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3.9456602438830926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5.3563728000617905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10.224929320140575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15.778699312484084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3.7634640862367945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8.2119580899434688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5.3824212349514156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4.7039878190862874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6.0030092069804022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5.6255930511642802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3.7825184055962842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7.0777442805408501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0.41266168077639964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0.48023607124506906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0.81108003669999995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1.2651145448077346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0.33878858007471446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2.7114502452810294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3.2796363330236744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6.7880882508883786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7.6271114173116814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6.8011576465208421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9.3061252826935892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11.281806213276937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15.059508304463495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14.002642002724375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15.512742257451398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3.9227387364051323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12.219261626801064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0.29389349610696613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14.577395277583054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6.2049340081682471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7.1498195584230002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10.55965441377273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10.795257652924638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32.925569233212407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38.127353258477498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28.253390046959456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8.9873594142047555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22.500111210552589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18.835764568358474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  <row r="333" spans="1:36">
      <c r="A333" s="25">
        <v>45413</v>
      </c>
      <c r="B333" s="8">
        <v>13.3895631649</v>
      </c>
      <c r="C333" s="8" t="s">
        <v>4</v>
      </c>
      <c r="D333" s="11">
        <f t="shared" ref="D333" si="136">AVERAGE(B331:B333)</f>
        <v>5.7168431049666673</v>
      </c>
      <c r="E333" s="12">
        <v>-20.368308386500001</v>
      </c>
      <c r="F333" s="8" t="s">
        <v>4</v>
      </c>
      <c r="G333" s="11">
        <f t="shared" ref="G333" si="137">AVERAGE(E331:E333)</f>
        <v>-18.855679756966666</v>
      </c>
      <c r="H333" s="12">
        <v>11.5938411835</v>
      </c>
      <c r="I333" s="8" t="s">
        <v>4</v>
      </c>
      <c r="J333" s="11">
        <f t="shared" ref="J333" si="138">AVERAGE(H331:H333)</f>
        <v>0.23372969960000015</v>
      </c>
      <c r="K333" s="12">
        <v>-0.23071553419999999</v>
      </c>
      <c r="L333" s="8" t="s">
        <v>4</v>
      </c>
      <c r="M333" s="11">
        <f t="shared" ref="M333" si="139">AVERAGE(K331:K333)</f>
        <v>-1.9612959481000001</v>
      </c>
      <c r="N333" s="12">
        <v>10.917798444800001</v>
      </c>
      <c r="O333" s="8" t="s">
        <v>4</v>
      </c>
      <c r="P333" s="11">
        <f t="shared" ref="P333" si="140">AVERAGE(N331:N333)</f>
        <v>11.187677276066665</v>
      </c>
      <c r="Q333" s="12">
        <v>50.7619222541</v>
      </c>
      <c r="R333" s="8" t="s">
        <v>4</v>
      </c>
      <c r="S333" s="12">
        <v>24.690842912000001</v>
      </c>
      <c r="T333" s="8" t="s">
        <v>4</v>
      </c>
      <c r="U333" s="8">
        <v>21.8972430313</v>
      </c>
      <c r="V333" s="8">
        <v>20.656142440677872</v>
      </c>
      <c r="W333" s="8">
        <v>69.9666612738</v>
      </c>
      <c r="X333" s="8" t="s">
        <v>4</v>
      </c>
      <c r="Y333" s="8">
        <v>19.2238339176</v>
      </c>
      <c r="Z333" s="8" t="s">
        <v>4</v>
      </c>
      <c r="AA333" s="8">
        <v>22.060818786399999</v>
      </c>
      <c r="AB333" s="8" t="s">
        <v>4</v>
      </c>
      <c r="AC333" s="8">
        <v>26.9445462728</v>
      </c>
      <c r="AD333" s="8" t="s">
        <v>4</v>
      </c>
      <c r="AE333" s="8">
        <v>10.2635200068</v>
      </c>
      <c r="AF333" s="8" t="s">
        <v>4</v>
      </c>
      <c r="AG333" s="8">
        <v>14.4901702419</v>
      </c>
      <c r="AH333" s="8" t="s">
        <v>4</v>
      </c>
      <c r="AI333" s="8">
        <v>35.822778986899998</v>
      </c>
      <c r="AJ333" s="11" t="s">
        <v>4</v>
      </c>
    </row>
    <row r="334" spans="1:36">
      <c r="A334" s="25">
        <v>45444</v>
      </c>
      <c r="B334" s="8">
        <v>21.096256088400001</v>
      </c>
      <c r="C334" s="8" t="s">
        <v>4</v>
      </c>
      <c r="D334" s="11">
        <f t="shared" ref="D334" si="141">AVERAGE(B332:B334)</f>
        <v>15.304372583633333</v>
      </c>
      <c r="E334" s="12">
        <v>-16.9100293668</v>
      </c>
      <c r="F334" s="8" t="s">
        <v>4</v>
      </c>
      <c r="G334" s="11">
        <f t="shared" ref="G334" si="142">AVERAGE(E332:E334)</f>
        <v>-18.892197021333335</v>
      </c>
      <c r="H334" s="12">
        <v>8.5634600846000009</v>
      </c>
      <c r="I334" s="8" t="s">
        <v>4</v>
      </c>
      <c r="J334" s="11">
        <f t="shared" ref="J334" si="143">AVERAGE(H332:H334)</f>
        <v>5.0420349692333337</v>
      </c>
      <c r="K334" s="12">
        <v>-5.4808090924000004</v>
      </c>
      <c r="L334" s="8" t="s">
        <v>4</v>
      </c>
      <c r="M334" s="11">
        <f t="shared" ref="M334" si="144">AVERAGE(K332:K334)</f>
        <v>-2.6531976842000002</v>
      </c>
      <c r="N334" s="12">
        <v>10.4962671379</v>
      </c>
      <c r="O334" s="8" t="s">
        <v>4</v>
      </c>
      <c r="P334" s="11">
        <f t="shared" ref="P334" si="145">AVERAGE(N332:N334)</f>
        <v>10.581329394366668</v>
      </c>
      <c r="Q334" s="12">
        <v>50.005422640799999</v>
      </c>
      <c r="R334" s="8" t="s">
        <v>4</v>
      </c>
      <c r="S334" s="12">
        <v>24.838603529899999</v>
      </c>
      <c r="T334" s="8" t="s">
        <v>4</v>
      </c>
      <c r="U334" s="8">
        <v>21.162567547599998</v>
      </c>
      <c r="V334" s="8">
        <v>24.737935969447989</v>
      </c>
      <c r="W334" s="8">
        <v>77.023742351099997</v>
      </c>
      <c r="X334" s="8" t="s">
        <v>4</v>
      </c>
      <c r="Y334" s="8">
        <v>28.041966052100001</v>
      </c>
      <c r="Z334" s="8" t="s">
        <v>4</v>
      </c>
      <c r="AA334" s="8">
        <v>23.640696774999999</v>
      </c>
      <c r="AB334" s="8" t="s">
        <v>4</v>
      </c>
      <c r="AC334" s="8">
        <v>29.977077122600001</v>
      </c>
      <c r="AD334" s="8" t="s">
        <v>4</v>
      </c>
      <c r="AE334" s="8">
        <v>10.5363736288</v>
      </c>
      <c r="AF334" s="8" t="s">
        <v>4</v>
      </c>
      <c r="AG334" s="8">
        <v>14.279477438100001</v>
      </c>
      <c r="AH334" s="8" t="s">
        <v>4</v>
      </c>
      <c r="AI334" s="8">
        <v>30.0561030163</v>
      </c>
      <c r="AJ334" s="11" t="s">
        <v>4</v>
      </c>
    </row>
    <row r="335" spans="1:36">
      <c r="A335" s="25">
        <v>45474</v>
      </c>
      <c r="B335" s="8">
        <v>14.4665862622</v>
      </c>
      <c r="C335" s="8" t="s">
        <v>4</v>
      </c>
      <c r="D335" s="11">
        <f t="shared" ref="D335" si="146">AVERAGE(B333:B335)</f>
        <v>16.317468505166669</v>
      </c>
      <c r="E335" s="12">
        <v>-18.5234942027</v>
      </c>
      <c r="F335" s="8" t="s">
        <v>4</v>
      </c>
      <c r="G335" s="11">
        <f t="shared" ref="G335" si="147">AVERAGE(E333:E335)</f>
        <v>-18.600610652</v>
      </c>
      <c r="H335" s="12">
        <v>-1.2033021824000001</v>
      </c>
      <c r="I335" s="8" t="s">
        <v>4</v>
      </c>
      <c r="J335" s="11">
        <f t="shared" ref="J335" si="148">AVERAGE(H333:H335)</f>
        <v>6.3179996952333326</v>
      </c>
      <c r="K335" s="12">
        <v>-1.7995074384</v>
      </c>
      <c r="L335" s="8" t="s">
        <v>4</v>
      </c>
      <c r="M335" s="11">
        <f t="shared" ref="M335" si="149">AVERAGE(K333:K335)</f>
        <v>-2.5036773550000002</v>
      </c>
      <c r="N335" s="12">
        <v>7.8023046205000002</v>
      </c>
      <c r="O335" s="8" t="s">
        <v>4</v>
      </c>
      <c r="P335" s="11">
        <f t="shared" ref="P335" si="150">AVERAGE(N333:N335)</f>
        <v>9.7387900677333334</v>
      </c>
      <c r="Q335" s="12">
        <v>53.242021860400001</v>
      </c>
      <c r="R335" s="8" t="s">
        <v>4</v>
      </c>
      <c r="S335" s="12">
        <v>31.719431077199999</v>
      </c>
      <c r="T335" s="8" t="s">
        <v>4</v>
      </c>
      <c r="U335" s="8">
        <v>10.4526751153</v>
      </c>
      <c r="V335" s="8">
        <v>16.618152634755024</v>
      </c>
      <c r="W335" s="8">
        <v>76.134301388300003</v>
      </c>
      <c r="X335" s="8" t="s">
        <v>4</v>
      </c>
      <c r="Y335" s="8">
        <v>13.616847071400001</v>
      </c>
      <c r="Z335" s="8" t="s">
        <v>4</v>
      </c>
      <c r="AA335" s="8">
        <v>15.8223190581</v>
      </c>
      <c r="AB335" s="8" t="s">
        <v>4</v>
      </c>
      <c r="AC335" s="8">
        <v>30.4208164006</v>
      </c>
      <c r="AD335" s="8" t="s">
        <v>4</v>
      </c>
      <c r="AE335" s="8">
        <v>12.1047085907</v>
      </c>
      <c r="AF335" s="8" t="s">
        <v>4</v>
      </c>
      <c r="AG335" s="8">
        <v>12.720036375199999</v>
      </c>
      <c r="AH335" s="8" t="s">
        <v>4</v>
      </c>
      <c r="AI335" s="8">
        <v>31.089975692900001</v>
      </c>
      <c r="AJ335" s="11" t="s">
        <v>4</v>
      </c>
    </row>
    <row r="336" spans="1:36">
      <c r="A336" s="25">
        <v>45505</v>
      </c>
      <c r="B336" s="8">
        <v>-0.29307453960000002</v>
      </c>
      <c r="C336" s="8" t="s">
        <v>4</v>
      </c>
      <c r="D336" s="11">
        <f t="shared" ref="D336" si="151">AVERAGE(B334:B336)</f>
        <v>11.756589270333334</v>
      </c>
      <c r="E336" s="12">
        <v>-24.860476352399999</v>
      </c>
      <c r="F336" s="8" t="s">
        <v>4</v>
      </c>
      <c r="G336" s="11">
        <f t="shared" ref="G336" si="152">AVERAGE(E334:E336)</f>
        <v>-20.097999973966665</v>
      </c>
      <c r="H336" s="12">
        <v>-1.0023787527000001</v>
      </c>
      <c r="I336" s="8" t="s">
        <v>4</v>
      </c>
      <c r="J336" s="11">
        <f t="shared" ref="J336" si="153">AVERAGE(H334:H336)</f>
        <v>2.1192597165000002</v>
      </c>
      <c r="K336" s="12">
        <v>-0.98419879840000002</v>
      </c>
      <c r="L336" s="8" t="s">
        <v>4</v>
      </c>
      <c r="M336" s="11">
        <f t="shared" ref="M336" si="154">AVERAGE(K334:K336)</f>
        <v>-2.7548384430666668</v>
      </c>
      <c r="N336" s="12">
        <v>9.2453061322999996</v>
      </c>
      <c r="O336" s="8" t="s">
        <v>4</v>
      </c>
      <c r="P336" s="11">
        <f t="shared" ref="P336" si="155">AVERAGE(N334:N336)</f>
        <v>9.1812926302333349</v>
      </c>
      <c r="Q336" s="12">
        <v>48.216394355399999</v>
      </c>
      <c r="R336" s="8" t="s">
        <v>4</v>
      </c>
      <c r="S336" s="12">
        <v>35.313433606499999</v>
      </c>
      <c r="T336" s="8" t="s">
        <v>4</v>
      </c>
      <c r="U336" s="8">
        <v>7.0600508720999997</v>
      </c>
      <c r="V336" s="8">
        <v>13.926045840719206</v>
      </c>
      <c r="W336" s="8">
        <v>69.834326688399997</v>
      </c>
      <c r="X336" s="8" t="s">
        <v>4</v>
      </c>
      <c r="Y336" s="8">
        <v>17.239399913300002</v>
      </c>
      <c r="Z336" s="8" t="s">
        <v>4</v>
      </c>
      <c r="AA336" s="8">
        <v>18.418441174200002</v>
      </c>
      <c r="AB336" s="8" t="s">
        <v>4</v>
      </c>
      <c r="AC336" s="8">
        <v>34.942198619700001</v>
      </c>
      <c r="AD336" s="8" t="s">
        <v>4</v>
      </c>
      <c r="AE336" s="8">
        <v>15.8162122528</v>
      </c>
      <c r="AF336" s="8" t="s">
        <v>4</v>
      </c>
      <c r="AG336" s="8">
        <v>11.994795868000001</v>
      </c>
      <c r="AH336" s="8" t="s">
        <v>4</v>
      </c>
      <c r="AI336" s="8">
        <v>35.053861425599997</v>
      </c>
      <c r="AJ336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6"/>
  <sheetViews>
    <sheetView showGridLines="0" zoomScaleNormal="100" workbookViewId="0">
      <pane xSplit="1" ySplit="7" topLeftCell="T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>
        <v>5.6915267979117248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>
        <v>6.65241579869683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>
        <v>7.5616030503293894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>
        <v>6.1675397225635447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>
        <v>7.4172831645952595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>
        <v>8.8342105255817085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>
        <v>7.0575784549249452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>
        <v>5.6203953238810609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>
        <v>14.061893228805047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>
        <v>12.886601140319419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>
        <v>24.845420001682509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>
        <v>18.706591614679365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>
        <v>12.912197400625512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>
        <v>10.365296364894947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>
        <v>9.9898544404239829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>
        <v>8.3308424135480372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>
        <v>7.31415753906529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>
        <v>8.0158177111845319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>
        <v>8.1450769902033731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>
        <v>9.8798920581616976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>
        <v>10.742974271805556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>
        <v>9.9220800532608742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>
        <v>9.2566070318895228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>
        <v>1.5766966925792572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>
        <v>6.1412503358883583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>
        <v>8.6640513944703255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>
        <v>7.8795424648165806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>
        <v>8.6325267444149816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>
        <v>8.9357726843903063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>
        <v>7.9096235457221447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>
        <v>12.797894997515655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>
        <v>7.6663815970924771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>
        <v>3.9503664699046923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>
        <v>4.8677028551371864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>
        <v>2.6952813689605071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>
        <v>1.2863000627373555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>
        <v>6.0696309979845617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>
        <v>6.7764131901331375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>
        <v>7.2333404672306774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>
        <v>9.1687135098751309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>
        <v>8.6829780338260338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>
        <v>6.8617345057929349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>
        <v>8.3532426512125539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>
        <v>5.0350391645730967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>
        <v>5.1298450513285037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>
        <v>3.9049079938061109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>
        <v>5.5471212781855179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>
        <v>10.298452608301428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>
        <v>8.5541150457610531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>
        <v>9.1978630362466429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>
        <v>8.4587814572267792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>
        <v>8.1159613369796375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>
        <v>8.7145317968624632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>
        <v>9.4659417614265458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>
        <v>7.7638989520217994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>
        <v>5.0022394866196791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>
        <v>10.677660337020658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>
        <v>18.042391605034208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>
        <v>16.215682884588048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>
        <v>16.095678945781351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>
        <v>8.3184210752740189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>
        <v>10.933099111010055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>
        <v>12.566484553263342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>
        <v>13.211202226370784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>
        <v>13.648701210634728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>
        <v>15.79278528844306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>
        <v>11.864060645136288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>
        <v>13.0277573926494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>
        <v>8.0811704227729617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>
        <v>7.9187812200129049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>
        <v>3.7617631893762224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>
        <v>4.855457080291254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>
        <v>7.2885648714572948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>
        <v>4.3161525050199039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>
        <v>2.5991122871032606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>
        <v>0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>
        <v>0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>
        <v>4.6957284980438798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>
        <v>9.675130309576657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>
        <v>5.5323581028626272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>
        <v>14.382748190768371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>
        <v>14.579355870373181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>
        <v>15.556400928496355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>
        <v>21.222876496895331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>
        <v>31.254159529820232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>
        <v>22.544542413363487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>
        <v>8.2028894619651247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>
        <v>5.6484337235501236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>
        <v>6.1426665969986356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>
        <v>5.6689496748967629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>
        <v>8.0628188107958962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>
        <v>10.583891601716143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>
        <v>1.5352311755311243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>
        <v>12.197263118412664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>
        <v>7.4197103147847567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>
        <v>0.6489022763514638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>
        <v>1.184211779859117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>
        <v>3.6076788072236892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>
        <v>5.3032956305016183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>
        <v>6.7994092655988254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>
        <v>7.0170872371090098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>
        <v>6.9396218551706061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>
        <v>3.2692816535584059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>
        <v>0.69089750400549232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>
        <v>3.9794889521051768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>
        <v>0.35891784777627311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>
        <v>5.3749093972293887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>
        <v>28.877444078177643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>
        <v>16.432307289376396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>
        <v>17.955376523622899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>
        <v>11.003273456325704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>
        <v>8.8255829050999814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>
        <v>7.9831411189625019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>
        <v>6.6325606872840472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>
        <v>9.7717061829287886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>
        <v>11.660284066975599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>
        <v>9.4291036762808993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>
        <v>10.994822989439182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>
        <v>9.3477902651694507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>
        <v>6.2904923018418577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>
        <v>17.408076672928985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>
        <v>11.842387724116348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>
        <v>11.830420952210527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>
        <v>12.530319040220871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>
        <v>10.542239878422521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>
        <v>13.960170001274403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>
        <v>14.943089322403166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>
        <v>17.666723379520349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>
        <v>19.724147908123861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>
        <v>23.928782686929718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>
        <v>8.7302291143989876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>
        <v>3.1580984960528409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>
        <v>4.865174510226896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>
        <v>2.5096569904581196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>
        <v>5.1598253576599218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>
        <v>3.9619202277767966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>
        <v>4.5295606754026618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>
        <v>6.6311088557233306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>
        <v>4.1368229018509899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>
        <v>4.0230038123384784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>
        <v>1.3706171359281027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>
        <v>4.2458020219225121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>
        <v>2.6528293443560838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>
        <v>10.616059721759166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>
        <v>5.7653225205137479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>
        <v>7.6971546651757574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>
        <v>4.419763307429827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>
        <v>17.847790565036735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>
        <v>12.435707749789495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>
        <v>7.7601376983049306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>
        <v>4.9086026581092339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>
        <v>0.80974617223285095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>
        <v>6.8020741059972467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>
        <v>2.2169746548720779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>
        <v>2.2360286343559439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>
        <v>5.0628978683667736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>
        <v>4.6277815427106335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>
        <v>5.4338189891918312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>
        <v>6.8514874534392227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>
        <v>7.080059130746994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>
        <v>6.6988153572502549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>
        <v>10.044434738176317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>
        <v>18.591079141921163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>
        <v>18.866889277448475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>
        <v>28.552859740006298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>
        <v>13.175836958507093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>
        <v>15.320445773726409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>
        <v>10.614923196770064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>
        <v>12.804170680199508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>
        <v>20.651573979986974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>
        <v>10.828894169380785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>
        <v>12.21160226885819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>
        <v>12.505730308642658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>
        <v>7.6407223568156564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>
        <v>25.067576054349988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>
        <v>22.879928509674091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>
        <v>25.672608676417102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>
        <v>25.085337199287597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>
        <v>24.79854628982001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>
        <v>28.544244191413366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  <row r="333" spans="1:36">
      <c r="A333" s="25">
        <v>45413</v>
      </c>
      <c r="B333" s="8">
        <v>6.7308543860999999</v>
      </c>
      <c r="C333" s="8" t="s">
        <v>4</v>
      </c>
      <c r="D333" s="11">
        <f t="shared" ref="D333" si="128">AVERAGE(B331:B333)</f>
        <v>2.8997700884666666</v>
      </c>
      <c r="E333" s="12">
        <v>-10.7543707056</v>
      </c>
      <c r="F333" s="8" t="s">
        <v>4</v>
      </c>
      <c r="G333" s="11">
        <f t="shared" ref="G333" si="129">AVERAGE(E331:E333)</f>
        <v>-5.7302475981999992</v>
      </c>
      <c r="H333" s="12">
        <v>2.0756023935000001</v>
      </c>
      <c r="I333" s="8" t="s">
        <v>4</v>
      </c>
      <c r="J333" s="11">
        <f t="shared" ref="J333" si="130">AVERAGE(H331:H333)</f>
        <v>5.5819274840666671</v>
      </c>
      <c r="K333" s="12">
        <v>4.2470184225000001</v>
      </c>
      <c r="L333" s="8" t="s">
        <v>4</v>
      </c>
      <c r="M333" s="11">
        <f t="shared" ref="M333" si="131">AVERAGE(K331:K333)</f>
        <v>5.0413839266333333</v>
      </c>
      <c r="N333" s="12">
        <v>12.0600995897</v>
      </c>
      <c r="O333" s="8" t="s">
        <v>4</v>
      </c>
      <c r="P333" s="11">
        <f t="shared" ref="P333" si="132">AVERAGE(N331:N333)</f>
        <v>14.729425434033333</v>
      </c>
      <c r="Q333" s="12">
        <v>34.251967880099997</v>
      </c>
      <c r="R333" s="8" t="s">
        <v>4</v>
      </c>
      <c r="S333" s="12">
        <v>27.069636453000001</v>
      </c>
      <c r="T333" s="8" t="s">
        <v>4</v>
      </c>
      <c r="U333" s="8">
        <v>22.7806215184</v>
      </c>
      <c r="V333" s="8">
        <v>24.095447369042688</v>
      </c>
      <c r="W333" s="8">
        <v>76.313453202000005</v>
      </c>
      <c r="X333" s="8" t="s">
        <v>4</v>
      </c>
      <c r="Y333" s="8">
        <v>21.3790918077</v>
      </c>
      <c r="Z333" s="8" t="s">
        <v>4</v>
      </c>
      <c r="AA333" s="8">
        <v>11.2501580337</v>
      </c>
      <c r="AB333" s="8" t="s">
        <v>4</v>
      </c>
      <c r="AC333" s="8">
        <v>16.5725048579</v>
      </c>
      <c r="AD333" s="8" t="s">
        <v>4</v>
      </c>
      <c r="AE333" s="8">
        <v>7.4147100706</v>
      </c>
      <c r="AF333" s="8" t="s">
        <v>4</v>
      </c>
      <c r="AG333" s="8">
        <v>9.3251790427000003</v>
      </c>
      <c r="AH333" s="8" t="s">
        <v>4</v>
      </c>
      <c r="AI333" s="8">
        <v>18.565021791300001</v>
      </c>
      <c r="AJ333" s="11" t="s">
        <v>4</v>
      </c>
    </row>
    <row r="334" spans="1:36">
      <c r="A334" s="25">
        <v>45444</v>
      </c>
      <c r="B334" s="8">
        <v>7.0069126855999997</v>
      </c>
      <c r="C334" s="8" t="s">
        <v>4</v>
      </c>
      <c r="D334" s="11">
        <f t="shared" ref="D334" si="133">AVERAGE(B332:B334)</f>
        <v>5.8877824261333336</v>
      </c>
      <c r="E334" s="12">
        <v>-3.3997062488999998</v>
      </c>
      <c r="F334" s="8" t="s">
        <v>4</v>
      </c>
      <c r="G334" s="11">
        <f t="shared" ref="G334" si="134">AVERAGE(E332:E334)</f>
        <v>-5.0588151900999998</v>
      </c>
      <c r="H334" s="12">
        <v>11.243984082000001</v>
      </c>
      <c r="I334" s="8" t="s">
        <v>4</v>
      </c>
      <c r="J334" s="11">
        <f t="shared" ref="J334" si="135">AVERAGE(H332:H334)</f>
        <v>7.1205981181000011</v>
      </c>
      <c r="K334" s="12">
        <v>-0.72010654809999997</v>
      </c>
      <c r="L334" s="8" t="s">
        <v>4</v>
      </c>
      <c r="M334" s="11">
        <f t="shared" ref="M334" si="136">AVERAGE(K332:K334)</f>
        <v>2.745700448733333</v>
      </c>
      <c r="N334" s="12">
        <v>10.889731165300001</v>
      </c>
      <c r="O334" s="8" t="s">
        <v>4</v>
      </c>
      <c r="P334" s="11">
        <f t="shared" ref="P334" si="137">AVERAGE(N332:N334)</f>
        <v>12.370351809633334</v>
      </c>
      <c r="Q334" s="12">
        <v>34.486537869100005</v>
      </c>
      <c r="R334" s="8" t="s">
        <v>4</v>
      </c>
      <c r="S334" s="12">
        <v>25.194881667099999</v>
      </c>
      <c r="T334" s="8" t="s">
        <v>4</v>
      </c>
      <c r="U334" s="8">
        <v>17.098434106100001</v>
      </c>
      <c r="V334" s="8">
        <v>18.289721486727501</v>
      </c>
      <c r="W334" s="8">
        <v>69.990283136499997</v>
      </c>
      <c r="X334" s="8" t="s">
        <v>4</v>
      </c>
      <c r="Y334" s="8">
        <v>21.8598554077</v>
      </c>
      <c r="Z334" s="8" t="s">
        <v>4</v>
      </c>
      <c r="AA334" s="8">
        <v>12.3745677429</v>
      </c>
      <c r="AB334" s="8" t="s">
        <v>4</v>
      </c>
      <c r="AC334" s="8">
        <v>18.8041292572</v>
      </c>
      <c r="AD334" s="8" t="s">
        <v>4</v>
      </c>
      <c r="AE334" s="8">
        <v>11.2113020901</v>
      </c>
      <c r="AF334" s="8" t="s">
        <v>4</v>
      </c>
      <c r="AG334" s="8">
        <v>7.1411278753999996</v>
      </c>
      <c r="AH334" s="8" t="s">
        <v>4</v>
      </c>
      <c r="AI334" s="8">
        <v>20.8416373644</v>
      </c>
      <c r="AJ334" s="11" t="s">
        <v>4</v>
      </c>
    </row>
    <row r="335" spans="1:36">
      <c r="A335" s="25">
        <v>45474</v>
      </c>
      <c r="B335" s="8">
        <v>0.96537451330000001</v>
      </c>
      <c r="C335" s="8" t="s">
        <v>4</v>
      </c>
      <c r="D335" s="11">
        <f t="shared" ref="D335" si="138">AVERAGE(B333:B335)</f>
        <v>4.9010471949999994</v>
      </c>
      <c r="E335" s="12">
        <v>-9.1132803005999996</v>
      </c>
      <c r="F335" s="8" t="s">
        <v>4</v>
      </c>
      <c r="G335" s="11">
        <f t="shared" ref="G335" si="139">AVERAGE(E333:E335)</f>
        <v>-7.7557857516999995</v>
      </c>
      <c r="H335" s="12">
        <v>3.8046089701999999</v>
      </c>
      <c r="I335" s="8" t="s">
        <v>4</v>
      </c>
      <c r="J335" s="11">
        <f t="shared" ref="J335" si="140">AVERAGE(H333:H335)</f>
        <v>5.7080651485666669</v>
      </c>
      <c r="K335" s="12">
        <v>2.9303904083000001</v>
      </c>
      <c r="L335" s="8" t="s">
        <v>4</v>
      </c>
      <c r="M335" s="11">
        <f t="shared" ref="M335" si="141">AVERAGE(K333:K335)</f>
        <v>2.1524340942333335</v>
      </c>
      <c r="N335" s="12">
        <v>13.230446774200001</v>
      </c>
      <c r="O335" s="8" t="s">
        <v>4</v>
      </c>
      <c r="P335" s="11">
        <f t="shared" ref="P335" si="142">AVERAGE(N333:N335)</f>
        <v>12.060092509733332</v>
      </c>
      <c r="Q335" s="12">
        <v>36.144014144700002</v>
      </c>
      <c r="R335" s="8" t="s">
        <v>4</v>
      </c>
      <c r="S335" s="12">
        <v>19.0376551604</v>
      </c>
      <c r="T335" s="8" t="s">
        <v>4</v>
      </c>
      <c r="U335" s="8">
        <v>19.6118770908</v>
      </c>
      <c r="V335" s="8">
        <v>22.75045311219143</v>
      </c>
      <c r="W335" s="8">
        <v>68.254728432999997</v>
      </c>
      <c r="X335" s="8" t="s">
        <v>4</v>
      </c>
      <c r="Y335" s="8">
        <v>25.812054610600001</v>
      </c>
      <c r="Z335" s="8" t="s">
        <v>4</v>
      </c>
      <c r="AA335" s="8">
        <v>13.965806733899999</v>
      </c>
      <c r="AB335" s="8" t="s">
        <v>4</v>
      </c>
      <c r="AC335" s="8">
        <v>11.0815112502</v>
      </c>
      <c r="AD335" s="8" t="s">
        <v>4</v>
      </c>
      <c r="AE335" s="8">
        <v>8.7664574343999995</v>
      </c>
      <c r="AF335" s="8" t="s">
        <v>4</v>
      </c>
      <c r="AG335" s="8">
        <v>7.5881621240000001</v>
      </c>
      <c r="AH335" s="8" t="s">
        <v>4</v>
      </c>
      <c r="AI335" s="8">
        <v>16.6248856574</v>
      </c>
      <c r="AJ335" s="11" t="s">
        <v>4</v>
      </c>
    </row>
    <row r="336" spans="1:36">
      <c r="A336" s="25">
        <v>45505</v>
      </c>
      <c r="B336" s="8">
        <v>3.0431468970000002</v>
      </c>
      <c r="C336" s="8" t="s">
        <v>4</v>
      </c>
      <c r="D336" s="11">
        <f t="shared" ref="D336" si="143">AVERAGE(B334:B336)</f>
        <v>3.6718113653</v>
      </c>
      <c r="E336" s="12">
        <v>-6.6496289330999998</v>
      </c>
      <c r="F336" s="8" t="s">
        <v>4</v>
      </c>
      <c r="G336" s="11">
        <f t="shared" ref="G336" si="144">AVERAGE(E334:E336)</f>
        <v>-6.3875384942000002</v>
      </c>
      <c r="H336" s="12">
        <v>6.0182441216000004</v>
      </c>
      <c r="I336" s="8" t="s">
        <v>4</v>
      </c>
      <c r="J336" s="11">
        <f t="shared" ref="J336" si="145">AVERAGE(H334:H336)</f>
        <v>7.0222790579333347</v>
      </c>
      <c r="K336" s="12">
        <v>6.3731753740999997</v>
      </c>
      <c r="L336" s="8" t="s">
        <v>4</v>
      </c>
      <c r="M336" s="11">
        <f t="shared" ref="M336" si="146">AVERAGE(K334:K336)</f>
        <v>2.8611530780999996</v>
      </c>
      <c r="N336" s="12">
        <v>8.3169750528000002</v>
      </c>
      <c r="O336" s="8" t="s">
        <v>4</v>
      </c>
      <c r="P336" s="11">
        <f t="shared" ref="P336" si="147">AVERAGE(N334:N336)</f>
        <v>10.812384330766667</v>
      </c>
      <c r="Q336" s="12">
        <v>29.448994059399993</v>
      </c>
      <c r="R336" s="8" t="s">
        <v>4</v>
      </c>
      <c r="S336" s="12">
        <v>6.1681814130000001</v>
      </c>
      <c r="T336" s="8" t="s">
        <v>4</v>
      </c>
      <c r="U336" s="8">
        <v>8.3255761795000005</v>
      </c>
      <c r="V336" s="8">
        <v>11.094546512682156</v>
      </c>
      <c r="W336" s="8">
        <v>75.019442576700001</v>
      </c>
      <c r="X336" s="8" t="s">
        <v>4</v>
      </c>
      <c r="Y336" s="8">
        <v>18.7483123863</v>
      </c>
      <c r="Z336" s="8" t="s">
        <v>4</v>
      </c>
      <c r="AA336" s="8">
        <v>13.3671725365</v>
      </c>
      <c r="AB336" s="8" t="s">
        <v>4</v>
      </c>
      <c r="AC336" s="8">
        <v>18.9144291102</v>
      </c>
      <c r="AD336" s="8" t="s">
        <v>4</v>
      </c>
      <c r="AE336" s="8">
        <v>12.7462921688</v>
      </c>
      <c r="AF336" s="8" t="s">
        <v>4</v>
      </c>
      <c r="AG336" s="8">
        <v>6.6358186666999996</v>
      </c>
      <c r="AH336" s="8" t="s">
        <v>4</v>
      </c>
      <c r="AI336" s="8">
        <v>16.252738894299998</v>
      </c>
      <c r="AJ336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7"/>
  <sheetViews>
    <sheetView showGridLines="0" zoomScaleNormal="100" workbookViewId="0">
      <pane xSplit="1" ySplit="7" topLeftCell="B11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54.624671443825818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7" si="7">AVERAGE(L73:L74)</f>
        <v>-22.958153056650673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ref="M108:M113" si="9">AVERAGE(L107:L108)</f>
        <v>11.026596459294531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7.3460508283966286</v>
      </c>
      <c r="M109" s="11">
        <f t="shared" si="9"/>
        <v>4.375355164554902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6.5143018994914197</v>
      </c>
      <c r="M110" s="11">
        <f t="shared" si="9"/>
        <v>6.9301763639440246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4.8465889249955802</v>
      </c>
      <c r="M111" s="11">
        <f t="shared" si="9"/>
        <v>5.6804454122435004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6.2810502460462523</v>
      </c>
      <c r="M112" s="11">
        <f t="shared" si="9"/>
        <v>5.5638195855209158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4.2763820164305475</v>
      </c>
      <c r="M113" s="11">
        <f t="shared" si="9"/>
        <v>5.2787161312383999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4.5804846241230894</v>
      </c>
      <c r="M114" s="11">
        <f t="shared" ref="M114" si="23">AVERAGE(L113:L114)</f>
        <v>4.4284333202768185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4.5309216623948361</v>
      </c>
      <c r="M115" s="11">
        <f t="shared" ref="M115" si="27">AVERAGE(L114:L115)</f>
        <v>4.5557031432589632</v>
      </c>
    </row>
    <row r="116" spans="1:13">
      <c r="A116" s="25">
        <v>45383</v>
      </c>
      <c r="B116" s="8">
        <v>8.3699866623000005</v>
      </c>
      <c r="C116" s="8" t="s">
        <v>4</v>
      </c>
      <c r="D116" s="11">
        <f t="shared" ref="D116" si="28">AVERAGE(B115:B116)</f>
        <v>8.472111367450001</v>
      </c>
      <c r="E116" s="12">
        <v>79.673187320799997</v>
      </c>
      <c r="F116" s="8" t="s">
        <v>4</v>
      </c>
      <c r="G116" s="11">
        <f t="shared" ref="G116" si="29">AVERAGE(E115:E116)</f>
        <v>80.012155611400004</v>
      </c>
      <c r="H116" s="12">
        <v>6.8765894514000001</v>
      </c>
      <c r="I116" s="8" t="s">
        <v>4</v>
      </c>
      <c r="J116" s="11">
        <f t="shared" ref="J116" si="30">AVERAGE(H115:H116)</f>
        <v>4.5425173297999999</v>
      </c>
      <c r="K116" s="12">
        <v>6.7308176600999996</v>
      </c>
      <c r="L116" s="8">
        <v>1.9118359585594806</v>
      </c>
      <c r="M116" s="11">
        <f t="shared" ref="M116" si="31">AVERAGE(L115:L116)</f>
        <v>3.2213788104771583</v>
      </c>
    </row>
    <row r="117" spans="1:13">
      <c r="A117" s="25">
        <v>45474</v>
      </c>
      <c r="B117" s="8">
        <v>8.5572332692999993</v>
      </c>
      <c r="C117" s="8" t="s">
        <v>4</v>
      </c>
      <c r="D117" s="11">
        <f t="shared" ref="D117" si="32">AVERAGE(B116:B117)</f>
        <v>8.4636099657999999</v>
      </c>
      <c r="E117" s="12">
        <v>79.809620931400005</v>
      </c>
      <c r="F117" s="8" t="s">
        <v>4</v>
      </c>
      <c r="G117" s="11">
        <f t="shared" ref="G117" si="33">AVERAGE(E116:E117)</f>
        <v>79.741404126100008</v>
      </c>
      <c r="H117" s="12">
        <v>5.7233325313999996</v>
      </c>
      <c r="I117" s="8" t="s">
        <v>4</v>
      </c>
      <c r="J117" s="11">
        <f t="shared" ref="J117" si="34">AVERAGE(H116:H117)</f>
        <v>6.2999609913999999</v>
      </c>
      <c r="K117" s="12">
        <v>6.1775665309000001</v>
      </c>
      <c r="L117" s="8">
        <v>3.3606572050234877</v>
      </c>
      <c r="M117" s="11">
        <f t="shared" ref="M117" si="35">AVERAGE(L116:L117)</f>
        <v>2.6362465817914842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  <row r="116" spans="1:13">
      <c r="A116" s="25">
        <v>45383</v>
      </c>
      <c r="B116" s="8">
        <v>8.1623315125999998</v>
      </c>
      <c r="C116" s="8" t="s">
        <v>4</v>
      </c>
      <c r="D116" s="11">
        <f t="shared" ref="D116" si="36">AVERAGE(B115:B116)</f>
        <v>7.8781117760999999</v>
      </c>
      <c r="E116" s="12">
        <v>76.533344162199995</v>
      </c>
      <c r="F116" s="8" t="s">
        <v>4</v>
      </c>
      <c r="G116" s="11">
        <f t="shared" ref="G116" si="37">AVERAGE(E115:E116)</f>
        <v>76.955307656549991</v>
      </c>
      <c r="H116" s="12">
        <v>3.6627381557000001</v>
      </c>
      <c r="I116" s="8" t="s">
        <v>4</v>
      </c>
      <c r="J116" s="11">
        <f t="shared" ref="J116" si="38">AVERAGE(H115:H116)</f>
        <v>1.9293686584500001</v>
      </c>
      <c r="K116" s="12">
        <v>3.8599270936000001</v>
      </c>
      <c r="L116" s="8" t="s">
        <v>4</v>
      </c>
      <c r="M116" s="11">
        <f t="shared" ref="M116" si="39">AVERAGE(K115:K116)</f>
        <v>1.9121533955500001</v>
      </c>
    </row>
    <row r="117" spans="1:13">
      <c r="A117" s="25">
        <v>45474</v>
      </c>
      <c r="B117" s="8">
        <v>8.3472247528000008</v>
      </c>
      <c r="C117" s="8" t="s">
        <v>4</v>
      </c>
      <c r="D117" s="11">
        <f t="shared" ref="D117" si="40">AVERAGE(B116:B117)</f>
        <v>8.2547781327000003</v>
      </c>
      <c r="E117" s="12">
        <v>78.141372355800002</v>
      </c>
      <c r="F117" s="8" t="s">
        <v>4</v>
      </c>
      <c r="G117" s="11">
        <f t="shared" ref="G117" si="41">AVERAGE(E116:E117)</f>
        <v>77.337358258999998</v>
      </c>
      <c r="H117" s="12">
        <v>4.5482447326999997</v>
      </c>
      <c r="I117" s="8" t="s">
        <v>4</v>
      </c>
      <c r="J117" s="11">
        <f t="shared" ref="J117" si="42">AVERAGE(H116:H117)</f>
        <v>4.1054914442000001</v>
      </c>
      <c r="K117" s="12">
        <v>3.465424386</v>
      </c>
      <c r="L117" s="8" t="s">
        <v>4</v>
      </c>
      <c r="M117" s="11">
        <f t="shared" ref="M117" si="43">AVERAGE(K116:K117)</f>
        <v>3.6626757398000001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7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  <row r="116" spans="1:13">
      <c r="A116" s="25">
        <v>45383</v>
      </c>
      <c r="B116" s="8">
        <v>11.4881876449</v>
      </c>
      <c r="C116" s="8" t="s">
        <v>4</v>
      </c>
      <c r="D116" s="11">
        <f t="shared" ref="D116" si="20">AVERAGE(B115:B116)</f>
        <v>12.743157630399999</v>
      </c>
      <c r="E116" s="12">
        <v>85.703932788700001</v>
      </c>
      <c r="F116" s="8" t="s">
        <v>4</v>
      </c>
      <c r="G116" s="11">
        <f t="shared" ref="G116" si="21">AVERAGE(E115:E116)</f>
        <v>85.932080050650001</v>
      </c>
      <c r="H116" s="12">
        <v>8.2905568383000006</v>
      </c>
      <c r="I116" s="8" t="s">
        <v>4</v>
      </c>
      <c r="J116" s="11">
        <f t="shared" ref="J116" si="22">AVERAGE(H115:H116)</f>
        <v>3.8722244498000005</v>
      </c>
      <c r="K116" s="12">
        <v>7.9506104103000004</v>
      </c>
      <c r="L116" s="8" t="s">
        <v>4</v>
      </c>
      <c r="M116" s="11">
        <f t="shared" ref="M116" si="23">AVERAGE(K115:K116)</f>
        <v>-0.3371049764999996</v>
      </c>
    </row>
    <row r="117" spans="1:13">
      <c r="A117" s="25">
        <v>45474</v>
      </c>
      <c r="B117" s="8">
        <v>12.2300317908</v>
      </c>
      <c r="C117" s="8" t="s">
        <v>4</v>
      </c>
      <c r="D117" s="11">
        <f t="shared" ref="D117" si="24">AVERAGE(B116:B117)</f>
        <v>11.85910971785</v>
      </c>
      <c r="E117" s="12">
        <v>83.888536567000003</v>
      </c>
      <c r="F117" s="8" t="s">
        <v>4</v>
      </c>
      <c r="G117" s="11">
        <f t="shared" ref="G117" si="25">AVERAGE(E116:E117)</f>
        <v>84.796234677850009</v>
      </c>
      <c r="H117" s="12">
        <v>6.0942109735000001</v>
      </c>
      <c r="I117" s="8" t="s">
        <v>4</v>
      </c>
      <c r="J117" s="11">
        <f t="shared" ref="J117" si="26">AVERAGE(H116:H117)</f>
        <v>7.1923839058999999</v>
      </c>
      <c r="K117" s="12">
        <v>7.5303646453999997</v>
      </c>
      <c r="L117" s="8" t="s">
        <v>4</v>
      </c>
      <c r="M117" s="11">
        <f t="shared" ref="M117" si="27">AVERAGE(K116:K117)</f>
        <v>7.74048752785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  <row r="116" spans="1:13">
      <c r="A116" s="25">
        <v>45383</v>
      </c>
      <c r="B116" s="8">
        <v>6.4051595630999998</v>
      </c>
      <c r="C116" s="8" t="s">
        <v>4</v>
      </c>
      <c r="D116" s="11">
        <f t="shared" ref="D116" si="20">AVERAGE(B115:B116)</f>
        <v>6.3479075027</v>
      </c>
      <c r="E116" s="12">
        <v>80.888798903700007</v>
      </c>
      <c r="F116" s="8" t="s">
        <v>4</v>
      </c>
      <c r="G116" s="11">
        <f t="shared" ref="G116" si="21">AVERAGE(E115:E116)</f>
        <v>81.159091218050008</v>
      </c>
      <c r="H116" s="12">
        <v>11.700034946000001</v>
      </c>
      <c r="I116" s="8" t="s">
        <v>4</v>
      </c>
      <c r="J116" s="11">
        <f t="shared" ref="J116" si="22">AVERAGE(H115:H116)</f>
        <v>9.8332103192000009</v>
      </c>
      <c r="K116" s="12">
        <v>11.0720922377</v>
      </c>
      <c r="L116" s="8" t="s">
        <v>4</v>
      </c>
      <c r="M116" s="11">
        <f t="shared" ref="M116" si="23">AVERAGE(K115:K116)</f>
        <v>7.1616447267999996</v>
      </c>
    </row>
    <row r="117" spans="1:13">
      <c r="A117" s="25">
        <v>45474</v>
      </c>
      <c r="B117" s="8">
        <v>6.1796049628</v>
      </c>
      <c r="C117" s="8" t="s">
        <v>4</v>
      </c>
      <c r="D117" s="11">
        <f t="shared" ref="D117" si="24">AVERAGE(B116:B117)</f>
        <v>6.2923822629499995</v>
      </c>
      <c r="E117" s="12">
        <v>79.797645705999997</v>
      </c>
      <c r="F117" s="8" t="s">
        <v>4</v>
      </c>
      <c r="G117" s="11">
        <f t="shared" ref="G117" si="25">AVERAGE(E116:E117)</f>
        <v>80.343222304850002</v>
      </c>
      <c r="H117" s="12">
        <v>7.5968318093000002</v>
      </c>
      <c r="I117" s="8" t="s">
        <v>4</v>
      </c>
      <c r="J117" s="11">
        <f t="shared" ref="J117" si="26">AVERAGE(H116:H117)</f>
        <v>9.6484333776500009</v>
      </c>
      <c r="K117" s="12">
        <v>10.1280247136</v>
      </c>
      <c r="L117" s="8" t="s">
        <v>4</v>
      </c>
      <c r="M117" s="11">
        <f t="shared" ref="M117" si="27">AVERAGE(K116:K117)</f>
        <v>10.60005847565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1"/>
  <sheetViews>
    <sheetView showGridLines="0" zoomScaleNormal="100" workbookViewId="0">
      <pane xSplit="1" ySplit="7" topLeftCell="W32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-14.50796537857765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12.950594073239733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-17.986907027577654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12.429713464239732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-56.007074216276685</v>
      </c>
      <c r="G75" s="11">
        <f t="shared" ref="G75:G138" si="15">AVERAGE(F73:F75)</f>
        <v>-56.215880000276691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-54.856743909276695</v>
      </c>
      <c r="G76" s="11">
        <f t="shared" si="15"/>
        <v>-55.989948369276696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-54.658427275276708</v>
      </c>
      <c r="G77" s="11">
        <f t="shared" si="15"/>
        <v>-55.174081800276696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-53.437512051276713</v>
      </c>
      <c r="G78" s="11">
        <f t="shared" si="15"/>
        <v>-54.317561078610034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-53.293105883276702</v>
      </c>
      <c r="G79" s="11">
        <f t="shared" si="15"/>
        <v>-53.79634840327671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-50.656265951276708</v>
      </c>
      <c r="G80" s="11">
        <f t="shared" si="15"/>
        <v>-52.462294628610039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-52.64288480627669</v>
      </c>
      <c r="G81" s="11">
        <f t="shared" si="15"/>
        <v>-52.1974188802767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-52.8584444562767</v>
      </c>
      <c r="G82" s="11">
        <f t="shared" si="15"/>
        <v>-52.052531737943376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-52.363438441276699</v>
      </c>
      <c r="G83" s="11">
        <f t="shared" si="15"/>
        <v>-52.62158923461002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-51.330573371276714</v>
      </c>
      <c r="G84" s="11">
        <f t="shared" si="15"/>
        <v>-52.184152089610031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-49.467161128276707</v>
      </c>
      <c r="G85" s="11">
        <f t="shared" si="15"/>
        <v>-51.05372431361004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-48.421276055276692</v>
      </c>
      <c r="G86" s="11">
        <f t="shared" si="15"/>
        <v>-49.739670184943371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-47.425330454276711</v>
      </c>
      <c r="G87" s="11">
        <f t="shared" si="15"/>
        <v>-48.437922545943373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-47.338797186276686</v>
      </c>
      <c r="G88" s="11">
        <f t="shared" si="15"/>
        <v>-47.728467898610027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-45.733376733276685</v>
      </c>
      <c r="G89" s="11">
        <f t="shared" si="15"/>
        <v>-46.832501457943359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-41.625731463276686</v>
      </c>
      <c r="G90" s="11">
        <f t="shared" si="15"/>
        <v>-44.899301794276681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-42.052276877276704</v>
      </c>
      <c r="G91" s="11">
        <f t="shared" si="15"/>
        <v>-43.137128357943361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-42.559978904276697</v>
      </c>
      <c r="G92" s="11">
        <f t="shared" si="15"/>
        <v>-42.079329081610034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-43.381126195276693</v>
      </c>
      <c r="G93" s="11">
        <f t="shared" si="15"/>
        <v>-42.664460658943362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-44.529955347276712</v>
      </c>
      <c r="G94" s="11">
        <f t="shared" si="15"/>
        <v>-43.490353482276703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-50.51381448727669</v>
      </c>
      <c r="G95" s="11">
        <f t="shared" si="15"/>
        <v>-46.141632009943372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-49.55657794827669</v>
      </c>
      <c r="G96" s="11">
        <f t="shared" si="15"/>
        <v>-48.200115927610028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-50.246428655276688</v>
      </c>
      <c r="G97" s="11">
        <f t="shared" si="15"/>
        <v>-50.10560703027668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-46.898001874276702</v>
      </c>
      <c r="G98" s="11">
        <f t="shared" si="15"/>
        <v>-48.900336159276691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-43.528882296276684</v>
      </c>
      <c r="G99" s="11">
        <f t="shared" si="15"/>
        <v>-46.891104275276689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-41.107899685276699</v>
      </c>
      <c r="G100" s="11">
        <f t="shared" si="15"/>
        <v>-43.844927951943362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-48.321541533276708</v>
      </c>
      <c r="G101" s="11">
        <f t="shared" si="15"/>
        <v>-44.31944117161003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-51.413086158276684</v>
      </c>
      <c r="G102" s="11">
        <f t="shared" si="15"/>
        <v>-46.947509125610033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-53.492896265276705</v>
      </c>
      <c r="G103" s="11">
        <f t="shared" si="15"/>
        <v>-51.075841318943361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-54.455935343276707</v>
      </c>
      <c r="G104" s="11">
        <f t="shared" si="15"/>
        <v>-53.12063925561003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-54.535516075276711</v>
      </c>
      <c r="G105" s="11">
        <f t="shared" si="15"/>
        <v>-54.161449227943372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-51.946682027276701</v>
      </c>
      <c r="G106" s="11">
        <f t="shared" si="15"/>
        <v>-53.64604448194337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-51.228811990276711</v>
      </c>
      <c r="G107" s="11">
        <f t="shared" si="15"/>
        <v>-52.570336697610038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-49.472462870276686</v>
      </c>
      <c r="G108" s="11">
        <f t="shared" si="15"/>
        <v>-50.882652295943366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-45.323170246276689</v>
      </c>
      <c r="G109" s="11">
        <f t="shared" si="15"/>
        <v>-48.674815035610031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-43.562937896276701</v>
      </c>
      <c r="G110" s="11">
        <f t="shared" si="15"/>
        <v>-46.119523670943359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-45.278345117276707</v>
      </c>
      <c r="G111" s="11">
        <f t="shared" si="15"/>
        <v>-44.721484419943359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-46.083557558276702</v>
      </c>
      <c r="G112" s="11">
        <f t="shared" si="15"/>
        <v>-44.974946857276706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-41.514939607276702</v>
      </c>
      <c r="G113" s="11">
        <f t="shared" si="15"/>
        <v>-44.292280760943378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-41.620300395276708</v>
      </c>
      <c r="G114" s="11">
        <f t="shared" si="15"/>
        <v>-43.072932520276701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-38.992392989276695</v>
      </c>
      <c r="G115" s="11">
        <f t="shared" si="15"/>
        <v>-40.709210997276706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-37.151011886276706</v>
      </c>
      <c r="G116" s="11">
        <f t="shared" si="15"/>
        <v>-39.254568423610039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-35.301732948276708</v>
      </c>
      <c r="G117" s="11">
        <f t="shared" si="15"/>
        <v>-37.148379274610036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-36.127839600276694</v>
      </c>
      <c r="G118" s="11">
        <f t="shared" si="15"/>
        <v>-36.193528144943372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-31.383326529276701</v>
      </c>
      <c r="G119" s="11">
        <f t="shared" si="15"/>
        <v>-34.270966359276706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-32.220267824276704</v>
      </c>
      <c r="G120" s="11">
        <f t="shared" si="15"/>
        <v>-33.243811317943369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-32.125331296276698</v>
      </c>
      <c r="G121" s="11">
        <f t="shared" si="15"/>
        <v>-31.909641883276702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-34.697738090276701</v>
      </c>
      <c r="G122" s="11">
        <f t="shared" si="15"/>
        <v>-33.014445736943365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-34.483559426276692</v>
      </c>
      <c r="G123" s="11">
        <f t="shared" si="15"/>
        <v>-33.768876270943366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-31.781730175276692</v>
      </c>
      <c r="G124" s="11">
        <f t="shared" si="15"/>
        <v>-33.654342563943366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-35.976071244276696</v>
      </c>
      <c r="G125" s="11">
        <f t="shared" si="15"/>
        <v>-34.080453615276689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-38.816312760276695</v>
      </c>
      <c r="G126" s="11">
        <f t="shared" si="15"/>
        <v>-35.524704726610025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-41.424846945276691</v>
      </c>
      <c r="G127" s="11">
        <f t="shared" si="15"/>
        <v>-38.739076983276696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-45.825155731276695</v>
      </c>
      <c r="G128" s="11">
        <f t="shared" si="15"/>
        <v>-42.022105145610027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-44.875457046276694</v>
      </c>
      <c r="G129" s="11">
        <f t="shared" si="15"/>
        <v>-44.041819907610027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-44.741862929276706</v>
      </c>
      <c r="G130" s="11">
        <f t="shared" si="15"/>
        <v>-45.147491902276698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-48.459037356276696</v>
      </c>
      <c r="G131" s="11">
        <f t="shared" si="15"/>
        <v>-46.025452443943358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-50.428341601276713</v>
      </c>
      <c r="G132" s="11">
        <f t="shared" si="15"/>
        <v>-47.876413962276708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-51.284826382276691</v>
      </c>
      <c r="G133" s="11">
        <f t="shared" si="15"/>
        <v>-50.057401779943369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-51.934405317276706</v>
      </c>
      <c r="G134" s="11">
        <f t="shared" si="15"/>
        <v>-51.215857766943373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-48.836134775276697</v>
      </c>
      <c r="G135" s="11">
        <f t="shared" si="15"/>
        <v>-50.685122158276698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-55.213305115943363</v>
      </c>
      <c r="G136" s="11">
        <f t="shared" si="15"/>
        <v>-51.994615069498927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-65.452147518943349</v>
      </c>
      <c r="G137" s="11">
        <f t="shared" si="15"/>
        <v>-56.500529136721134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-66.072739833943359</v>
      </c>
      <c r="G138" s="11">
        <f t="shared" si="15"/>
        <v>-62.246064156276695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7">AVERAGE(F137:F139)</f>
        <v>-64.146630980610027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-58.139188537943355</v>
      </c>
      <c r="G140" s="11">
        <f t="shared" si="27"/>
        <v>-61.708977986943353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-60.953329224943353</v>
      </c>
      <c r="G141" s="11">
        <f t="shared" si="27"/>
        <v>-60.002507783943351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-62.954404227943364</v>
      </c>
      <c r="G142" s="11">
        <f t="shared" si="27"/>
        <v>-60.682307330276693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-61.137582090943376</v>
      </c>
      <c r="G143" s="11">
        <f t="shared" si="27"/>
        <v>-61.681771847943367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-62.821241386943363</v>
      </c>
      <c r="G144" s="11">
        <f t="shared" si="27"/>
        <v>-62.304409235276701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-68.035794576943346</v>
      </c>
      <c r="G145" s="11">
        <f t="shared" si="27"/>
        <v>-63.998206018276697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-67.14260016894336</v>
      </c>
      <c r="G146" s="11">
        <f t="shared" si="27"/>
        <v>-65.999878710943349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-66.031197734943376</v>
      </c>
      <c r="G147" s="11">
        <f t="shared" si="27"/>
        <v>-67.06986416027668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-62.988733612943371</v>
      </c>
      <c r="G148" s="11">
        <f t="shared" si="27"/>
        <v>-65.387510505610038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-58.540549841943353</v>
      </c>
      <c r="G149" s="11">
        <f t="shared" si="27"/>
        <v>-62.520160396610031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-52.085083651943364</v>
      </c>
      <c r="G150" s="11">
        <f t="shared" si="27"/>
        <v>-57.871455702276698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-50.14481833794337</v>
      </c>
      <c r="G151" s="11">
        <f t="shared" si="27"/>
        <v>-53.590150610610031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-45.175219537943363</v>
      </c>
      <c r="G152" s="11">
        <f t="shared" si="27"/>
        <v>-49.135040509276699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-42.125569242943371</v>
      </c>
      <c r="G153" s="11">
        <f t="shared" si="27"/>
        <v>-45.815202372943361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-44.10735298194335</v>
      </c>
      <c r="G154" s="11">
        <f t="shared" si="27"/>
        <v>-43.802713920943368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-50.770583115943381</v>
      </c>
      <c r="G155" s="11">
        <f t="shared" si="27"/>
        <v>-45.667835113610032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-49.480588606943364</v>
      </c>
      <c r="G156" s="11">
        <f t="shared" si="27"/>
        <v>-48.119508234943368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-52.423751466943365</v>
      </c>
      <c r="G157" s="11">
        <f t="shared" si="27"/>
        <v>-50.891641063276701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-52.31200733194337</v>
      </c>
      <c r="G158" s="11">
        <f t="shared" si="27"/>
        <v>-51.405449135276704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-50.790433010943367</v>
      </c>
      <c r="G159" s="11">
        <f t="shared" si="27"/>
        <v>-51.842063936610032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-54.100995389943364</v>
      </c>
      <c r="G160" s="11">
        <f t="shared" si="27"/>
        <v>-52.401145244276698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-58.62920574294337</v>
      </c>
      <c r="G161" s="11">
        <f t="shared" si="27"/>
        <v>-54.50687804794336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-59.07346421494335</v>
      </c>
      <c r="G162" s="11">
        <f t="shared" si="27"/>
        <v>-57.26788844927669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-57.208700502943373</v>
      </c>
      <c r="G163" s="11">
        <f t="shared" si="27"/>
        <v>-58.303790153610031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-53.472569675943376</v>
      </c>
      <c r="G164" s="11">
        <f t="shared" si="27"/>
        <v>-56.584911464610038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-62.21543518794337</v>
      </c>
      <c r="G165" s="11">
        <f t="shared" si="27"/>
        <v>-57.632235122276711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-66.109031084943354</v>
      </c>
      <c r="G166" s="11">
        <f t="shared" si="27"/>
        <v>-60.599011982943374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-65.160862447943359</v>
      </c>
      <c r="G167" s="11">
        <f t="shared" si="27"/>
        <v>-64.495109573610023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-64.533852512943369</v>
      </c>
      <c r="G168" s="11">
        <f t="shared" si="27"/>
        <v>-65.267915348610032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-62.179102550943369</v>
      </c>
      <c r="G169" s="11">
        <f t="shared" si="27"/>
        <v>-63.95793917061004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-64.663204173943356</v>
      </c>
      <c r="G170" s="11">
        <f t="shared" si="27"/>
        <v>-63.792053079276705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-72.771442928943358</v>
      </c>
      <c r="G171" s="11">
        <f t="shared" si="27"/>
        <v>-66.537916551276695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-68.724424705943377</v>
      </c>
      <c r="G172" s="11">
        <f t="shared" si="27"/>
        <v>-68.719690602943373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-66.919850486943375</v>
      </c>
      <c r="G173" s="11">
        <f t="shared" si="27"/>
        <v>-69.471906040610037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-68.332726021943373</v>
      </c>
      <c r="G174" s="11">
        <f t="shared" si="27"/>
        <v>-67.992333738276713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-71.898373896943369</v>
      </c>
      <c r="G175" s="11">
        <f t="shared" si="27"/>
        <v>-69.050316801943382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-73.201335095943378</v>
      </c>
      <c r="G176" s="11">
        <f t="shared" si="27"/>
        <v>-71.144145004943368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-72.611383322943368</v>
      </c>
      <c r="G177" s="11">
        <f t="shared" si="27"/>
        <v>-72.57036410527671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-71.589424344943353</v>
      </c>
      <c r="G178" s="11">
        <f t="shared" si="27"/>
        <v>-72.4673809212767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-70.935569475943367</v>
      </c>
      <c r="G179" s="11">
        <f t="shared" si="27"/>
        <v>-71.712125714610025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-71.136824759943366</v>
      </c>
      <c r="G180" s="11">
        <f t="shared" si="27"/>
        <v>-71.220606193610024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-70.90284515494335</v>
      </c>
      <c r="G181" s="11">
        <f t="shared" si="27"/>
        <v>-70.991746463610028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-69.954920456943356</v>
      </c>
      <c r="G182" s="11">
        <f t="shared" si="27"/>
        <v>-70.664863457276681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-70.580109171943349</v>
      </c>
      <c r="G183" s="11">
        <f t="shared" si="27"/>
        <v>-70.479291594610018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-69.58509387494334</v>
      </c>
      <c r="G184" s="11">
        <f t="shared" si="27"/>
        <v>-70.040041167943357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-68.081912648943344</v>
      </c>
      <c r="G185" s="11">
        <f t="shared" si="27"/>
        <v>-69.415705231943335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-70.69732682494336</v>
      </c>
      <c r="G186" s="11">
        <f t="shared" si="27"/>
        <v>-69.454777782943353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-69.824081318943357</v>
      </c>
      <c r="G187" s="11">
        <f t="shared" si="27"/>
        <v>-69.534440264276682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-73.456344996943358</v>
      </c>
      <c r="G188" s="11">
        <f t="shared" si="27"/>
        <v>-71.325917713610025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-77.068339136943351</v>
      </c>
      <c r="G189" s="11">
        <f t="shared" si="27"/>
        <v>-73.449588484276674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-72.370077447943359</v>
      </c>
      <c r="G190" s="11">
        <f t="shared" si="27"/>
        <v>-74.298253860610018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-71.573709688943353</v>
      </c>
      <c r="G191" s="11">
        <f t="shared" si="27"/>
        <v>-73.670708757943359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-73.294910457943359</v>
      </c>
      <c r="G192" s="11">
        <f t="shared" si="27"/>
        <v>-72.412899198276691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-69.402707365943371</v>
      </c>
      <c r="G193" s="11">
        <f t="shared" si="27"/>
        <v>-71.423775837610023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-74.175466601943356</v>
      </c>
      <c r="G194" s="11">
        <f t="shared" si="27"/>
        <v>-72.291028141943357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-71.48455693094337</v>
      </c>
      <c r="G195" s="11">
        <f t="shared" si="27"/>
        <v>-71.687576966276694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-70.287659743943365</v>
      </c>
      <c r="G196" s="11">
        <f t="shared" si="27"/>
        <v>-71.982561092276697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-69.959306846943349</v>
      </c>
      <c r="G197" s="11">
        <f t="shared" si="27"/>
        <v>-70.577174507276695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-67.51262480194336</v>
      </c>
      <c r="G198" s="11">
        <f t="shared" si="27"/>
        <v>-69.253197130943349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-64.500093401943346</v>
      </c>
      <c r="G199" s="11">
        <f t="shared" si="27"/>
        <v>-67.324008350276685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-58.706001223943353</v>
      </c>
      <c r="G200" s="11">
        <f t="shared" si="27"/>
        <v>-63.572906475943363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-57.937176527943365</v>
      </c>
      <c r="G201" s="11">
        <f t="shared" si="27"/>
        <v>-60.381090384610019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-55.445504989943366</v>
      </c>
      <c r="G202" s="11">
        <f t="shared" si="27"/>
        <v>-57.362894247276699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39">AVERAGE(F201:F203)</f>
        <v>-54.916191114943366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-47.577202640943376</v>
      </c>
      <c r="G204" s="11">
        <f t="shared" si="39"/>
        <v>-51.462866485943373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-46.00808332494335</v>
      </c>
      <c r="G205" s="11">
        <f t="shared" si="39"/>
        <v>-48.317059264276701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-39.439116429943368</v>
      </c>
      <c r="G206" s="11">
        <f t="shared" si="39"/>
        <v>-44.3414674652767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-40.967800132943353</v>
      </c>
      <c r="G207" s="11">
        <f t="shared" si="39"/>
        <v>-42.138333295943362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-37.239534188943367</v>
      </c>
      <c r="G208" s="11">
        <f t="shared" si="39"/>
        <v>-39.21548358394336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-37.919055861943363</v>
      </c>
      <c r="G209" s="11">
        <f t="shared" si="39"/>
        <v>-38.708796727943358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-32.296549698943359</v>
      </c>
      <c r="G210" s="11">
        <f t="shared" si="39"/>
        <v>-35.818379916610034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-38.62634569494336</v>
      </c>
      <c r="G211" s="11">
        <f t="shared" si="39"/>
        <v>-36.28065041861003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-30.83157473194337</v>
      </c>
      <c r="G212" s="11">
        <f t="shared" si="39"/>
        <v>-33.918156708610034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-27.893456074943362</v>
      </c>
      <c r="G213" s="11">
        <f t="shared" si="39"/>
        <v>-32.450458833943365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-24.023617234943366</v>
      </c>
      <c r="G214" s="11">
        <f t="shared" si="39"/>
        <v>-27.582882680610037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-25.978344501943361</v>
      </c>
      <c r="G215" s="11">
        <f t="shared" si="39"/>
        <v>-25.965139270610035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-25.468385128427279</v>
      </c>
      <c r="G216" s="11">
        <f t="shared" si="39"/>
        <v>-25.156782288438006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-17.589887812895938</v>
      </c>
      <c r="G217" s="11">
        <f t="shared" si="39"/>
        <v>-23.012205814422192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-16.172514921558857</v>
      </c>
      <c r="G218" s="11">
        <f t="shared" si="39"/>
        <v>-19.743595954294026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-16.168418276222948</v>
      </c>
      <c r="G219" s="11">
        <f t="shared" si="39"/>
        <v>-16.64360700355925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-17.059956948055188</v>
      </c>
      <c r="G220" s="11">
        <f t="shared" si="39"/>
        <v>-16.466963381945664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-12.785910806611581</v>
      </c>
      <c r="G221" s="11">
        <f t="shared" si="39"/>
        <v>-15.338095343629908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-15.782311823837249</v>
      </c>
      <c r="G222" s="11">
        <f t="shared" si="39"/>
        <v>-15.209393192834673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-11.036175015331679</v>
      </c>
      <c r="G223" s="11">
        <f t="shared" si="39"/>
        <v>-13.201465881926836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-9.5679301509665091</v>
      </c>
      <c r="G224" s="11">
        <f t="shared" si="39"/>
        <v>-12.128805663378479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-10.488581294494429</v>
      </c>
      <c r="G225" s="11">
        <f t="shared" si="39"/>
        <v>-10.364228820264207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-11.932181153526667</v>
      </c>
      <c r="G226" s="11">
        <f t="shared" si="39"/>
        <v>-10.662897532995869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-11.57726762016031</v>
      </c>
      <c r="G227" s="11">
        <f t="shared" si="39"/>
        <v>-11.332676689393802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-12.649532024555379</v>
      </c>
      <c r="G228" s="11">
        <f t="shared" si="39"/>
        <v>-12.052993599414117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-13.185216057480609</v>
      </c>
      <c r="G229" s="11">
        <f t="shared" si="39"/>
        <v>-12.4706719007321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-13.445911505320511</v>
      </c>
      <c r="G230" s="11">
        <f t="shared" si="39"/>
        <v>-13.093553195785498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-12.351586105846721</v>
      </c>
      <c r="G231" s="11">
        <f t="shared" si="39"/>
        <v>-12.99423788954928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-12.51490899008461</v>
      </c>
      <c r="G232" s="11">
        <f t="shared" si="39"/>
        <v>-12.770802200417279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-12.637087579898578</v>
      </c>
      <c r="G233" s="11">
        <f t="shared" si="39"/>
        <v>-12.501194225276636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-11.641961605598681</v>
      </c>
      <c r="G234" s="11">
        <f t="shared" si="39"/>
        <v>-12.264652725193956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-9.980839971278149</v>
      </c>
      <c r="G235" s="11">
        <f t="shared" si="39"/>
        <v>-11.419963052258469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-11.612082201634859</v>
      </c>
      <c r="G236" s="11">
        <f t="shared" si="39"/>
        <v>-11.07829459283723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-9.3434829151884617</v>
      </c>
      <c r="G237" s="11">
        <f t="shared" si="39"/>
        <v>-10.312135029367155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-5.1322775896706894</v>
      </c>
      <c r="G238" s="11">
        <f t="shared" si="39"/>
        <v>-8.6959475688313379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3.0350727776370401</v>
      </c>
      <c r="G239" s="11">
        <f t="shared" si="39"/>
        <v>-3.8135625757407037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1.4862295299335395</v>
      </c>
      <c r="G240" s="11">
        <f t="shared" si="39"/>
        <v>-0.20365842736670325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1.3149723674939402</v>
      </c>
      <c r="G241" s="11">
        <f t="shared" si="39"/>
        <v>1.9454248916881731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4.4704569159533492</v>
      </c>
      <c r="G242" s="11">
        <f t="shared" si="39"/>
        <v>2.4238862711269431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5.6124419461220896</v>
      </c>
      <c r="G243" s="11">
        <f t="shared" si="39"/>
        <v>3.7992904098564595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10.327541655330039</v>
      </c>
      <c r="G244" s="11">
        <f t="shared" si="39"/>
        <v>6.8034801724684923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18.088100126277538</v>
      </c>
      <c r="G245" s="11">
        <f t="shared" si="39"/>
        <v>11.342694575909888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16.92896760264528</v>
      </c>
      <c r="G246" s="11">
        <f t="shared" si="39"/>
        <v>15.114869794750952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13.78868903902087</v>
      </c>
      <c r="G247" s="11">
        <f t="shared" si="39"/>
        <v>16.268585589314565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14.051182295523429</v>
      </c>
      <c r="G248" s="11">
        <f t="shared" si="39"/>
        <v>14.922946312396526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20.056931591432857</v>
      </c>
      <c r="G249" s="11">
        <f t="shared" si="39"/>
        <v>15.965600975325719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12.249914884924548</v>
      </c>
      <c r="G250" s="11">
        <f t="shared" si="39"/>
        <v>15.452676257293612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15.385228502036508</v>
      </c>
      <c r="G251" s="11">
        <f t="shared" si="39"/>
        <v>15.897358326131306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14.029689966127281</v>
      </c>
      <c r="G252" s="11">
        <f t="shared" si="39"/>
        <v>13.888277784362778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15.403320134083868</v>
      </c>
      <c r="G253" s="11">
        <f t="shared" si="39"/>
        <v>14.939412867415887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14.385873257329269</v>
      </c>
      <c r="G254" s="11">
        <f t="shared" si="39"/>
        <v>14.606294452513472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13.729929440971091</v>
      </c>
      <c r="G255" s="11">
        <f t="shared" si="39"/>
        <v>14.50637427746141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11.57827109956337</v>
      </c>
      <c r="G256" s="11">
        <f t="shared" si="39"/>
        <v>13.231357932621243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4.8979268431169096</v>
      </c>
      <c r="G257" s="11">
        <f t="shared" si="39"/>
        <v>10.068709127883791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6.4580520742376004</v>
      </c>
      <c r="G258" s="11">
        <f t="shared" si="39"/>
        <v>7.6447500056392927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5.4947057264305901</v>
      </c>
      <c r="G259" s="11">
        <f t="shared" si="39"/>
        <v>5.6168948812617003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5.7830400531023187</v>
      </c>
      <c r="G260" s="11">
        <f t="shared" si="39"/>
        <v>5.9119326179235037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4.65127938986085</v>
      </c>
      <c r="G261" s="11">
        <f t="shared" si="39"/>
        <v>5.3096750564645863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3.67534749983836</v>
      </c>
      <c r="G262" s="11">
        <f t="shared" si="39"/>
        <v>4.7032223142671761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2.6480673398558694</v>
      </c>
      <c r="G263" s="11">
        <f t="shared" si="39"/>
        <v>3.6582314098516928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0.73792796141208994</v>
      </c>
      <c r="G264" s="11">
        <f t="shared" si="39"/>
        <v>2.3537809337021063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-2.846272891516699</v>
      </c>
      <c r="G265" s="11">
        <f t="shared" si="39"/>
        <v>0.17990746991708675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-6.4936611501673589</v>
      </c>
      <c r="G266" s="11">
        <f t="shared" si="39"/>
        <v>-2.8673353600906561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1">AVERAGE(F265:F267)</f>
        <v>-2.7079303732268531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-0.93220764017891999</v>
      </c>
      <c r="G268" s="11">
        <f t="shared" si="51"/>
        <v>-2.0699086227809267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-1.9206296709714903</v>
      </c>
      <c r="G269" s="11">
        <f t="shared" si="51"/>
        <v>-0.54556479638230371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-0.27270186385255979</v>
      </c>
      <c r="G270" s="11">
        <f t="shared" si="51"/>
        <v>-1.0418463916676568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-1.1385695094630506</v>
      </c>
      <c r="G271" s="11">
        <f t="shared" si="51"/>
        <v>-1.1106336814290334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-0.53483998859421011</v>
      </c>
      <c r="G272" s="11">
        <f t="shared" si="51"/>
        <v>-0.64870378730327349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-1.785497219437941</v>
      </c>
      <c r="G273" s="11">
        <f t="shared" si="51"/>
        <v>-1.1529689058317338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-0.7324552696954495</v>
      </c>
      <c r="G274" s="11">
        <f t="shared" si="51"/>
        <v>-1.0175974925758668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-2.9156906799471205</v>
      </c>
      <c r="G275" s="11">
        <f t="shared" si="51"/>
        <v>-1.8112143896935038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-3.60160141793608</v>
      </c>
      <c r="G276" s="11">
        <f t="shared" si="51"/>
        <v>-2.4165824558595497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-4.2207969799793501</v>
      </c>
      <c r="G277" s="11">
        <f t="shared" si="51"/>
        <v>-3.5793630259541835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-9.1885516002303511</v>
      </c>
      <c r="G278" s="11">
        <f t="shared" si="51"/>
        <v>-5.6703166660485946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-13.891242378061316</v>
      </c>
      <c r="G279" s="11">
        <f t="shared" si="51"/>
        <v>-9.1001969860903387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-51.696881879164394</v>
      </c>
      <c r="G280" s="11">
        <f t="shared" si="51"/>
        <v>-24.925558619152024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-61.443620814763925</v>
      </c>
      <c r="G281" s="11">
        <f t="shared" si="51"/>
        <v>-42.343915023996544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-64.112476613975815</v>
      </c>
      <c r="G282" s="11">
        <f t="shared" si="51"/>
        <v>-59.084326435968045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-66.925829630907657</v>
      </c>
      <c r="G283" s="11">
        <f t="shared" si="51"/>
        <v>-64.160642353215806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-68.95890638969891</v>
      </c>
      <c r="G284" s="11">
        <f t="shared" si="51"/>
        <v>-66.665737544860789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-68.639046901926363</v>
      </c>
      <c r="G285" s="11">
        <f t="shared" si="51"/>
        <v>-68.174594307510972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-68.733465710036469</v>
      </c>
      <c r="G286" s="11">
        <f t="shared" si="51"/>
        <v>-68.777139667220581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-70.731588931396828</v>
      </c>
      <c r="G287" s="11">
        <f t="shared" si="51"/>
        <v>-69.368033847786549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-70.683201651246478</v>
      </c>
      <c r="G288" s="11">
        <f t="shared" si="51"/>
        <v>-70.049418764226587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-74.461024213956634</v>
      </c>
      <c r="G289" s="11">
        <f t="shared" si="51"/>
        <v>-71.958604932199989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-70.496781237450264</v>
      </c>
      <c r="G290" s="11">
        <f t="shared" si="51"/>
        <v>-71.880335700884459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-67.326645419426043</v>
      </c>
      <c r="G291" s="11">
        <f t="shared" si="51"/>
        <v>-70.761483623610971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-64.606307805785576</v>
      </c>
      <c r="G292" s="11">
        <f t="shared" si="51"/>
        <v>-67.476578154220633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-56.521800956208303</v>
      </c>
      <c r="G293" s="11">
        <f t="shared" si="51"/>
        <v>-62.818251393806641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-58.382107221835746</v>
      </c>
      <c r="G294" s="11">
        <f t="shared" si="51"/>
        <v>-59.836738661276542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-52.738833296028723</v>
      </c>
      <c r="G295" s="11">
        <f t="shared" si="51"/>
        <v>-55.880913824690928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-41.329506933395358</v>
      </c>
      <c r="G296" s="11">
        <f t="shared" si="51"/>
        <v>-50.816815817086614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-43.083812556540636</v>
      </c>
      <c r="G297" s="11">
        <f t="shared" si="51"/>
        <v>-45.717384261988236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-46.421017681724386</v>
      </c>
      <c r="G298" s="11">
        <f t="shared" si="51"/>
        <v>-43.611445723886789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-49.035711396625437</v>
      </c>
      <c r="G299" s="11">
        <f t="shared" si="51"/>
        <v>-46.180180544963484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-49.075618709856499</v>
      </c>
      <c r="G300" s="11">
        <f t="shared" si="51"/>
        <v>-48.177449262735443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-40.170673172225698</v>
      </c>
      <c r="G301" s="11">
        <f t="shared" si="51"/>
        <v>-46.094001092902545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-52.203791901172501</v>
      </c>
      <c r="G302" s="11">
        <f t="shared" si="51"/>
        <v>-47.150027927751573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-59.767081287177099</v>
      </c>
      <c r="G303" s="11">
        <f t="shared" si="51"/>
        <v>-50.713848786858428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-62.9114217585185</v>
      </c>
      <c r="G304" s="11">
        <f t="shared" si="51"/>
        <v>-58.294098315622705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-66.783952259603097</v>
      </c>
      <c r="G305" s="11">
        <f t="shared" ref="G305" si="73">AVERAGE(F303:F305)</f>
        <v>-63.154151768432904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-76.452882977893296</v>
      </c>
      <c r="M305" s="11">
        <f t="shared" ref="M305" si="75">AVERAGE(L303:L305)</f>
        <v>-74.4507947923058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62.415245898774003</v>
      </c>
      <c r="AB305" s="11">
        <f t="shared" ref="AB305" si="80">AVERAGE(AA303:AA305)</f>
        <v>63.656660275444331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-67.687714097967302</v>
      </c>
      <c r="G306" s="11">
        <f t="shared" ref="G306" si="86">AVERAGE(F304:F306)</f>
        <v>-65.794362705362957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-73.811937771325091</v>
      </c>
      <c r="M306" s="11">
        <f t="shared" ref="M306" si="88">AVERAGE(L304:L306)</f>
        <v>-74.323089052706067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51.558137686098497</v>
      </c>
      <c r="AB306" s="11">
        <f t="shared" ref="AB306" si="93">AVERAGE(AA304:AA306)</f>
        <v>57.815345865690098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-68.277174968947989</v>
      </c>
      <c r="G307" s="11">
        <f t="shared" ref="G307" si="99">AVERAGE(F305:F307)</f>
        <v>-67.582947108839463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-76.427722403325902</v>
      </c>
      <c r="M307" s="11">
        <f t="shared" ref="M307" si="101">AVERAGE(L305:L307)</f>
        <v>-75.564181050848092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6">AVERAGE(AA305:AA307)</f>
        <v>52.991083160738789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-72.0763411450002</v>
      </c>
      <c r="G308" s="11">
        <f t="shared" ref="G308" si="112">AVERAGE(F306:F308)</f>
        <v>-69.347076737305159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-79.143296462649602</v>
      </c>
      <c r="M308" s="11">
        <f t="shared" ref="M308" si="114">AVERAGE(L306:L308)</f>
        <v>-76.46098554576686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44.768993663769102</v>
      </c>
      <c r="AB308" s="11">
        <f t="shared" ref="AB308" si="119">AVERAGE(AA306:AA308)</f>
        <v>47.108999082403834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-74.452391201845799</v>
      </c>
      <c r="G309" s="11">
        <f t="shared" ref="G309" si="125">AVERAGE(F307:F309)</f>
        <v>-71.601969105264672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-79.069585463758202</v>
      </c>
      <c r="M309" s="11">
        <f t="shared" ref="M309" si="127">AVERAGE(L307:L309)</f>
        <v>-78.213534776577902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2">AVERAGE(AA307:AA309)</f>
        <v>46.633027843323866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-74.1690005362411</v>
      </c>
      <c r="G310" s="11">
        <f t="shared" ref="G310" si="138">AVERAGE(F308:F310)</f>
        <v>-73.565910961029033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-77.487503438837507</v>
      </c>
      <c r="M310" s="11">
        <f t="shared" ref="M310" si="140">AVERAGE(L308:L310)</f>
        <v>-78.566795121748441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5">AVERAGE(AA308:AA310)</f>
        <v>44.537810786051772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-71.300464115542198</v>
      </c>
      <c r="G311" s="11">
        <f t="shared" ref="G311" si="151">AVERAGE(F309:F311)</f>
        <v>-73.307285284543028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-79.771447079416291</v>
      </c>
      <c r="M311" s="11">
        <f t="shared" ref="M311" si="153">AVERAGE(L309:L311)</f>
        <v>-78.776178660670666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32.5127232616424</v>
      </c>
      <c r="AB311" s="11">
        <f t="shared" ref="AB311" si="158">AVERAGE(AA309:AA311)</f>
        <v>40.452387318676195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-72.655094748661796</v>
      </c>
      <c r="G312" s="11">
        <f t="shared" ref="G312" si="164">AVERAGE(F310:F312)</f>
        <v>-72.708186466815036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-80.577422441667792</v>
      </c>
      <c r="M312" s="11">
        <f t="shared" ref="M312" si="166">AVERAGE(L310:L312)</f>
        <v>-79.278790986640544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1">AVERAGE(AA310:AA312)</f>
        <v>32.215263188615936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-67.618751098988099</v>
      </c>
      <c r="G313" s="11">
        <f t="shared" ref="G313" si="177">AVERAGE(F311:F313)</f>
        <v>-70.524769987730693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-80.55802972219081</v>
      </c>
      <c r="M313" s="11">
        <f t="shared" ref="M313" si="179">AVERAGE(L311:L313)</f>
        <v>-80.302299747758298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24.384627831989999</v>
      </c>
      <c r="AB313" s="11">
        <f t="shared" ref="AB313" si="184">AVERAGE(AA311:AA313)</f>
        <v>27.438734224103399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-70.719439738959096</v>
      </c>
      <c r="G314" s="11">
        <f t="shared" ref="G314" si="190">AVERAGE(F312:F314)</f>
        <v>-70.331095195536335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-79.562379488534702</v>
      </c>
      <c r="M314" s="11">
        <f t="shared" ref="M314" si="192">AVERAGE(L312:L314)</f>
        <v>-80.232610550797759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22.874042503886599</v>
      </c>
      <c r="AB314" s="11">
        <f t="shared" ref="AB314" si="197">AVERAGE(AA312:AA314)</f>
        <v>24.225840638184803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-66.493055004459194</v>
      </c>
      <c r="G315" s="11">
        <f t="shared" ref="G315" si="203">AVERAGE(F313:F315)</f>
        <v>-68.277081947468801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-80.901330855383904</v>
      </c>
      <c r="M315" s="11">
        <f t="shared" ref="M315" si="205">AVERAGE(L313:L315)</f>
        <v>-80.340580022036477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0">AVERAGE(AA313:AA315)</f>
        <v>20.803890906504019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-62.844721219966097</v>
      </c>
      <c r="G316" s="11">
        <f t="shared" ref="G316" si="216">AVERAGE(F314:F316)</f>
        <v>-66.68573865446146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-81.809421918445409</v>
      </c>
      <c r="M316" s="11">
        <f t="shared" ref="M316" si="218">AVERAGE(L314:L316)</f>
        <v>-80.757710754121334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15.26592029864887</v>
      </c>
      <c r="AB316" s="11">
        <f t="shared" ref="AB316" si="223">AVERAGE(AA314:AA316)</f>
        <v>17.76432172872364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-56.3188153301233</v>
      </c>
      <c r="G317" s="11">
        <f t="shared" ref="G317" si="229">AVERAGE(F315:F317)</f>
        <v>-61.885530518182861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-78.809523591100898</v>
      </c>
      <c r="M317" s="11">
        <f t="shared" ref="M317" si="231">AVERAGE(L315:L317)</f>
        <v>-80.50675878831008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6">AVERAGE(AA315:AA317)</f>
        <v>13.777186481351061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-53.020165868471203</v>
      </c>
      <c r="G318" s="11">
        <f t="shared" ref="G318" si="242">AVERAGE(F316:F318)</f>
        <v>-57.394567472853531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-78.603338180383105</v>
      </c>
      <c r="M318" s="11">
        <f t="shared" ref="M318" si="244">AVERAGE(L316:L318)</f>
        <v>-79.740761229976471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10.1539198816447</v>
      </c>
      <c r="AB318" s="11">
        <f t="shared" ref="AB318" si="249">AVERAGE(AA316:AA318)</f>
        <v>12.110825647354147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-57.052962812107204</v>
      </c>
      <c r="G319" s="11">
        <f t="shared" ref="G319" si="255">AVERAGE(F317:F319)</f>
        <v>-55.463981336900567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-77.503656902732999</v>
      </c>
      <c r="M319" s="11">
        <f t="shared" ref="M319" si="257">AVERAGE(L317:L319)</f>
        <v>-78.305506224739005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15.252562779484801</v>
      </c>
      <c r="AB319" s="11">
        <f t="shared" ref="AB319" si="262">AVERAGE(AA317:AA319)</f>
        <v>12.106373140966122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-58.625610965518796</v>
      </c>
      <c r="G320" s="11">
        <f t="shared" ref="G320" si="268">AVERAGE(F318:F320)</f>
        <v>-56.232913215365734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-78.906021095744592</v>
      </c>
      <c r="M320" s="11">
        <f t="shared" ref="M320" si="270">AVERAGE(L318:L320)</f>
        <v>-78.337672059620232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15.9449333832627</v>
      </c>
      <c r="AB320" s="11">
        <f t="shared" ref="AB320" si="275">AVERAGE(AA318:AA320)</f>
        <v>13.783805348130734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-62.037927507290405</v>
      </c>
      <c r="G321" s="11">
        <f t="shared" ref="G321" si="281">AVERAGE(F319:F321)</f>
        <v>-59.238833761638801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-78.8837135452913</v>
      </c>
      <c r="M321" s="11">
        <f t="shared" ref="M321" si="283">AVERAGE(L319:L321)</f>
        <v>-78.43113051458964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18.164087692582701</v>
      </c>
      <c r="AB321" s="11">
        <f t="shared" ref="AB321" si="288">AVERAGE(AA319:AA321)</f>
        <v>16.453861285110069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-60.598618079800197</v>
      </c>
      <c r="G322" s="11">
        <f t="shared" ref="G322" si="294">AVERAGE(F320:F322)</f>
        <v>-60.420718850869797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-77.892531341413104</v>
      </c>
      <c r="M322" s="11">
        <f t="shared" ref="M322" si="296">AVERAGE(L320:L322)</f>
        <v>-78.560755327482994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1">AVERAGE(AA320:AA322)</f>
        <v>18.030236338685032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-58.153628995502601</v>
      </c>
      <c r="G323" s="11">
        <f t="shared" ref="G323" si="307">AVERAGE(F321:F323)</f>
        <v>-60.26339152753107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-76.537766423325294</v>
      </c>
      <c r="M323" s="11">
        <f t="shared" ref="M323" si="309">AVERAGE(L321:L323)</f>
        <v>-77.771337103343228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4">AVERAGE(AA321:AA323)</f>
        <v>18.040921481083767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-54.791083149890596</v>
      </c>
      <c r="G324" s="11">
        <f t="shared" ref="G324" si="320">AVERAGE(F322:F324)</f>
        <v>-57.847776741731131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-73.694902074145688</v>
      </c>
      <c r="M324" s="11">
        <f t="shared" ref="M324" si="322">AVERAGE(L322:L324)</f>
        <v>-76.041733279628019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7">AVERAGE(AA322:AA324)</f>
        <v>21.017499683145669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-53.552967567159399</v>
      </c>
      <c r="G325" s="11">
        <f t="shared" ref="G325" si="333">AVERAGE(F323:F325)</f>
        <v>-55.499226570850873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-74.462555928734005</v>
      </c>
      <c r="M325" s="11">
        <f t="shared" ref="M325" si="335">AVERAGE(L323:L325)</f>
        <v>-74.89840814206832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0">AVERAGE(AA323:AA325)</f>
        <v>22.295189699557302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4</v>
      </c>
      <c r="D326" s="11">
        <f t="shared" ref="D326" si="345">AVERAGE(B324:B326)</f>
        <v>-20.664646229066733</v>
      </c>
      <c r="E326" s="10">
        <v>-49.377997019152097</v>
      </c>
      <c r="F326" s="8">
        <v>-47.770065989152094</v>
      </c>
      <c r="G326" s="11">
        <f t="shared" ref="G326" si="346">AVERAGE(F324:F326)</f>
        <v>-52.038038902067363</v>
      </c>
      <c r="H326" s="10">
        <v>60.143317302754298</v>
      </c>
      <c r="I326" s="8" t="s">
        <v>4</v>
      </c>
      <c r="J326" s="11">
        <f t="shared" ref="J326" si="347">AVERAGE(H324:H326)</f>
        <v>63.79608795026153</v>
      </c>
      <c r="K326" s="10">
        <v>-75.309543146347906</v>
      </c>
      <c r="L326" s="8">
        <v>-72.931224668347909</v>
      </c>
      <c r="M326" s="11">
        <f t="shared" ref="M326" si="348">AVERAGE(L324:L326)</f>
        <v>-73.696227557075872</v>
      </c>
      <c r="N326" s="10">
        <v>-46.789751917904901</v>
      </c>
      <c r="O326" s="8" t="s">
        <v>4</v>
      </c>
      <c r="P326" s="11">
        <f t="shared" ref="P326" si="349">AVERAGE(N324:N326)</f>
        <v>-45.86641352109973</v>
      </c>
      <c r="Q326" s="10">
        <v>8.8196264850423205</v>
      </c>
      <c r="R326" s="8" t="s">
        <v>4</v>
      </c>
      <c r="S326" s="11">
        <f t="shared" ref="S326" si="350">AVERAGE(Q324:Q326)</f>
        <v>9.0656909645037924</v>
      </c>
      <c r="T326" s="10">
        <v>-5.4742787894112697</v>
      </c>
      <c r="U326" s="8" t="s">
        <v>4</v>
      </c>
      <c r="V326" s="11">
        <f t="shared" ref="V326" si="351">AVERAGE(T324:T326)</f>
        <v>-7.5461799691355571</v>
      </c>
      <c r="W326" s="10">
        <v>-24.185699351899999</v>
      </c>
      <c r="X326" s="8" t="s">
        <v>4</v>
      </c>
      <c r="Y326" s="11">
        <f t="shared" ref="Y326" si="352">AVERAGE(W324:W326)</f>
        <v>-28.174873922470297</v>
      </c>
      <c r="Z326" s="10">
        <v>16.6330749896272</v>
      </c>
      <c r="AA326" s="8">
        <v>18.236922638627199</v>
      </c>
      <c r="AB326" s="11">
        <f t="shared" ref="AB326" si="353">AVERAGE(AA324:AA326)</f>
        <v>23.048500975613404</v>
      </c>
      <c r="AC326" s="10">
        <v>26.628038564048001</v>
      </c>
      <c r="AD326" s="8" t="s">
        <v>4</v>
      </c>
      <c r="AE326" s="11">
        <f t="shared" ref="AE326" si="354">AVERAGE(AC324:AC326)</f>
        <v>29.670928919950033</v>
      </c>
      <c r="AF326" s="10">
        <v>-34.433459093326597</v>
      </c>
      <c r="AG326" s="8" t="s">
        <v>4</v>
      </c>
      <c r="AH326" s="11">
        <f t="shared" ref="AH326" si="355">AVERAGE(AF324:AF326)</f>
        <v>-33.974463370562297</v>
      </c>
      <c r="AI326" s="10">
        <v>-30.920867541020801</v>
      </c>
      <c r="AJ326" s="8" t="s">
        <v>4</v>
      </c>
      <c r="AK326" s="11">
        <f t="shared" ref="AK326" si="356">AVERAGE(AI324:AI326)</f>
        <v>-30.404568891322537</v>
      </c>
      <c r="AL326" s="10">
        <v>-11.119303033725499</v>
      </c>
      <c r="AM326" s="8" t="s">
        <v>4</v>
      </c>
      <c r="AN326" s="11">
        <f t="shared" ref="AN326" si="357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4</v>
      </c>
      <c r="D327" s="11">
        <f t="shared" ref="D327" si="358">AVERAGE(B325:B327)</f>
        <v>-19.370299907372736</v>
      </c>
      <c r="E327" s="10">
        <v>-43.6592755692525</v>
      </c>
      <c r="F327" s="8">
        <v>-39.628218294252498</v>
      </c>
      <c r="G327" s="11">
        <f t="shared" ref="G327" si="359">AVERAGE(F325:F327)</f>
        <v>-46.983750616854657</v>
      </c>
      <c r="H327" s="10">
        <v>60.746501583742599</v>
      </c>
      <c r="I327" s="8" t="s">
        <v>4</v>
      </c>
      <c r="J327" s="11">
        <f t="shared" ref="J327" si="360">AVERAGE(H325:H327)</f>
        <v>61.922202594764904</v>
      </c>
      <c r="K327" s="10">
        <v>-69.959638289135896</v>
      </c>
      <c r="L327" s="8">
        <v>-71.2085451411359</v>
      </c>
      <c r="M327" s="11">
        <f t="shared" ref="M327" si="361">AVERAGE(L325:L327)</f>
        <v>-72.867441912739267</v>
      </c>
      <c r="N327" s="10">
        <v>-41.828997223399398</v>
      </c>
      <c r="O327" s="8" t="s">
        <v>4</v>
      </c>
      <c r="P327" s="11">
        <f t="shared" ref="P327" si="362">AVERAGE(N325:N327)</f>
        <v>-44.999781011299966</v>
      </c>
      <c r="Q327" s="10">
        <v>9.0268206535789197</v>
      </c>
      <c r="R327" s="8" t="s">
        <v>4</v>
      </c>
      <c r="S327" s="11">
        <f t="shared" ref="S327" si="363">AVERAGE(Q325:Q327)</f>
        <v>8.8565344764368525</v>
      </c>
      <c r="T327" s="10">
        <v>-3.0345118688942199</v>
      </c>
      <c r="U327" s="8" t="s">
        <v>4</v>
      </c>
      <c r="V327" s="11">
        <f t="shared" ref="V327" si="364">AVERAGE(T325:T327)</f>
        <v>-5.5917077241022275</v>
      </c>
      <c r="W327" s="10">
        <v>-16.9764936857203</v>
      </c>
      <c r="X327" s="8" t="s">
        <v>4</v>
      </c>
      <c r="Y327" s="11">
        <f t="shared" ref="Y327" si="365">AVERAGE(W325:W327)</f>
        <v>-23.138314697535296</v>
      </c>
      <c r="Z327" s="10">
        <v>14.6698810981254</v>
      </c>
      <c r="AA327" s="8">
        <v>20.9087382191254</v>
      </c>
      <c r="AB327" s="11">
        <f t="shared" ref="AB327" si="366">AVERAGE(AA325:AA327)</f>
        <v>20.986806282399069</v>
      </c>
      <c r="AC327" s="10">
        <v>19.244571955975601</v>
      </c>
      <c r="AD327" s="8" t="s">
        <v>4</v>
      </c>
      <c r="AE327" s="11">
        <f t="shared" ref="AE327" si="367">AVERAGE(AC325:AC327)</f>
        <v>25.74785908070773</v>
      </c>
      <c r="AF327" s="10">
        <v>-30.970763680539601</v>
      </c>
      <c r="AG327" s="8" t="s">
        <v>4</v>
      </c>
      <c r="AH327" s="11">
        <f t="shared" ref="AH327" si="368">AVERAGE(AF325:AF327)</f>
        <v>-33.50670956071297</v>
      </c>
      <c r="AI327" s="10">
        <v>-26.969935734251401</v>
      </c>
      <c r="AJ327" s="8" t="s">
        <v>4</v>
      </c>
      <c r="AK327" s="11">
        <f t="shared" ref="AK327" si="369">AVERAGE(AI325:AI327)</f>
        <v>-30.086637551701568</v>
      </c>
      <c r="AL327" s="10">
        <v>-10.938355764202299</v>
      </c>
      <c r="AM327" s="8" t="s">
        <v>4</v>
      </c>
      <c r="AN327" s="11">
        <f t="shared" ref="AN327" si="370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4</v>
      </c>
      <c r="D328" s="11">
        <f t="shared" ref="D328" si="371">AVERAGE(B326:B328)</f>
        <v>-17.788353164772833</v>
      </c>
      <c r="E328" s="10">
        <v>-40.218268910022502</v>
      </c>
      <c r="F328" s="8">
        <v>-40.9725066240225</v>
      </c>
      <c r="G328" s="11">
        <f t="shared" ref="G328" si="372">AVERAGE(F326:F328)</f>
        <v>-42.790263635809026</v>
      </c>
      <c r="H328" s="10">
        <v>50.907196920791399</v>
      </c>
      <c r="I328" s="8" t="s">
        <v>4</v>
      </c>
      <c r="J328" s="11">
        <f t="shared" ref="J328" si="373">AVERAGE(H326:H328)</f>
        <v>57.265671935762761</v>
      </c>
      <c r="K328" s="10">
        <v>-72.917652778624202</v>
      </c>
      <c r="L328" s="8">
        <v>-73.459512876624203</v>
      </c>
      <c r="M328" s="11">
        <f t="shared" ref="M328" si="374">AVERAGE(L326:L328)</f>
        <v>-72.53309422870268</v>
      </c>
      <c r="N328" s="10">
        <v>-44.410217546187702</v>
      </c>
      <c r="O328" s="8" t="s">
        <v>4</v>
      </c>
      <c r="P328" s="11">
        <f t="shared" ref="P328" si="375">AVERAGE(N326:N328)</f>
        <v>-44.342988895830672</v>
      </c>
      <c r="Q328" s="10">
        <v>8.3235078143810508</v>
      </c>
      <c r="R328" s="8" t="s">
        <v>4</v>
      </c>
      <c r="S328" s="11">
        <f t="shared" ref="S328" si="376">AVERAGE(Q326:Q328)</f>
        <v>8.7233183176674292</v>
      </c>
      <c r="T328" s="10">
        <v>-2.6655576812253998</v>
      </c>
      <c r="U328" s="8" t="s">
        <v>4</v>
      </c>
      <c r="V328" s="11">
        <f t="shared" ref="V328" si="377">AVERAGE(T326:T328)</f>
        <v>-3.7247827798436295</v>
      </c>
      <c r="W328" s="10">
        <v>-18.834107501950001</v>
      </c>
      <c r="X328" s="8" t="s">
        <v>4</v>
      </c>
      <c r="Y328" s="11">
        <f t="shared" ref="Y328" si="378">AVERAGE(W326:W328)</f>
        <v>-19.998766846523434</v>
      </c>
      <c r="Z328" s="10">
        <v>14.2373503104668</v>
      </c>
      <c r="AA328" s="8">
        <v>21.1352997934668</v>
      </c>
      <c r="AB328" s="11">
        <f t="shared" ref="AB328" si="379">AVERAGE(AA326:AA328)</f>
        <v>20.093653550406469</v>
      </c>
      <c r="AC328" s="10">
        <v>21.827597359730401</v>
      </c>
      <c r="AD328" s="8" t="s">
        <v>4</v>
      </c>
      <c r="AE328" s="11">
        <f t="shared" ref="AE328" si="380">AVERAGE(AC326:AC328)</f>
        <v>22.566735959918002</v>
      </c>
      <c r="AF328" s="10">
        <v>-32.511349474848302</v>
      </c>
      <c r="AG328" s="8" t="s">
        <v>4</v>
      </c>
      <c r="AH328" s="11">
        <f t="shared" ref="AH328" si="381">AVERAGE(AF326:AF328)</f>
        <v>-32.63852408290483</v>
      </c>
      <c r="AI328" s="10">
        <v>-28.8955201982475</v>
      </c>
      <c r="AJ328" s="8" t="s">
        <v>4</v>
      </c>
      <c r="AK328" s="11">
        <f t="shared" ref="AK328" si="382">AVERAGE(AI326:AI328)</f>
        <v>-28.928774491173233</v>
      </c>
      <c r="AL328" s="10">
        <v>-14.4651885115066</v>
      </c>
      <c r="AM328" s="8" t="s">
        <v>4</v>
      </c>
      <c r="AN328" s="11">
        <f t="shared" ref="AN328" si="383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4</v>
      </c>
      <c r="D329" s="11">
        <f t="shared" ref="D329" si="384">AVERAGE(B327:B329)</f>
        <v>-16.394773006943666</v>
      </c>
      <c r="E329" s="10">
        <v>-36.209548590966797</v>
      </c>
      <c r="F329" s="8">
        <v>-38.067650095966798</v>
      </c>
      <c r="G329" s="11">
        <f t="shared" ref="G329" si="385">AVERAGE(F327:F329)</f>
        <v>-39.556125004747265</v>
      </c>
      <c r="H329" s="10">
        <v>47.810652038815597</v>
      </c>
      <c r="I329" s="8" t="s">
        <v>4</v>
      </c>
      <c r="J329" s="11">
        <f t="shared" ref="J329" si="386">AVERAGE(H327:H329)</f>
        <v>53.154783514449861</v>
      </c>
      <c r="K329" s="10">
        <v>-70.542690074277402</v>
      </c>
      <c r="L329" s="8">
        <v>-71.864501183277397</v>
      </c>
      <c r="M329" s="11">
        <f t="shared" ref="M329" si="387">AVERAGE(L327:L329)</f>
        <v>-72.177519733679162</v>
      </c>
      <c r="N329" s="10">
        <v>-43.901872578911799</v>
      </c>
      <c r="O329" s="8" t="s">
        <v>4</v>
      </c>
      <c r="P329" s="11">
        <f t="shared" ref="P329" si="388">AVERAGE(N327:N329)</f>
        <v>-43.380362449499636</v>
      </c>
      <c r="Q329" s="10">
        <v>9.0213297277202003</v>
      </c>
      <c r="R329" s="8" t="s">
        <v>4</v>
      </c>
      <c r="S329" s="11">
        <f t="shared" ref="S329" si="389">AVERAGE(Q327:Q329)</f>
        <v>8.7905527318933903</v>
      </c>
      <c r="T329" s="10">
        <v>-2.8373267719106399</v>
      </c>
      <c r="U329" s="8" t="s">
        <v>4</v>
      </c>
      <c r="V329" s="11">
        <f t="shared" ref="V329" si="390">AVERAGE(T327:T329)</f>
        <v>-2.8457987740100865</v>
      </c>
      <c r="W329" s="10">
        <v>-14.3467985484384</v>
      </c>
      <c r="X329" s="8" t="s">
        <v>4</v>
      </c>
      <c r="Y329" s="11">
        <f t="shared" ref="Y329" si="391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2">AVERAGE(AA327:AA329)</f>
        <v>20.614561233801933</v>
      </c>
      <c r="AC329" s="10">
        <v>16.702237380406501</v>
      </c>
      <c r="AD329" s="8" t="s">
        <v>4</v>
      </c>
      <c r="AE329" s="11">
        <f t="shared" ref="AE329" si="393">AVERAGE(AC327:AC329)</f>
        <v>19.258135565370836</v>
      </c>
      <c r="AF329" s="10">
        <v>-34.462454108206501</v>
      </c>
      <c r="AG329" s="8" t="s">
        <v>4</v>
      </c>
      <c r="AH329" s="11">
        <f t="shared" ref="AH329" si="394">AVERAGE(AF327:AF329)</f>
        <v>-32.6481890878648</v>
      </c>
      <c r="AI329" s="10">
        <v>-26.638084960667701</v>
      </c>
      <c r="AJ329" s="8" t="s">
        <v>4</v>
      </c>
      <c r="AK329" s="11">
        <f t="shared" ref="AK329" si="395">AVERAGE(AI327:AI329)</f>
        <v>-27.5011802977222</v>
      </c>
      <c r="AL329" s="10">
        <v>-13.4376502850278</v>
      </c>
      <c r="AM329" s="8" t="s">
        <v>4</v>
      </c>
      <c r="AN329" s="11">
        <f t="shared" ref="AN329" si="396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4</v>
      </c>
      <c r="D330" s="11">
        <f t="shared" ref="D330" si="397">AVERAGE(B328:B330)</f>
        <v>-14.355316589954001</v>
      </c>
      <c r="E330" s="10">
        <v>-32.382337955027801</v>
      </c>
      <c r="F330" s="8">
        <v>-33.100777236027803</v>
      </c>
      <c r="G330" s="11">
        <f t="shared" ref="G330" si="398">AVERAGE(F328:F330)</f>
        <v>-37.380311318672369</v>
      </c>
      <c r="H330" s="10">
        <v>47.867137531226902</v>
      </c>
      <c r="I330" s="8" t="s">
        <v>4</v>
      </c>
      <c r="J330" s="11">
        <f t="shared" ref="J330" si="399">AVERAGE(H328:H330)</f>
        <v>48.8616621636113</v>
      </c>
      <c r="K330" s="10">
        <v>-64.7441451523068</v>
      </c>
      <c r="L330" s="8">
        <v>-70.263477305306793</v>
      </c>
      <c r="M330" s="11">
        <f t="shared" ref="M330" si="400">AVERAGE(L328:L330)</f>
        <v>-71.862497121736126</v>
      </c>
      <c r="N330" s="10">
        <v>-36.870227402227201</v>
      </c>
      <c r="O330" s="8" t="s">
        <v>4</v>
      </c>
      <c r="P330" s="11">
        <f t="shared" ref="P330" si="401">AVERAGE(N328:N330)</f>
        <v>-41.727439175775565</v>
      </c>
      <c r="Q330" s="10">
        <v>9.8043978401682992</v>
      </c>
      <c r="R330" s="8" t="s">
        <v>4</v>
      </c>
      <c r="S330" s="11">
        <f t="shared" ref="S330" si="402">AVERAGE(Q328:Q330)</f>
        <v>9.0497451274231846</v>
      </c>
      <c r="T330" s="10">
        <v>1.8754198859683099E-2</v>
      </c>
      <c r="U330" s="8" t="s">
        <v>4</v>
      </c>
      <c r="V330" s="11">
        <f t="shared" ref="V330" si="403">AVERAGE(T328:T330)</f>
        <v>-1.828043418092119</v>
      </c>
      <c r="W330" s="10">
        <v>-11.6107295182752</v>
      </c>
      <c r="X330" s="8" t="s">
        <v>4</v>
      </c>
      <c r="Y330" s="11">
        <f t="shared" ref="Y330" si="404">AVERAGE(W328:W330)</f>
        <v>-14.930545189554534</v>
      </c>
      <c r="Z330" s="10">
        <v>11.4189311921021</v>
      </c>
      <c r="AA330" s="8">
        <v>17.644238127102099</v>
      </c>
      <c r="AB330" s="11">
        <f t="shared" ref="AB330" si="405">AVERAGE(AA328:AA330)</f>
        <v>19.526394536460831</v>
      </c>
      <c r="AC330" s="10">
        <v>19.156930587485</v>
      </c>
      <c r="AD330" s="8" t="s">
        <v>4</v>
      </c>
      <c r="AE330" s="11">
        <f t="shared" ref="AE330" si="406">AVERAGE(AC328:AC330)</f>
        <v>19.228921775873967</v>
      </c>
      <c r="AF330" s="10">
        <v>-25.037284396671499</v>
      </c>
      <c r="AG330" s="8" t="s">
        <v>4</v>
      </c>
      <c r="AH330" s="11">
        <f t="shared" ref="AH330" si="407">AVERAGE(AF328:AF330)</f>
        <v>-30.670362659908765</v>
      </c>
      <c r="AI330" s="10">
        <v>-23.635944548406101</v>
      </c>
      <c r="AJ330" s="8" t="s">
        <v>4</v>
      </c>
      <c r="AK330" s="11">
        <f t="shared" ref="AK330" si="408">AVERAGE(AI328:AI330)</f>
        <v>-26.389849902440432</v>
      </c>
      <c r="AL330" s="10">
        <v>-19.159167666716598</v>
      </c>
      <c r="AM330" s="8" t="s">
        <v>4</v>
      </c>
      <c r="AN330" s="11">
        <f t="shared" ref="AN330" si="409">AVERAGE(AL328:AL330)</f>
        <v>-15.687335487750332</v>
      </c>
    </row>
    <row r="331" spans="1:40">
      <c r="A331" s="3">
        <v>45505</v>
      </c>
      <c r="B331" s="8">
        <v>-12.1621825125446</v>
      </c>
      <c r="C331" s="8" t="s">
        <v>4</v>
      </c>
      <c r="D331" s="11">
        <f t="shared" ref="D331" si="410">AVERAGE(B329:B331)</f>
        <v>-12.993761796184932</v>
      </c>
      <c r="E331" s="10">
        <v>-31.673704147394499</v>
      </c>
      <c r="F331" s="8">
        <v>-36.191329624394498</v>
      </c>
      <c r="G331" s="11">
        <f t="shared" ref="G331" si="411">AVERAGE(F329:F331)</f>
        <v>-35.786585652129695</v>
      </c>
      <c r="H331" s="10">
        <v>41.059950524045199</v>
      </c>
      <c r="I331" s="8" t="s">
        <v>4</v>
      </c>
      <c r="J331" s="11">
        <f t="shared" ref="J331" si="412">AVERAGE(H329:H331)</f>
        <v>45.579246698029237</v>
      </c>
      <c r="K331" s="10">
        <v>-62.2888361218169</v>
      </c>
      <c r="L331" s="8">
        <v>-64.856965175816896</v>
      </c>
      <c r="M331" s="11">
        <f t="shared" ref="M331" si="413">AVERAGE(L329:L331)</f>
        <v>-68.994981221467029</v>
      </c>
      <c r="N331" s="10">
        <v>-38.392129849445702</v>
      </c>
      <c r="O331" s="8" t="s">
        <v>4</v>
      </c>
      <c r="P331" s="11">
        <f t="shared" ref="P331" si="414">AVERAGE(N329:N331)</f>
        <v>-39.721409943528236</v>
      </c>
      <c r="Q331" s="10">
        <v>10.772161122184301</v>
      </c>
      <c r="R331" s="8" t="s">
        <v>4</v>
      </c>
      <c r="S331" s="11">
        <f t="shared" ref="S331" si="415">AVERAGE(Q329:Q331)</f>
        <v>9.8659628966909327</v>
      </c>
      <c r="T331" s="10">
        <v>-0.14852010200820701</v>
      </c>
      <c r="U331" s="8" t="s">
        <v>4</v>
      </c>
      <c r="V331" s="11">
        <f t="shared" ref="V331" si="416">AVERAGE(T329:T331)</f>
        <v>-0.98903089168638803</v>
      </c>
      <c r="W331" s="10">
        <v>-14.2841194856931</v>
      </c>
      <c r="X331" s="8" t="s">
        <v>4</v>
      </c>
      <c r="Y331" s="11">
        <f t="shared" ref="Y331" si="417">AVERAGE(W329:W331)</f>
        <v>-13.413882517468901</v>
      </c>
      <c r="Z331" s="10">
        <v>13.524698203204</v>
      </c>
      <c r="AA331" s="8">
        <v>19.316645812204001</v>
      </c>
      <c r="AB331" s="11">
        <f t="shared" ref="AB331" si="418">AVERAGE(AA329:AA331)</f>
        <v>18.920176542706567</v>
      </c>
      <c r="AC331" s="10">
        <v>22.241806450564201</v>
      </c>
      <c r="AD331" s="8" t="s">
        <v>4</v>
      </c>
      <c r="AE331" s="11">
        <f t="shared" ref="AE331" si="419">AVERAGE(AC329:AC331)</f>
        <v>19.366991472818569</v>
      </c>
      <c r="AF331" s="10">
        <v>-29.753399102289801</v>
      </c>
      <c r="AG331" s="8" t="s">
        <v>4</v>
      </c>
      <c r="AH331" s="11">
        <f t="shared" ref="AH331" si="420">AVERAGE(AF329:AF331)</f>
        <v>-29.751045869055933</v>
      </c>
      <c r="AI331" s="10">
        <v>-22.691732790265998</v>
      </c>
      <c r="AJ331" s="8" t="s">
        <v>4</v>
      </c>
      <c r="AK331" s="11">
        <f t="shared" ref="AK331" si="421">AVERAGE(AI329:AI331)</f>
        <v>-24.321920766446599</v>
      </c>
      <c r="AL331" s="10">
        <v>-15.9916692490199</v>
      </c>
      <c r="AM331" s="8" t="s">
        <v>4</v>
      </c>
      <c r="AN331" s="11">
        <f t="shared" ref="AN331" si="422">AVERAGE(AL329:AL331)</f>
        <v>-16.196162400254767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6"/>
  <sheetViews>
    <sheetView showGridLines="0" zoomScaleNormal="100" workbookViewId="0">
      <pane xSplit="1" ySplit="8" topLeftCell="B43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4</v>
      </c>
      <c r="E9" s="10">
        <v>4.6213970953555368</v>
      </c>
      <c r="F9" s="8">
        <v>7.7896865839216325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4.7516437651587209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4</v>
      </c>
      <c r="E10" s="12">
        <v>5.6213970953555368</v>
      </c>
      <c r="F10" s="8">
        <v>7.8489153425521048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8.7391689591245587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2.9</v>
      </c>
      <c r="J29" s="11">
        <f t="shared" si="2"/>
        <v>2.7333333333333338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3.0666666666666664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2.8000000000000003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-18.600000000000001</v>
      </c>
      <c r="J51" s="11">
        <f t="shared" si="2"/>
        <v>-15.366666666666667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-13.566666666666668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-12.666666666666666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-6.3</v>
      </c>
      <c r="J147" s="11">
        <f t="shared" si="10"/>
        <v>-2.6999999999999997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-6.833333333333333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1.4</v>
      </c>
      <c r="J232" s="11">
        <f t="shared" si="14"/>
        <v>1.1666666666666665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0.26666666666666661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-1.0666666666666667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</v>
      </c>
      <c r="J256" s="11">
        <f t="shared" si="14"/>
        <v>-14.199999999999998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-12.299999999999999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-5.8</v>
      </c>
      <c r="J279" s="11">
        <f t="shared" si="18"/>
        <v>-4.2666666666666666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-6.6333333333333329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-8.4666666666666668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-3.4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-4.0333333333333332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-5.9333333333333336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1.4</v>
      </c>
      <c r="J325" s="11">
        <f t="shared" si="18"/>
        <v>0.43333333333333329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0.56666666666666654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2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1.8333333333333333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2.8666666666666667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-0.9</v>
      </c>
      <c r="J341" s="11">
        <f t="shared" si="22"/>
        <v>-0.6333333333333333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-1.2333333333333332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3.7</v>
      </c>
      <c r="J348" s="11">
        <f t="shared" si="22"/>
        <v>2.5666666666666669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2.4333333333333336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2.9333333333333336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-0.8</v>
      </c>
      <c r="J366" s="11">
        <f t="shared" si="22"/>
        <v>0.73333333333333339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0.36666666666666664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-0.13333333333333333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-0.23333333333333331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-1.1000000000000001</v>
      </c>
      <c r="J372" s="11">
        <f t="shared" si="22"/>
        <v>-0.26666666666666666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-0.3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-0.3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-0.23333333333333331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-0.23333333333333331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</v>
      </c>
      <c r="J378" s="11">
        <f t="shared" si="22"/>
        <v>-0.46666666666666662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0.33333333333333331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-34.299999999999997</v>
      </c>
      <c r="J385" s="11">
        <f t="shared" si="22"/>
        <v>-27.033333333333331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-20.2</v>
      </c>
      <c r="J386" s="11">
        <f t="shared" si="22"/>
        <v>-30.299999999999997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-13.8</v>
      </c>
      <c r="J387" s="11">
        <f t="shared" si="22"/>
        <v>-22.766666666666666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-8.8000000000000007</v>
      </c>
      <c r="J388" s="11">
        <f t="shared" si="22"/>
        <v>-14.266666666666666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-5.4</v>
      </c>
      <c r="J389" s="11">
        <f t="shared" si="22"/>
        <v>-9.3333333333333339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-5.9666666666666677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-6.4333333333333336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-11.733333333333334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-1.5333333333333332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6.5</v>
      </c>
      <c r="J399" s="11">
        <f t="shared" si="26"/>
        <v>3.1333333333333329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6.3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5.9000000000000012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3.5666666666666664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-3.7</v>
      </c>
      <c r="J407" s="11">
        <f t="shared" si="26"/>
        <v>1.4333333333333333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" si="28">AVERAGE(C406:C408)</f>
        <v>4.540579274151721</v>
      </c>
      <c r="E408" s="12">
        <v>0.62843130196666641</v>
      </c>
      <c r="F408" s="8">
        <v>0.9467228482455271</v>
      </c>
      <c r="G408" s="11">
        <f t="shared" ref="G408" si="29">AVERAGE(F406:F408)</f>
        <v>2.4115024731342891</v>
      </c>
      <c r="H408" s="12">
        <v>-4</v>
      </c>
      <c r="I408" s="8">
        <v>-5.4</v>
      </c>
      <c r="J408" s="11">
        <f t="shared" ref="J408:J413" si="30">AVERAGE(I406:I408)</f>
        <v>-1.5333333333333334</v>
      </c>
      <c r="K408" s="12">
        <v>2.668286731766667</v>
      </c>
      <c r="L408" s="8">
        <v>3.5764144373487201</v>
      </c>
      <c r="M408" s="11">
        <f t="shared" ref="M408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ref="D409:D414" si="32">AVERAGE(C407:C409)</f>
        <v>3.7181458330044435</v>
      </c>
      <c r="E409" s="12">
        <v>5.5306246640000003</v>
      </c>
      <c r="F409" s="8">
        <v>3.922821594870451</v>
      </c>
      <c r="G409" s="11">
        <f t="shared" ref="G409:G414" si="33">AVERAGE(F407:F409)</f>
        <v>2.4512978335156723</v>
      </c>
      <c r="H409" s="12">
        <v>-2.2999999999999998</v>
      </c>
      <c r="I409" s="8">
        <v>-4.0999999999999996</v>
      </c>
      <c r="J409" s="11">
        <f t="shared" si="30"/>
        <v>-4.4000000000000004</v>
      </c>
      <c r="K409" s="12">
        <v>3.8287156127666666</v>
      </c>
      <c r="L409" s="8">
        <v>2.7597748765375409</v>
      </c>
      <c r="M409" s="11">
        <f t="shared" ref="M409:M414" si="34">AVERAGE(L407:L409)</f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si="32"/>
        <v>3.5416039381303719</v>
      </c>
      <c r="E410" s="12">
        <v>3.9046604480999996</v>
      </c>
      <c r="F410" s="8">
        <v>2.0448579272591605</v>
      </c>
      <c r="G410" s="11">
        <f t="shared" si="33"/>
        <v>2.304800790125046</v>
      </c>
      <c r="H410" s="12">
        <v>-3</v>
      </c>
      <c r="I410" s="8">
        <v>-4.3</v>
      </c>
      <c r="J410" s="11">
        <f t="shared" si="30"/>
        <v>-4.6000000000000005</v>
      </c>
      <c r="K410" s="12">
        <v>5.0726307055333342</v>
      </c>
      <c r="L410" s="8">
        <v>2.748041284205216</v>
      </c>
      <c r="M410" s="11">
        <f t="shared" si="34"/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si="32"/>
        <v>2.7441822493410015</v>
      </c>
      <c r="E411" s="12">
        <v>2.4357104501999998</v>
      </c>
      <c r="F411" s="8">
        <v>1.3873438359394885</v>
      </c>
      <c r="G411" s="11">
        <f t="shared" si="33"/>
        <v>2.4516744526897001</v>
      </c>
      <c r="H411" s="12">
        <v>-6</v>
      </c>
      <c r="I411" s="8">
        <v>-6.2</v>
      </c>
      <c r="J411" s="11">
        <f t="shared" si="30"/>
        <v>-4.8666666666666663</v>
      </c>
      <c r="K411" s="12">
        <v>4.4034502400000006</v>
      </c>
      <c r="L411" s="8">
        <v>2.3780155280108963</v>
      </c>
      <c r="M411" s="11">
        <f t="shared" si="34"/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si="32"/>
        <v>2.9629531203544754</v>
      </c>
      <c r="E412" s="12">
        <v>5.8088430529333337</v>
      </c>
      <c r="F412" s="8">
        <v>1.9997689054001058</v>
      </c>
      <c r="G412" s="11">
        <f t="shared" si="33"/>
        <v>1.8106568895329183</v>
      </c>
      <c r="H412" s="12">
        <v>-4.2</v>
      </c>
      <c r="I412" s="8">
        <v>-5.2</v>
      </c>
      <c r="J412" s="11">
        <f t="shared" si="30"/>
        <v>-5.2333333333333334</v>
      </c>
      <c r="K412" s="12">
        <v>5.4030760802333333</v>
      </c>
      <c r="L412" s="8">
        <v>2.3520829191245274</v>
      </c>
      <c r="M412" s="11">
        <f t="shared" si="34"/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si="32"/>
        <v>3.1991893904893751</v>
      </c>
      <c r="E413" s="12">
        <v>3.4183183489333331</v>
      </c>
      <c r="F413" s="8">
        <v>1.8664218627798792</v>
      </c>
      <c r="G413" s="11">
        <f t="shared" si="33"/>
        <v>1.7511782013731578</v>
      </c>
      <c r="H413" s="12">
        <v>-6.4</v>
      </c>
      <c r="I413" s="8">
        <v>-7.3</v>
      </c>
      <c r="J413" s="11">
        <f t="shared" si="30"/>
        <v>-6.2333333333333334</v>
      </c>
      <c r="K413" s="12">
        <v>4.7398715364333333</v>
      </c>
      <c r="L413" s="8">
        <v>3.0737181367951436</v>
      </c>
      <c r="M413" s="11">
        <f t="shared" si="34"/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si="32"/>
        <v>2.7773656728948395</v>
      </c>
      <c r="E414" s="12">
        <v>1.2229924732666664</v>
      </c>
      <c r="F414" s="8">
        <v>1.3800931771700693</v>
      </c>
      <c r="G414" s="11">
        <f t="shared" si="33"/>
        <v>1.7487613151166848</v>
      </c>
      <c r="H414" s="12">
        <v>-5.3</v>
      </c>
      <c r="I414" s="8">
        <v>-5.5</v>
      </c>
      <c r="J414" s="11">
        <f t="shared" ref="J414" si="35">AVERAGE(I412:I414)</f>
        <v>-6</v>
      </c>
      <c r="K414" s="12">
        <v>1.8343715362666668</v>
      </c>
      <c r="L414" s="8">
        <v>1.0290358291861919</v>
      </c>
      <c r="M414" s="11">
        <f t="shared" si="34"/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36">AVERAGE(C413:C415)</f>
        <v>2.2984992765322589</v>
      </c>
      <c r="E415" s="12">
        <v>1.6008443651000002</v>
      </c>
      <c r="F415" s="8">
        <v>2.8645209358997294</v>
      </c>
      <c r="G415" s="11">
        <f t="shared" ref="G415" si="37">AVERAGE(F413:F415)</f>
        <v>2.0370119919498926</v>
      </c>
      <c r="H415" s="12">
        <v>-5.6</v>
      </c>
      <c r="I415" s="8">
        <v>-5.5</v>
      </c>
      <c r="J415" s="11">
        <f t="shared" ref="J415" si="38">AVERAGE(I413:I415)</f>
        <v>-6.1000000000000005</v>
      </c>
      <c r="K415" s="12">
        <v>0.94479618546666677</v>
      </c>
      <c r="L415" s="8">
        <v>1.743557945620527</v>
      </c>
      <c r="M415" s="11">
        <f t="shared" ref="M415" si="39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40">AVERAGE(C414:C416)</f>
        <v>0.91842725765779187</v>
      </c>
      <c r="E416" s="12">
        <v>0.16255793253333314</v>
      </c>
      <c r="F416" s="8">
        <v>2.2065042178668457</v>
      </c>
      <c r="G416" s="11">
        <f t="shared" ref="G416" si="41">AVERAGE(F414:F416)</f>
        <v>2.1503727769788816</v>
      </c>
      <c r="H416" s="12">
        <v>-5</v>
      </c>
      <c r="I416" s="8">
        <v>-2.6</v>
      </c>
      <c r="J416" s="11">
        <f t="shared" ref="J416" si="42">AVERAGE(I414:I416)</f>
        <v>-4.5333333333333332</v>
      </c>
      <c r="K416" s="12">
        <v>-1.2379606614666667</v>
      </c>
      <c r="L416" s="8">
        <v>1.267619752692235</v>
      </c>
      <c r="M416" s="11">
        <f t="shared" ref="M416" si="43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44">AVERAGE(C415:C417)</f>
        <v>0.74124450233914552</v>
      </c>
      <c r="E417" s="12">
        <v>2.7948534184000002</v>
      </c>
      <c r="F417" s="8">
        <v>3.8831116428011625</v>
      </c>
      <c r="G417" s="11">
        <f t="shared" ref="G417" si="45">AVERAGE(F415:F417)</f>
        <v>2.9847122655225795</v>
      </c>
      <c r="H417" s="12">
        <v>-3.7</v>
      </c>
      <c r="I417" s="8">
        <v>-0.8</v>
      </c>
      <c r="J417" s="11">
        <f t="shared" ref="J417" si="46">AVERAGE(I415:I417)</f>
        <v>-2.9666666666666668</v>
      </c>
      <c r="K417" s="12">
        <v>0.71071007580000023</v>
      </c>
      <c r="L417" s="8">
        <v>2.4275912016673171</v>
      </c>
      <c r="M417" s="11">
        <f t="shared" ref="M417" si="47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48">AVERAGE(C416:C418)</f>
        <v>1.1921652795204196</v>
      </c>
      <c r="E418" s="12">
        <v>4.1794173800000003</v>
      </c>
      <c r="F418" s="8">
        <v>6.3672762181873095</v>
      </c>
      <c r="G418" s="11">
        <f t="shared" ref="G418" si="49">AVERAGE(F416:F418)</f>
        <v>4.1522973596184398</v>
      </c>
      <c r="H418" s="12">
        <v>-1.6</v>
      </c>
      <c r="I418" s="8">
        <v>-0.4</v>
      </c>
      <c r="J418" s="11">
        <f t="shared" ref="J418" si="50">AVERAGE(I416:I418)</f>
        <v>-1.2666666666666668</v>
      </c>
      <c r="K418" s="12">
        <v>2.2553994817</v>
      </c>
      <c r="L418" s="8">
        <v>4.2237167780460609</v>
      </c>
      <c r="M418" s="11">
        <f t="shared" ref="M418" si="51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52">AVERAGE(C417:C419)</f>
        <v>1.4915896418721486</v>
      </c>
      <c r="E419" s="12">
        <v>3.6116042549666667</v>
      </c>
      <c r="F419" s="8">
        <v>6.6867332864387921</v>
      </c>
      <c r="G419" s="11">
        <f t="shared" ref="G419" si="53">AVERAGE(F417:F419)</f>
        <v>5.6457070491424206</v>
      </c>
      <c r="H419" s="12">
        <v>-2</v>
      </c>
      <c r="I419" s="8">
        <v>-1.9</v>
      </c>
      <c r="J419" s="11">
        <f t="shared" ref="J419" si="54">AVERAGE(I417:I419)</f>
        <v>-1.0333333333333334</v>
      </c>
      <c r="K419" s="12">
        <v>0.83709440573333349</v>
      </c>
      <c r="L419" s="8">
        <v>3.9879716294350858</v>
      </c>
      <c r="M419" s="11">
        <f t="shared" ref="M419" si="55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56">AVERAGE(C418:C420)</f>
        <v>1.1675606930432356</v>
      </c>
      <c r="E420" s="12">
        <v>5.9372036338666661</v>
      </c>
      <c r="F420" s="8">
        <v>5.9680899315697076</v>
      </c>
      <c r="G420" s="11">
        <f t="shared" ref="G420" si="57">AVERAGE(F418:F420)</f>
        <v>6.34069981206527</v>
      </c>
      <c r="H420" s="12">
        <v>0.4</v>
      </c>
      <c r="I420" s="8">
        <v>-1</v>
      </c>
      <c r="J420" s="11">
        <f t="shared" ref="J420" si="58">AVERAGE(I418:I420)</f>
        <v>-1.0999999999999999</v>
      </c>
      <c r="K420" s="12">
        <v>2.8726727974333333</v>
      </c>
      <c r="L420" s="8">
        <v>3.4462576921945529</v>
      </c>
      <c r="M420" s="11">
        <f t="shared" ref="M420" si="59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60">AVERAGE(C419:C421)</f>
        <v>0.15184680731801536</v>
      </c>
      <c r="E421" s="12">
        <v>7.0297821318666669</v>
      </c>
      <c r="F421" s="8">
        <v>5.1750994072596894</v>
      </c>
      <c r="G421" s="11">
        <f t="shared" ref="G421" si="61">AVERAGE(F419:F421)</f>
        <v>5.943307541756063</v>
      </c>
      <c r="H421" s="12">
        <v>-3.3</v>
      </c>
      <c r="I421" s="8">
        <v>-5</v>
      </c>
      <c r="J421" s="11">
        <f t="shared" ref="J421" si="62">AVERAGE(I419:I421)</f>
        <v>-2.6333333333333333</v>
      </c>
      <c r="K421" s="12">
        <v>3.0835256838666667</v>
      </c>
      <c r="L421" s="8">
        <v>2.0669887464477306</v>
      </c>
      <c r="M421" s="11">
        <f t="shared" ref="M421" si="63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64">AVERAGE(C420:C422)</f>
        <v>-0.65557038160210512</v>
      </c>
      <c r="E422" s="12">
        <v>4.4841003014666656</v>
      </c>
      <c r="F422" s="8">
        <v>2.5449309898615633</v>
      </c>
      <c r="G422" s="11">
        <f t="shared" ref="G422" si="65">AVERAGE(F420:F422)</f>
        <v>4.5627067762303204</v>
      </c>
      <c r="H422" s="12">
        <v>-4.0999999999999996</v>
      </c>
      <c r="I422" s="8">
        <v>-5.3</v>
      </c>
      <c r="J422" s="11">
        <f t="shared" ref="J422" si="66">AVERAGE(I420:I422)</f>
        <v>-3.7666666666666671</v>
      </c>
      <c r="K422" s="12">
        <v>2.8922067576666666</v>
      </c>
      <c r="L422" s="8">
        <v>0.48045483596198757</v>
      </c>
      <c r="M422" s="11">
        <f t="shared" ref="M422" si="67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68">AVERAGE(C421:C423)</f>
        <v>-1.2716454220423472</v>
      </c>
      <c r="E423" s="12">
        <v>6.1972257848333321</v>
      </c>
      <c r="F423" s="8">
        <v>5.1526708751284378</v>
      </c>
      <c r="G423" s="11">
        <f t="shared" ref="G423" si="69">AVERAGE(F421:F423)</f>
        <v>4.2909004240832305</v>
      </c>
      <c r="H423" s="12">
        <v>-3.5</v>
      </c>
      <c r="I423" s="8">
        <v>-3.7</v>
      </c>
      <c r="J423" s="11">
        <f t="shared" ref="J423" si="70">AVERAGE(I421:I423)</f>
        <v>-4.666666666666667</v>
      </c>
      <c r="K423" s="12">
        <v>3.904158765733333</v>
      </c>
      <c r="L423" s="8">
        <v>1.7990405954567945</v>
      </c>
      <c r="M423" s="11">
        <f t="shared" ref="M423" si="71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72">AVERAGE(C422:C424)</f>
        <v>-1.5598789989645081</v>
      </c>
      <c r="E424" s="12">
        <v>7.5818760291333334</v>
      </c>
      <c r="F424" s="8">
        <v>3.7632585947225414</v>
      </c>
      <c r="G424" s="11">
        <f t="shared" ref="G424" si="73">AVERAGE(F422:F424)</f>
        <v>3.8202868199041808</v>
      </c>
      <c r="H424" s="12">
        <v>-3.4</v>
      </c>
      <c r="I424" s="8">
        <v>-4.4000000000000004</v>
      </c>
      <c r="J424" s="11">
        <f t="shared" ref="J424" si="74">AVERAGE(I422:I424)</f>
        <v>-4.4666666666666668</v>
      </c>
      <c r="K424" s="12">
        <v>4.1477939208666657</v>
      </c>
      <c r="L424" s="8">
        <v>1.0597237588646931</v>
      </c>
      <c r="M424" s="11">
        <f t="shared" ref="M424" si="75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76">AVERAGE(C423:C425)</f>
        <v>-2.5604394295576163</v>
      </c>
      <c r="E425" s="12">
        <v>3.5044184252333341</v>
      </c>
      <c r="F425" s="8">
        <v>2.2602131346138563</v>
      </c>
      <c r="G425" s="11">
        <f t="shared" ref="G425" si="77">AVERAGE(F423:F425)</f>
        <v>3.7253808681549452</v>
      </c>
      <c r="H425" s="12">
        <v>-4.5</v>
      </c>
      <c r="I425" s="8">
        <v>-5.3</v>
      </c>
      <c r="J425" s="11">
        <f t="shared" ref="J425" si="78">AVERAGE(I423:I425)</f>
        <v>-4.4666666666666677</v>
      </c>
      <c r="K425" s="12">
        <v>0.24072532176666694</v>
      </c>
      <c r="L425" s="8">
        <v>-1.1910337670286728</v>
      </c>
      <c r="M425" s="11">
        <f t="shared" ref="M425" si="79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80">AVERAGE(C424:C426)</f>
        <v>-3.509480425522669</v>
      </c>
      <c r="E426" s="12">
        <v>3.4983103897333332</v>
      </c>
      <c r="F426" s="8">
        <v>3.8354207201456187</v>
      </c>
      <c r="G426" s="11">
        <f t="shared" ref="G426" si="81">AVERAGE(F424:F426)</f>
        <v>3.2862974831606722</v>
      </c>
      <c r="H426" s="12">
        <v>-6.9</v>
      </c>
      <c r="I426" s="8">
        <v>-7.1</v>
      </c>
      <c r="J426" s="11">
        <f t="shared" ref="J426" si="82">AVERAGE(I424:I426)</f>
        <v>-5.5999999999999988</v>
      </c>
      <c r="K426" s="12">
        <v>-0.29838162526666662</v>
      </c>
      <c r="L426" s="8">
        <v>-0.93488018816900065</v>
      </c>
      <c r="M426" s="11">
        <f t="shared" ref="M426" si="83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84">AVERAGE(C425:C427)</f>
        <v>-3.911756200897099</v>
      </c>
      <c r="E427" s="12">
        <v>1.4980427570000001</v>
      </c>
      <c r="F427" s="8">
        <v>2.9776977272639762</v>
      </c>
      <c r="G427" s="11">
        <f t="shared" ref="G427" si="85">AVERAGE(F425:F427)</f>
        <v>3.0244438606744839</v>
      </c>
      <c r="H427" s="12">
        <v>-7.1</v>
      </c>
      <c r="I427" s="8">
        <v>-6.9</v>
      </c>
      <c r="J427" s="11">
        <f t="shared" ref="J427" si="86">AVERAGE(I425:I427)</f>
        <v>-6.4333333333333327</v>
      </c>
      <c r="K427" s="12">
        <v>-1.2557814441999999</v>
      </c>
      <c r="L427" s="8">
        <v>-0.10601149414933057</v>
      </c>
      <c r="M427" s="11">
        <f t="shared" ref="M427" si="87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88">AVERAGE(C426:C428)</f>
        <v>-2.5139240052728966</v>
      </c>
      <c r="E428" s="12">
        <v>2.9740071640666663</v>
      </c>
      <c r="F428" s="8">
        <v>5.1087014247400404</v>
      </c>
      <c r="G428" s="11">
        <f t="shared" ref="G428" si="89">AVERAGE(F426:F428)</f>
        <v>3.9739399573832119</v>
      </c>
      <c r="H428" s="12">
        <v>-7.9</v>
      </c>
      <c r="I428" s="8">
        <v>-5.5</v>
      </c>
      <c r="J428" s="11">
        <f t="shared" ref="J428" si="90">AVERAGE(I426:I428)</f>
        <v>-6.5</v>
      </c>
      <c r="K428" s="12">
        <v>-0.16306467563333329</v>
      </c>
      <c r="L428" s="8">
        <v>2.3778753004290847</v>
      </c>
      <c r="M428" s="11">
        <f t="shared" ref="M428" si="91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92">AVERAGE(C427:C429)</f>
        <v>-1.2786580352532499</v>
      </c>
      <c r="E429" s="12">
        <v>2.3791309234333333</v>
      </c>
      <c r="F429" s="8">
        <v>3.3447403286130442</v>
      </c>
      <c r="G429" s="11">
        <f t="shared" ref="G429" si="93">AVERAGE(F427:F429)</f>
        <v>3.8103798268723534</v>
      </c>
      <c r="H429" s="12">
        <v>-8.6</v>
      </c>
      <c r="I429" s="8">
        <v>-5.7</v>
      </c>
      <c r="J429" s="11">
        <f t="shared" ref="J429" si="94">AVERAGE(I427:I429)</f>
        <v>-6.0333333333333341</v>
      </c>
      <c r="K429" s="12">
        <v>-0.51514749403333326</v>
      </c>
      <c r="L429" s="8">
        <v>1.2530887421022394</v>
      </c>
      <c r="M429" s="11">
        <f t="shared" ref="M429" si="95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96">AVERAGE(C428:C430)</f>
        <v>-6.5319415600303812E-2</v>
      </c>
      <c r="E430" s="12">
        <v>0.33909526886666663</v>
      </c>
      <c r="F430" s="8">
        <v>2.5481852759454218</v>
      </c>
      <c r="G430" s="11">
        <f t="shared" ref="G430" si="97">AVERAGE(F428:F430)</f>
        <v>3.6672090097661685</v>
      </c>
      <c r="H430" s="12">
        <v>-7.8</v>
      </c>
      <c r="I430" s="8">
        <v>-6.7</v>
      </c>
      <c r="J430" s="11">
        <f t="shared" ref="J430" si="98">AVERAGE(I428:I430)</f>
        <v>-5.9666666666666659</v>
      </c>
      <c r="K430" s="12">
        <v>-0.28432163446666675</v>
      </c>
      <c r="L430" s="8">
        <v>1.5668071498719023</v>
      </c>
      <c r="M430" s="11">
        <f t="shared" ref="M430" si="99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00">AVERAGE(C429:C431)</f>
        <v>0.60168735871287671</v>
      </c>
      <c r="E431" s="12">
        <v>0.11979291016666682</v>
      </c>
      <c r="F431" s="8">
        <v>2.9258776959364319</v>
      </c>
      <c r="G431" s="11">
        <f t="shared" ref="G431" si="101">AVERAGE(F429:F431)</f>
        <v>2.9396011001649658</v>
      </c>
      <c r="H431" s="12">
        <v>-6.1</v>
      </c>
      <c r="I431" s="8">
        <v>-6.1</v>
      </c>
      <c r="J431" s="11">
        <f t="shared" ref="J431" si="102">AVERAGE(I429:I431)</f>
        <v>-6.166666666666667</v>
      </c>
      <c r="K431" s="12">
        <v>-0.33280004640000005</v>
      </c>
      <c r="L431" s="8">
        <v>2.4611087843725765</v>
      </c>
      <c r="M431" s="11">
        <f t="shared" ref="M431" si="103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04">AVERAGE(C430:C432)</f>
        <v>0.6360065437955208</v>
      </c>
      <c r="E432" s="12">
        <v>3.4948690132000002</v>
      </c>
      <c r="F432" s="8">
        <v>3.2328646803374554</v>
      </c>
      <c r="G432" s="11">
        <f t="shared" ref="G432" si="105">AVERAGE(F430:F432)</f>
        <v>2.9023092174064362</v>
      </c>
      <c r="H432" s="12">
        <v>-5.5</v>
      </c>
      <c r="I432" s="8">
        <v>-6.9</v>
      </c>
      <c r="J432" s="11">
        <f t="shared" ref="J432" si="106">AVERAGE(I430:I432)</f>
        <v>-6.5666666666666673</v>
      </c>
      <c r="K432" s="12">
        <v>1.234711899433333</v>
      </c>
      <c r="L432" s="8">
        <v>1.4889448907829834</v>
      </c>
      <c r="M432" s="11">
        <f t="shared" ref="M432" si="107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08">AVERAGE(C431:C433)</f>
        <v>1.3029674653661119</v>
      </c>
      <c r="E433" s="12">
        <v>2.4959416666666669</v>
      </c>
      <c r="F433" s="8">
        <v>0.49980844673203456</v>
      </c>
      <c r="G433" s="11">
        <f t="shared" ref="G433" si="109">AVERAGE(F431:F433)</f>
        <v>2.2195169410019737</v>
      </c>
      <c r="H433" s="12">
        <v>-5.2</v>
      </c>
      <c r="I433" s="8">
        <v>-6.9</v>
      </c>
      <c r="J433" s="11">
        <f t="shared" ref="J433" si="110">AVERAGE(I431:I433)</f>
        <v>-6.6333333333333329</v>
      </c>
      <c r="K433" s="12">
        <v>2.6159032214666667</v>
      </c>
      <c r="L433" s="8">
        <v>1.6937135835247012</v>
      </c>
      <c r="M433" s="11">
        <f t="shared" ref="M433" si="111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12">AVERAGE(C432:C434)</f>
        <v>-8.3747888381403637E-2</v>
      </c>
      <c r="E434" s="12">
        <v>4.0163251578333332</v>
      </c>
      <c r="F434" s="8">
        <v>2.1089954536811581</v>
      </c>
      <c r="G434" s="11">
        <f t="shared" ref="G434" si="113">AVERAGE(F432:F434)</f>
        <v>1.947222860250216</v>
      </c>
      <c r="H434" s="12">
        <v>-6.7</v>
      </c>
      <c r="I434" s="8">
        <v>-7.9</v>
      </c>
      <c r="J434" s="11">
        <f t="shared" ref="J434" si="114">AVERAGE(I432:I434)</f>
        <v>-7.2333333333333343</v>
      </c>
      <c r="K434" s="12">
        <v>2.2015085673666666</v>
      </c>
      <c r="L434" s="8">
        <v>-0.21549098216174464</v>
      </c>
      <c r="M434" s="11">
        <f t="shared" ref="M434" si="115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16">AVERAGE(C433:C435)</f>
        <v>-0.32517777260817643</v>
      </c>
      <c r="E435" s="12">
        <v>2.9741003261999999</v>
      </c>
      <c r="F435" s="8">
        <v>1.9501423290859539</v>
      </c>
      <c r="G435" s="11">
        <f t="shared" ref="G435" si="117">AVERAGE(F433:F435)</f>
        <v>1.5196487431663821</v>
      </c>
      <c r="H435" s="12">
        <v>-9.1</v>
      </c>
      <c r="I435" s="8">
        <v>-9.1999999999999993</v>
      </c>
      <c r="J435" s="11">
        <f t="shared" ref="J435" si="118">AVERAGE(I433:I435)</f>
        <v>-8</v>
      </c>
      <c r="K435" s="12">
        <v>2.4947757175666667</v>
      </c>
      <c r="L435" s="8">
        <v>0.29956112131912738</v>
      </c>
      <c r="M435" s="11">
        <f t="shared" ref="M435" si="119">AVERAGE(L433:L435)</f>
        <v>0.59259457422736139</v>
      </c>
    </row>
    <row r="436" spans="1:13">
      <c r="A436" s="3">
        <v>45505</v>
      </c>
      <c r="B436" s="8">
        <v>3.3596125459000006</v>
      </c>
      <c r="C436" s="8">
        <v>0.84965594911000386</v>
      </c>
      <c r="D436" s="11">
        <f t="shared" ref="D436" si="120">AVERAGE(C434:C436)</f>
        <v>-0.93626412022842043</v>
      </c>
      <c r="E436" s="12">
        <v>3.5154362064666671</v>
      </c>
      <c r="F436" s="8">
        <v>-0.19229244973653556</v>
      </c>
      <c r="G436" s="11">
        <f t="shared" ref="G436" si="121">AVERAGE(F434:F436)</f>
        <v>1.2889484443435255</v>
      </c>
      <c r="H436" s="12" t="s">
        <v>4</v>
      </c>
      <c r="I436" s="8" t="s">
        <v>4</v>
      </c>
      <c r="J436" s="11" t="s">
        <v>4</v>
      </c>
      <c r="K436" s="12">
        <v>3.4349634931333335</v>
      </c>
      <c r="L436" s="8">
        <v>0.44153969706155349</v>
      </c>
      <c r="M436" s="11">
        <f t="shared" ref="M436" si="122">AVERAGE(L434:L436)</f>
        <v>0.17520327873964539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5"/>
  <sheetViews>
    <sheetView showGridLines="0" zoomScaleNormal="100" workbookViewId="0">
      <pane xSplit="1" ySplit="7" topLeftCell="K428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10.259566425994155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26.687891178962577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15.815592105090509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24.220568194989053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" si="52">AVERAGE(C405:C407)</f>
        <v>6.1782430981169014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ref="D408:D413" si="57">AVERAGE(C406:C408)</f>
        <v>6.7305784022362154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si="57"/>
        <v>6.7690008569414495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si="57"/>
        <v>5.154559563373418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-1.9899163643903437</v>
      </c>
      <c r="J410" s="11">
        <f t="shared" ref="J410" si="66">AVERAGE(I408:I410)</f>
        <v>-3.2069441393222484</v>
      </c>
      <c r="K410" s="8">
        <v>30.2934477624</v>
      </c>
      <c r="L410" s="8">
        <v>33.039072361128653</v>
      </c>
      <c r="M410" s="11">
        <f t="shared" ref="M410" si="67">AVERAGE(L408:L410)</f>
        <v>36.033112344886916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-9.0494092879370047E-2</v>
      </c>
      <c r="Y410" s="11">
        <f t="shared" ref="Y410" si="71">AVERAGE(X408:X410)</f>
        <v>-1.1975508700530992</v>
      </c>
      <c r="Z410" s="8">
        <v>29.3552270496</v>
      </c>
      <c r="AA410" s="8">
        <v>32.251559769761556</v>
      </c>
      <c r="AB410" s="11">
        <f t="shared" ref="AB410" si="72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si="57"/>
        <v>4.1815323244551417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-4.9019836092158906</v>
      </c>
      <c r="J411" s="11">
        <f t="shared" ref="J411" si="73">AVERAGE(I409:I411)</f>
        <v>-4.0290810939818256</v>
      </c>
      <c r="K411" s="8">
        <v>23.365028198000001</v>
      </c>
      <c r="L411" s="8">
        <v>25.229285525847807</v>
      </c>
      <c r="M411" s="11">
        <f t="shared" ref="M411" si="74">AVERAGE(L409:L411)</f>
        <v>32.315317021632609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-0.60484890035391159</v>
      </c>
      <c r="Y411" s="11">
        <f t="shared" ref="Y411" si="78">AVERAGE(X409:X411)</f>
        <v>-0.59119275481450273</v>
      </c>
      <c r="Z411" s="8">
        <v>23.405171017699999</v>
      </c>
      <c r="AA411" s="8">
        <v>25.81572672469175</v>
      </c>
      <c r="AB411" s="11">
        <f t="shared" ref="AB411" si="79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si="57"/>
        <v>4.9349179606525047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-4.1147296206470463</v>
      </c>
      <c r="J412" s="11">
        <f t="shared" ref="J412" si="80">AVERAGE(I410:I412)</f>
        <v>-3.66887653141776</v>
      </c>
      <c r="K412" s="8">
        <v>32.989849794599998</v>
      </c>
      <c r="L412" s="8">
        <v>33.92976360120106</v>
      </c>
      <c r="M412" s="11">
        <f t="shared" ref="M412" si="81">AVERAGE(L410:L412)</f>
        <v>30.732707162725841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-2.7205270886325308</v>
      </c>
      <c r="Y412" s="11">
        <f t="shared" ref="Y412" si="85">AVERAGE(X410:X412)</f>
        <v>-1.1386233606219374</v>
      </c>
      <c r="Z412" s="8">
        <v>32.058070331000003</v>
      </c>
      <c r="AA412" s="8">
        <v>33.309914485835286</v>
      </c>
      <c r="AB412" s="11">
        <f t="shared" ref="AB412" si="86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si="57"/>
        <v>6.1294925571396819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-5.5247344590860576</v>
      </c>
      <c r="J413" s="11">
        <f t="shared" ref="J413" si="87">AVERAGE(I411:I413)</f>
        <v>-4.8471492296496654</v>
      </c>
      <c r="K413" s="8">
        <v>38.505850158900003</v>
      </c>
      <c r="L413" s="8">
        <v>39.005331070703505</v>
      </c>
      <c r="M413" s="11">
        <f t="shared" ref="M413" si="88">AVERAGE(L411:L413)</f>
        <v>32.721460065917455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-6.5502667576150158</v>
      </c>
      <c r="Y413" s="11">
        <f t="shared" ref="Y413" si="92">AVERAGE(X411:X413)</f>
        <v>-3.2918809155338189</v>
      </c>
      <c r="Z413" s="8">
        <v>38.2483081301</v>
      </c>
      <c r="AA413" s="8">
        <v>38.54106162849132</v>
      </c>
      <c r="AB413" s="11">
        <f t="shared" ref="AB413" si="93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94">AVERAGE(C412:C414)</f>
        <v>6.578056471280572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-3.9806485944342902</v>
      </c>
      <c r="J414" s="11">
        <f t="shared" ref="J414" si="96">AVERAGE(I412:I414)</f>
        <v>-4.5400375580557979</v>
      </c>
      <c r="K414" s="8">
        <v>29.7178006547</v>
      </c>
      <c r="L414" s="8">
        <v>31.558645705901064</v>
      </c>
      <c r="M414" s="11">
        <f t="shared" ref="M414" si="97">AVERAGE(L412:L414)</f>
        <v>34.831246792601881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-0.27880638668858126</v>
      </c>
      <c r="Y414" s="11">
        <f t="shared" ref="Y414" si="101">AVERAGE(X412:X414)</f>
        <v>-3.1832000776453757</v>
      </c>
      <c r="Z414" s="8">
        <v>33.424231272</v>
      </c>
      <c r="AA414" s="8">
        <v>32.205450337900992</v>
      </c>
      <c r="AB414" s="11">
        <f t="shared" ref="AB414" si="102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03">AVERAGE(C413:C415)</f>
        <v>5.859643147458752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-4.0541561270346831</v>
      </c>
      <c r="J415" s="11">
        <f t="shared" ref="J415" si="105">AVERAGE(I413:I415)</f>
        <v>-4.5198463935183435</v>
      </c>
      <c r="K415" s="8">
        <v>24.880350726100001</v>
      </c>
      <c r="L415" s="8">
        <v>26.399305985384952</v>
      </c>
      <c r="M415" s="11">
        <f t="shared" ref="M415" si="106">AVERAGE(L413:L415)</f>
        <v>32.321094253996506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-1.8166411532757971</v>
      </c>
      <c r="Y415" s="11">
        <f t="shared" ref="Y415" si="110">AVERAGE(X413:X415)</f>
        <v>-2.8819047658597978</v>
      </c>
      <c r="Z415" s="8">
        <v>27.744675210800001</v>
      </c>
      <c r="AA415" s="8">
        <v>26.029739389293781</v>
      </c>
      <c r="AB415" s="11">
        <f t="shared" ref="AB415" si="111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12">AVERAGE(C414:C416)</f>
        <v>6.5561253753199482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-4.42552380233961</v>
      </c>
      <c r="J416" s="11">
        <f t="shared" ref="J416" si="114">AVERAGE(I414:I416)</f>
        <v>-4.1534428412695279</v>
      </c>
      <c r="K416" s="8">
        <v>27.882222392300001</v>
      </c>
      <c r="L416" s="8">
        <v>23.681086759719985</v>
      </c>
      <c r="M416" s="11">
        <f t="shared" ref="M416" si="115">AVERAGE(L414:L416)</f>
        <v>27.213012817001999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-1.0988038886552314</v>
      </c>
      <c r="Y416" s="11">
        <f t="shared" ref="Y416" si="119">AVERAGE(X414:X416)</f>
        <v>-1.0647504762065365</v>
      </c>
      <c r="Z416" s="8">
        <v>28.315904375199999</v>
      </c>
      <c r="AA416" s="8">
        <v>24.384054185195556</v>
      </c>
      <c r="AB416" s="11">
        <f t="shared" ref="AB416" si="120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1">AVERAGE(C415:C417)</f>
        <v>8.9714721441386569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-4.0569124626249415</v>
      </c>
      <c r="J417" s="11">
        <f t="shared" ref="J417" si="123">AVERAGE(I415:I417)</f>
        <v>-4.1788641306664109</v>
      </c>
      <c r="K417" s="8">
        <v>24.017173740400001</v>
      </c>
      <c r="L417" s="8">
        <v>22.328852795762707</v>
      </c>
      <c r="M417" s="11">
        <f t="shared" ref="M417" si="124">AVERAGE(L415:L417)</f>
        <v>24.136415180289216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1.3655456529318983</v>
      </c>
      <c r="Y417" s="11">
        <f t="shared" ref="Y417" si="128">AVERAGE(X415:X417)</f>
        <v>-0.51663312966637676</v>
      </c>
      <c r="Z417" s="8">
        <v>26.928925231099999</v>
      </c>
      <c r="AA417" s="8">
        <v>23.008585208403552</v>
      </c>
      <c r="AB417" s="11">
        <f t="shared" ref="AB417" si="129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0">AVERAGE(C416:C418)</f>
        <v>10.516124271513325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-3.3769698984224981</v>
      </c>
      <c r="J418" s="11">
        <f t="shared" ref="J418" si="132">AVERAGE(I416:I418)</f>
        <v>-3.9531353877956832</v>
      </c>
      <c r="K418" s="8">
        <v>22.2490659929</v>
      </c>
      <c r="L418" s="8">
        <v>19.248671608963932</v>
      </c>
      <c r="M418" s="11">
        <f t="shared" ref="M418" si="133">AVERAGE(L416:L418)</f>
        <v>21.752870388148875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2.7648095083287538</v>
      </c>
      <c r="Y418" s="11">
        <f t="shared" ref="Y418" si="137">AVERAGE(X416:X418)</f>
        <v>1.0105170908684735</v>
      </c>
      <c r="Z418" s="8">
        <v>21.264823953000001</v>
      </c>
      <c r="AA418" s="8">
        <v>20.807257051771838</v>
      </c>
      <c r="AB418" s="11">
        <f t="shared" ref="AB418" si="138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39">AVERAGE(C417:C419)</f>
        <v>10.720817870622403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-0.45362672399976733</v>
      </c>
      <c r="J419" s="11">
        <f t="shared" ref="J419" si="141">AVERAGE(I417:I419)</f>
        <v>-2.6291696950157357</v>
      </c>
      <c r="K419" s="8">
        <v>16.980789778799998</v>
      </c>
      <c r="L419" s="8">
        <v>15.630676875567104</v>
      </c>
      <c r="M419" s="11">
        <f t="shared" ref="M419" si="142">AVERAGE(L417:L419)</f>
        <v>19.069400426764581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2.4668093170992447</v>
      </c>
      <c r="Y419" s="11">
        <f t="shared" ref="Y419" si="146">AVERAGE(X417:X419)</f>
        <v>2.1990548261199656</v>
      </c>
      <c r="Z419" s="8">
        <v>16.333031185599999</v>
      </c>
      <c r="AA419" s="8">
        <v>16.628916530581684</v>
      </c>
      <c r="AB419" s="11">
        <f t="shared" ref="AB419" si="147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48">AVERAGE(C418:C420)</f>
        <v>9.4760371531837801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-2.8316254223683823</v>
      </c>
      <c r="J420" s="11">
        <f t="shared" ref="J420" si="150">AVERAGE(I418:I420)</f>
        <v>-2.2207406815968826</v>
      </c>
      <c r="K420" s="8">
        <v>5.3898936108999997</v>
      </c>
      <c r="L420" s="8">
        <v>5.4141642492564399</v>
      </c>
      <c r="M420" s="11">
        <f t="shared" ref="M420" si="151">AVERAGE(L418:L420)</f>
        <v>13.431170911262491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2.6356986620527731</v>
      </c>
      <c r="Y420" s="11">
        <f t="shared" ref="Y420" si="155">AVERAGE(X418:X420)</f>
        <v>2.6224391624935905</v>
      </c>
      <c r="Z420" s="8">
        <v>9.9839706486999997</v>
      </c>
      <c r="AA420" s="8">
        <v>12.316623106354886</v>
      </c>
      <c r="AB420" s="11">
        <f t="shared" ref="AB420" si="156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57">AVERAGE(C419:C421)</f>
        <v>8.3452459119662112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-2.9532437614417435</v>
      </c>
      <c r="J421" s="11">
        <f t="shared" ref="J421" si="159">AVERAGE(I419:I421)</f>
        <v>-2.079498635936631</v>
      </c>
      <c r="K421" s="8">
        <v>8.4321966534000001</v>
      </c>
      <c r="L421" s="8">
        <v>9.0366468861625293</v>
      </c>
      <c r="M421" s="11">
        <f t="shared" ref="M421" si="160">AVERAGE(L419:L421)</f>
        <v>10.027162670328691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0.89341630396215921</v>
      </c>
      <c r="Y421" s="11">
        <f t="shared" ref="Y421" si="164">AVERAGE(X419:X421)</f>
        <v>1.9986414277047253</v>
      </c>
      <c r="Z421" s="8">
        <v>8.0444685450000009</v>
      </c>
      <c r="AA421" s="8">
        <v>9.7334722363032729</v>
      </c>
      <c r="AB421" s="11">
        <f t="shared" ref="AB421" si="165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66">AVERAGE(C420:C422)</f>
        <v>7.1522844177835196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-4.0104943452675466</v>
      </c>
      <c r="J422" s="11">
        <f t="shared" ref="J422" si="168">AVERAGE(I420:I422)</f>
        <v>-3.2651211763592243</v>
      </c>
      <c r="K422" s="8">
        <v>3.2170518184999999</v>
      </c>
      <c r="L422" s="8">
        <v>6.1698671119916302</v>
      </c>
      <c r="M422" s="11">
        <f t="shared" ref="M422" si="169">AVERAGE(L420:L422)</f>
        <v>6.873559415803534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2.2313908106340468</v>
      </c>
      <c r="Y422" s="11">
        <f t="shared" ref="Y422" si="173">AVERAGE(X420:X422)</f>
        <v>1.9201685922163263</v>
      </c>
      <c r="Z422" s="8">
        <v>6.1636324008000001</v>
      </c>
      <c r="AA422" s="8">
        <v>9.4747102837638746</v>
      </c>
      <c r="AB422" s="11">
        <f t="shared" ref="AB422" si="174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75">AVERAGE(C421:C423)</f>
        <v>6.1913895182607712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-2.1473045713591761</v>
      </c>
      <c r="J423" s="11">
        <f t="shared" ref="J423" si="177">AVERAGE(I421:I423)</f>
        <v>-3.0370142260228215</v>
      </c>
      <c r="K423" s="8">
        <v>8.9968047914000007</v>
      </c>
      <c r="L423" s="8">
        <v>10.846573754626217</v>
      </c>
      <c r="M423" s="11">
        <f t="shared" ref="M423" si="178">AVERAGE(L421:L423)</f>
        <v>8.6843625842601266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3.4004833318719054</v>
      </c>
      <c r="Y423" s="11">
        <f t="shared" ref="Y423" si="182">AVERAGE(X421:X423)</f>
        <v>2.1750968154893706</v>
      </c>
      <c r="Z423" s="8">
        <v>7.3774948925999997</v>
      </c>
      <c r="AA423" s="8">
        <v>10.068508909168209</v>
      </c>
      <c r="AB423" s="11">
        <f t="shared" ref="AB423" si="183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84">AVERAGE(C422:C424)</f>
        <v>3.966883827801889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-4.6644433007931738</v>
      </c>
      <c r="J424" s="11">
        <f t="shared" ref="J424" si="186">AVERAGE(I422:I424)</f>
        <v>-3.6074140724732988</v>
      </c>
      <c r="K424" s="8">
        <v>7.2145893585999996</v>
      </c>
      <c r="L424" s="8">
        <v>8.1776796323910723</v>
      </c>
      <c r="M424" s="11">
        <f t="shared" ref="M424" si="187">AVERAGE(L422:L424)</f>
        <v>8.3980401663363065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1.6561285461668251</v>
      </c>
      <c r="Y424" s="11">
        <f t="shared" ref="Y424" si="191">AVERAGE(X422:X424)</f>
        <v>2.4293342295575924</v>
      </c>
      <c r="Z424" s="8">
        <v>8.5238354849999993</v>
      </c>
      <c r="AA424" s="8">
        <v>9.6311173070853187</v>
      </c>
      <c r="AB424" s="11">
        <f t="shared" ref="AB424" si="192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193">AVERAGE(C423:C425)</f>
        <v>0.66487319617328045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-4.2148392079711403</v>
      </c>
      <c r="J425" s="11">
        <f t="shared" ref="J425" si="195">AVERAGE(I423:I425)</f>
        <v>-3.6755290267078302</v>
      </c>
      <c r="K425" s="8">
        <v>6.4405393438000003</v>
      </c>
      <c r="L425" s="8">
        <v>6.921292640170627</v>
      </c>
      <c r="M425" s="11">
        <f t="shared" ref="M425" si="196">AVERAGE(L423:L425)</f>
        <v>8.6485153423959726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2.703576848742486</v>
      </c>
      <c r="Y425" s="11">
        <f t="shared" ref="Y425" si="200">AVERAGE(X423:X425)</f>
        <v>2.586729575593739</v>
      </c>
      <c r="Z425" s="8">
        <v>7.4658181414999998</v>
      </c>
      <c r="AA425" s="8">
        <v>7.6729952998098376</v>
      </c>
      <c r="AB425" s="11">
        <f t="shared" ref="AB425" si="201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02">AVERAGE(C424:C426)</f>
        <v>-0.33363673192530952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-3.8709442323058583</v>
      </c>
      <c r="J426" s="11">
        <f t="shared" ref="J426" si="204">AVERAGE(I424:I426)</f>
        <v>-4.2500755803567243</v>
      </c>
      <c r="K426" s="8">
        <v>4.5002671630000002</v>
      </c>
      <c r="L426" s="8">
        <v>6.2766776439928664</v>
      </c>
      <c r="M426" s="11">
        <f t="shared" ref="M426" si="205">AVERAGE(L424:L426)</f>
        <v>7.1252166388515219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2.777149360925605</v>
      </c>
      <c r="Y426" s="11">
        <f t="shared" ref="Y426" si="209">AVERAGE(X424:X426)</f>
        <v>2.3789515852783052</v>
      </c>
      <c r="Z426" s="8">
        <v>6.3533420481</v>
      </c>
      <c r="AA426" s="8">
        <v>5.0117531569347271</v>
      </c>
      <c r="AB426" s="11">
        <f t="shared" ref="AB426" si="210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1">AVERAGE(C425:C427)</f>
        <v>1.8223880622369151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-2.5379779248242667</v>
      </c>
      <c r="J427" s="11">
        <f t="shared" ref="J427" si="213">AVERAGE(I425:I427)</f>
        <v>-3.5412537883670883</v>
      </c>
      <c r="K427" s="8">
        <v>5.2362932396000001</v>
      </c>
      <c r="L427" s="8">
        <v>6.9525273932865588</v>
      </c>
      <c r="M427" s="11">
        <f t="shared" ref="M427" si="214">AVERAGE(L425:L427)</f>
        <v>6.7168325591500171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4.7391594292534256</v>
      </c>
      <c r="Y427" s="11">
        <f t="shared" ref="Y427" si="218">AVERAGE(X425:X427)</f>
        <v>3.4066285463071728</v>
      </c>
      <c r="Z427" s="8">
        <v>11.657487462500001</v>
      </c>
      <c r="AA427" s="8">
        <v>9.8305527310314851</v>
      </c>
      <c r="AB427" s="11">
        <f t="shared" ref="AB427" si="219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0">AVERAGE(C426:C428)</f>
        <v>4.1179666247532749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-0.53466932017824931</v>
      </c>
      <c r="J428" s="11">
        <f t="shared" ref="J428" si="222">AVERAGE(I426:I428)</f>
        <v>-2.3145304924361247</v>
      </c>
      <c r="K428" s="8">
        <v>10.4900107481</v>
      </c>
      <c r="L428" s="8">
        <v>6.4542159592896668</v>
      </c>
      <c r="M428" s="11">
        <f t="shared" ref="M428" si="223">AVERAGE(L426:L428)</f>
        <v>6.5611403321896971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4.1570648644071291</v>
      </c>
      <c r="Y428" s="11">
        <f t="shared" ref="Y428" si="227">AVERAGE(X426:X428)</f>
        <v>3.8911245515287196</v>
      </c>
      <c r="Z428" s="8">
        <v>17.8220975913</v>
      </c>
      <c r="AA428" s="8">
        <v>13.675034209289585</v>
      </c>
      <c r="AB428" s="11">
        <f t="shared" ref="AB428" si="228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29">AVERAGE(C427:C429)</f>
        <v>5.4486170065864279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-1.1601174833274492</v>
      </c>
      <c r="J429" s="11">
        <f t="shared" ref="J429" si="231">AVERAGE(I427:I429)</f>
        <v>-1.4109215761099883</v>
      </c>
      <c r="K429" s="8">
        <v>14.0853715131</v>
      </c>
      <c r="L429" s="8">
        <v>12.373730199603767</v>
      </c>
      <c r="M429" s="11">
        <f t="shared" ref="M429" si="232">AVERAGE(L427:L429)</f>
        <v>8.5934911840599977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2.5398806583898406</v>
      </c>
      <c r="Y429" s="11">
        <f t="shared" ref="Y429" si="236">AVERAGE(X427:X429)</f>
        <v>3.8120349840167989</v>
      </c>
      <c r="Z429" s="8">
        <v>13.839676600700001</v>
      </c>
      <c r="AA429" s="8">
        <v>9.7434457688106519</v>
      </c>
      <c r="AB429" s="11">
        <f t="shared" ref="AB429" si="237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38">AVERAGE(C428:C430)</f>
        <v>4.9278819869743993</v>
      </c>
      <c r="E430" s="8">
        <v>3.9701967829</v>
      </c>
      <c r="F430" s="8" t="s">
        <v>4</v>
      </c>
      <c r="G430" s="11">
        <f t="shared" ref="G430" si="239">AVERAGE(E428:E430)</f>
        <v>3.9651155391999997</v>
      </c>
      <c r="H430" s="8">
        <v>0.45744525019999999</v>
      </c>
      <c r="I430" s="8">
        <v>-0.55601254438255343</v>
      </c>
      <c r="J430" s="11">
        <f t="shared" ref="J430" si="240">AVERAGE(I428:I430)</f>
        <v>-0.7502664492960841</v>
      </c>
      <c r="K430" s="8">
        <v>7.2968456705999998</v>
      </c>
      <c r="L430" s="8">
        <v>3.9423203382808287</v>
      </c>
      <c r="M430" s="11">
        <f t="shared" ref="M430" si="241">AVERAGE(L428:L430)</f>
        <v>7.5900888323914204</v>
      </c>
      <c r="N430" s="8">
        <v>1.2116331358000001</v>
      </c>
      <c r="O430" s="8" t="s">
        <v>4</v>
      </c>
      <c r="P430" s="11">
        <f t="shared" ref="P430" si="242">AVERAGE(N428:N430)</f>
        <v>1.2253977500666666</v>
      </c>
      <c r="Q430" s="8">
        <v>2.2624880606</v>
      </c>
      <c r="R430" s="8" t="s">
        <v>4</v>
      </c>
      <c r="S430" s="11">
        <f t="shared" ref="S430" si="243">AVERAGE(Q428:Q430)</f>
        <v>2.934316149966667</v>
      </c>
      <c r="T430" s="8">
        <v>8.1028381457999998</v>
      </c>
      <c r="U430" s="8" t="s">
        <v>4</v>
      </c>
      <c r="V430" s="11">
        <f t="shared" ref="V430" si="244">AVERAGE(T428:T430)</f>
        <v>7.1772469406666666</v>
      </c>
      <c r="W430" s="8">
        <v>6.5632680102999998</v>
      </c>
      <c r="X430" s="8">
        <v>6.2577691629199865</v>
      </c>
      <c r="Y430" s="11">
        <f t="shared" ref="Y430" si="245">AVERAGE(X428:X430)</f>
        <v>4.3182382285723184</v>
      </c>
      <c r="Z430" s="8">
        <v>9.2717815795000007</v>
      </c>
      <c r="AA430" s="8">
        <v>8.6113223434694479</v>
      </c>
      <c r="AB430" s="11">
        <f t="shared" ref="AB430" si="246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47">AVERAGE(C429:C431)</f>
        <v>4.3045456193803275</v>
      </c>
      <c r="E431" s="8">
        <v>4.0042424559000001</v>
      </c>
      <c r="F431" s="8" t="s">
        <v>4</v>
      </c>
      <c r="G431" s="11">
        <f t="shared" ref="G431" si="248">AVERAGE(E429:E431)</f>
        <v>3.8026314400333336</v>
      </c>
      <c r="H431" s="8">
        <v>0.56838533430000004</v>
      </c>
      <c r="I431" s="8">
        <v>-0.86718781050559768</v>
      </c>
      <c r="J431" s="11">
        <f t="shared" ref="J431" si="249">AVERAGE(I429:I431)</f>
        <v>-0.86110594607186675</v>
      </c>
      <c r="K431" s="8">
        <v>7.7248678741000001</v>
      </c>
      <c r="L431" s="8">
        <v>6.2329119502867147</v>
      </c>
      <c r="M431" s="11">
        <f t="shared" ref="M431" si="250">AVERAGE(L429:L431)</f>
        <v>7.5163208293904376</v>
      </c>
      <c r="N431" s="8">
        <v>3.3556610170000001</v>
      </c>
      <c r="O431" s="8" t="s">
        <v>4</v>
      </c>
      <c r="P431" s="11">
        <f t="shared" ref="P431" si="251">AVERAGE(N429:N431)</f>
        <v>2.0351980434666666</v>
      </c>
      <c r="Q431" s="8">
        <v>1.5521587766</v>
      </c>
      <c r="R431" s="8" t="s">
        <v>4</v>
      </c>
      <c r="S431" s="11">
        <f t="shared" ref="S431" si="252">AVERAGE(Q429:Q431)</f>
        <v>2.1422410972666666</v>
      </c>
      <c r="T431" s="8">
        <v>6.8947504648000004</v>
      </c>
      <c r="U431" s="8" t="s">
        <v>4</v>
      </c>
      <c r="V431" s="11">
        <f t="shared" ref="V431" si="253">AVERAGE(T429:T431)</f>
        <v>7.1594501021333334</v>
      </c>
      <c r="W431" s="8">
        <v>8.9077451365999991</v>
      </c>
      <c r="X431" s="8">
        <v>6.247190115731577</v>
      </c>
      <c r="Y431" s="11">
        <f t="shared" ref="Y431" si="254">AVERAGE(X429:X431)</f>
        <v>5.0149466456804683</v>
      </c>
      <c r="Z431" s="8">
        <v>8.5872411234000001</v>
      </c>
      <c r="AA431" s="8">
        <v>8.7819908416727248</v>
      </c>
      <c r="AB431" s="11">
        <f t="shared" ref="AB431" si="255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56">AVERAGE(C430:C432)</f>
        <v>3.8645008646600734</v>
      </c>
      <c r="E432" s="8">
        <v>3.5173487492</v>
      </c>
      <c r="F432" s="8" t="s">
        <v>4</v>
      </c>
      <c r="G432" s="11">
        <f t="shared" ref="G432" si="257">AVERAGE(E430:E432)</f>
        <v>3.830595996</v>
      </c>
      <c r="H432" s="8">
        <v>3.1517979163000001</v>
      </c>
      <c r="I432" s="8">
        <v>-1.0122786181654408E-2</v>
      </c>
      <c r="J432" s="11">
        <f t="shared" ref="J432" si="258">AVERAGE(I430:I432)</f>
        <v>-0.47777438035660186</v>
      </c>
      <c r="K432" s="8">
        <v>1.0573409601999999</v>
      </c>
      <c r="L432" s="8">
        <v>1.1280348582950315</v>
      </c>
      <c r="M432" s="11">
        <f t="shared" ref="M432" si="259">AVERAGE(L430:L432)</f>
        <v>3.7677557156208579</v>
      </c>
      <c r="N432" s="8">
        <v>4.5413257167000003</v>
      </c>
      <c r="O432" s="8" t="s">
        <v>4</v>
      </c>
      <c r="P432" s="11">
        <f t="shared" ref="P432" si="260">AVERAGE(N430:N432)</f>
        <v>3.0362066231666667</v>
      </c>
      <c r="Q432" s="8">
        <v>3.3594960482</v>
      </c>
      <c r="R432" s="8" t="s">
        <v>4</v>
      </c>
      <c r="S432" s="11">
        <f t="shared" ref="S432" si="261">AVERAGE(Q430:Q432)</f>
        <v>2.3913809617999999</v>
      </c>
      <c r="T432" s="8">
        <v>3.5955405474000002</v>
      </c>
      <c r="U432" s="8" t="s">
        <v>4</v>
      </c>
      <c r="V432" s="11">
        <f t="shared" ref="V432" si="262">AVERAGE(T430:T432)</f>
        <v>6.197709719333333</v>
      </c>
      <c r="W432" s="8">
        <v>9.609879244</v>
      </c>
      <c r="X432" s="8">
        <v>4.3246278914089995</v>
      </c>
      <c r="Y432" s="11">
        <f t="shared" ref="Y432" si="263">AVERAGE(X430:X432)</f>
        <v>5.6098623900201874</v>
      </c>
      <c r="Z432" s="8">
        <v>4.2550409234000002</v>
      </c>
      <c r="AA432" s="8">
        <v>6.7440246769515184</v>
      </c>
      <c r="AB432" s="11">
        <f t="shared" ref="AB432" si="264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65">AVERAGE(C431:C433)</f>
        <v>1.2201700906681383</v>
      </c>
      <c r="E433" s="8">
        <v>2.6942268716000002</v>
      </c>
      <c r="F433" s="8" t="s">
        <v>4</v>
      </c>
      <c r="G433" s="11">
        <f t="shared" ref="G433" si="266">AVERAGE(E431:E433)</f>
        <v>3.4052726922333334</v>
      </c>
      <c r="H433" s="8">
        <v>3.2463315987999999</v>
      </c>
      <c r="I433" s="8">
        <v>0.22308719349394268</v>
      </c>
      <c r="J433" s="11">
        <f t="shared" ref="J433" si="267">AVERAGE(I431:I433)</f>
        <v>-0.21807446773110314</v>
      </c>
      <c r="K433" s="8">
        <v>0.74881220920000002</v>
      </c>
      <c r="L433" s="8">
        <v>1.3334059757400036</v>
      </c>
      <c r="M433" s="11">
        <f t="shared" ref="M433" si="268">AVERAGE(L431:L433)</f>
        <v>2.8981175947739164</v>
      </c>
      <c r="N433" s="8">
        <v>4.1462687528000002</v>
      </c>
      <c r="O433" s="8" t="s">
        <v>4</v>
      </c>
      <c r="P433" s="11">
        <f t="shared" ref="P433" si="269">AVERAGE(N431:N433)</f>
        <v>4.0144184955000002</v>
      </c>
      <c r="Q433" s="8">
        <v>6.2267306972999998</v>
      </c>
      <c r="R433" s="8" t="s">
        <v>4</v>
      </c>
      <c r="S433" s="11">
        <f t="shared" ref="S433" si="270">AVERAGE(Q431:Q433)</f>
        <v>3.7127951740333334</v>
      </c>
      <c r="T433" s="8">
        <v>3.9655153277999999</v>
      </c>
      <c r="U433" s="8" t="s">
        <v>4</v>
      </c>
      <c r="V433" s="11">
        <f t="shared" ref="V433" si="271">AVERAGE(T431:T433)</f>
        <v>4.8186021133333332</v>
      </c>
      <c r="W433" s="8">
        <v>7.4170286212000001</v>
      </c>
      <c r="X433" s="8">
        <v>4.8849922739928289</v>
      </c>
      <c r="Y433" s="11">
        <f t="shared" ref="Y433" si="272">AVERAGE(X431:X433)</f>
        <v>5.1522700937111354</v>
      </c>
      <c r="Z433" s="8">
        <v>5.1514629407000001</v>
      </c>
      <c r="AA433" s="8">
        <v>7.1110405455660848</v>
      </c>
      <c r="AB433" s="11">
        <f t="shared" ref="AB433" si="273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74">AVERAGE(C432:C434)</f>
        <v>0.49799273670307925</v>
      </c>
      <c r="E434" s="8">
        <v>2.5048706715</v>
      </c>
      <c r="F434" s="8" t="s">
        <v>4</v>
      </c>
      <c r="G434" s="11">
        <f t="shared" ref="G434" si="275">AVERAGE(E432:E434)</f>
        <v>2.9054820974333331</v>
      </c>
      <c r="H434" s="8">
        <v>0.22074785690000001</v>
      </c>
      <c r="I434" s="8">
        <v>-2.4996313512157333</v>
      </c>
      <c r="J434" s="11">
        <f t="shared" ref="J434" si="276">AVERAGE(I432:I434)</f>
        <v>-0.76222231463448165</v>
      </c>
      <c r="K434" s="8">
        <v>5.4024699828999996</v>
      </c>
      <c r="L434" s="8">
        <v>8.5574367362436057</v>
      </c>
      <c r="M434" s="11">
        <f t="shared" ref="M434" si="277">AVERAGE(L432:L434)</f>
        <v>3.6729591900928802</v>
      </c>
      <c r="N434" s="8">
        <v>2.4900194998999998</v>
      </c>
      <c r="O434" s="8" t="s">
        <v>4</v>
      </c>
      <c r="P434" s="11">
        <f t="shared" ref="P434" si="278">AVERAGE(N432:N434)</f>
        <v>3.7258713231333331</v>
      </c>
      <c r="Q434" s="8">
        <v>6.1341373622999997</v>
      </c>
      <c r="R434" s="8" t="s">
        <v>4</v>
      </c>
      <c r="S434" s="11">
        <f t="shared" ref="S434" si="279">AVERAGE(Q432:Q434)</f>
        <v>5.2401213692666664</v>
      </c>
      <c r="T434" s="8">
        <v>5.4457200745999996</v>
      </c>
      <c r="U434" s="8" t="s">
        <v>4</v>
      </c>
      <c r="V434" s="11">
        <f t="shared" ref="V434" si="280">AVERAGE(T432:T434)</f>
        <v>4.3355919832666663</v>
      </c>
      <c r="W434" s="8">
        <v>5.8751205569999998</v>
      </c>
      <c r="X434" s="8">
        <v>3.3461990848351859</v>
      </c>
      <c r="Y434" s="11">
        <f t="shared" ref="Y434" si="281">AVERAGE(X432:X434)</f>
        <v>4.1852730834123379</v>
      </c>
      <c r="Z434" s="8">
        <v>6.6060774922999999</v>
      </c>
      <c r="AA434" s="8">
        <v>10.297661944949246</v>
      </c>
      <c r="AB434" s="11">
        <f t="shared" ref="AB434" si="282">AVERAGE(AA432:AA434)</f>
        <v>8.0509090558222827</v>
      </c>
    </row>
    <row r="435" spans="1:28">
      <c r="A435" s="3">
        <v>45505</v>
      </c>
      <c r="B435" s="8">
        <v>5.8913660375000001</v>
      </c>
      <c r="C435" s="8">
        <v>-2.1578469609127753</v>
      </c>
      <c r="D435" s="11">
        <f t="shared" ref="D435" si="283">AVERAGE(C433:C435)</f>
        <v>-1.6459101197228805</v>
      </c>
      <c r="E435" s="8">
        <v>2.1039858360000001</v>
      </c>
      <c r="F435" s="8" t="s">
        <v>4</v>
      </c>
      <c r="G435" s="11">
        <f t="shared" ref="G435" si="284">AVERAGE(E433:E435)</f>
        <v>2.4343611263666669</v>
      </c>
      <c r="H435" s="8">
        <v>-1.2696636108999999</v>
      </c>
      <c r="I435" s="8">
        <v>-3.5747620722500355</v>
      </c>
      <c r="J435" s="11">
        <f t="shared" ref="J435" si="285">AVERAGE(I433:I435)</f>
        <v>-1.9504354099906085</v>
      </c>
      <c r="K435" s="8">
        <v>-1.5870301100000001E-2</v>
      </c>
      <c r="L435" s="8">
        <v>1.858501656884832</v>
      </c>
      <c r="M435" s="11">
        <f t="shared" ref="M435" si="286">AVERAGE(L433:L435)</f>
        <v>3.916448122956147</v>
      </c>
      <c r="N435" s="8">
        <v>3.3355028098999999</v>
      </c>
      <c r="O435" s="8" t="s">
        <v>4</v>
      </c>
      <c r="P435" s="11">
        <f t="shared" ref="P435" si="287">AVERAGE(N433:N435)</f>
        <v>3.3239303541999998</v>
      </c>
      <c r="Q435" s="8">
        <v>7.8295347663000001</v>
      </c>
      <c r="R435" s="8" t="s">
        <v>4</v>
      </c>
      <c r="S435" s="11">
        <f t="shared" ref="S435" si="288">AVERAGE(Q433:Q435)</f>
        <v>6.7301342753000002</v>
      </c>
      <c r="T435" s="8">
        <v>3.4787643131000001</v>
      </c>
      <c r="U435" s="8" t="s">
        <v>4</v>
      </c>
      <c r="V435" s="11">
        <f t="shared" ref="V435" si="289">AVERAGE(T433:T435)</f>
        <v>4.2966665718333337</v>
      </c>
      <c r="W435" s="8">
        <v>6.5175102778999996</v>
      </c>
      <c r="X435" s="8">
        <v>5.5864518880974359</v>
      </c>
      <c r="Y435" s="11">
        <f t="shared" ref="Y435" si="290">AVERAGE(X433:X435)</f>
        <v>4.6058810823084837</v>
      </c>
      <c r="Z435" s="8">
        <v>4.0491951768999996</v>
      </c>
      <c r="AA435" s="8">
        <v>6.8027350227667647</v>
      </c>
      <c r="AB435" s="11">
        <f t="shared" ref="AB435" si="291">AVERAGE(AA433:AA435)</f>
        <v>8.070479171094032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5"/>
  <sheetViews>
    <sheetView showGridLines="0" zoomScaleNormal="100" workbookViewId="0">
      <pane xSplit="1" ySplit="7" topLeftCell="L428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8.8964555333456872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27.770364071727872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19.185904692358502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28.875152558697049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" si="54">AVERAGE(L405:L407)</f>
        <v>37.735544225410898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ref="M408:M413" si="56">AVERAGE(L406:L408)</f>
        <v>40.200823454901325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7">AVERAGE(C407:C409)</f>
        <v>10.015592841812788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-6.0927524046304598</v>
      </c>
      <c r="J409" s="11">
        <f t="shared" ref="J409" si="59">AVERAGE(I407:I409)</f>
        <v>-4.3464733758221064</v>
      </c>
      <c r="K409" s="12">
        <v>37.639666017899998</v>
      </c>
      <c r="L409" s="8">
        <v>37.317281029771841</v>
      </c>
      <c r="M409" s="11">
        <f t="shared" si="56"/>
        <v>38.770660630163484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si="56"/>
        <v>34.113988358668458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5.1262960080739788</v>
      </c>
      <c r="Y410" s="11">
        <f t="shared" ref="Y410" si="71">AVERAGE(X408:X410)</f>
        <v>1.962559025071263</v>
      </c>
      <c r="Z410" s="12">
        <v>24.074920967699999</v>
      </c>
      <c r="AA410" s="8">
        <v>27.66089703793736</v>
      </c>
      <c r="AB410" s="11">
        <f t="shared" ref="AB410" si="72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3">AVERAGE(C409:C411)</f>
        <v>6.6516359662303941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-7.7430866522474098</v>
      </c>
      <c r="J411" s="11">
        <f t="shared" ref="J411" si="75">AVERAGE(I409:I411)</f>
        <v>-5.6342823723037769</v>
      </c>
      <c r="K411" s="12">
        <v>17.091804486800001</v>
      </c>
      <c r="L411" s="8">
        <v>18.489397681502471</v>
      </c>
      <c r="M411" s="11">
        <f t="shared" si="56"/>
        <v>28.250816639922594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2.3125664421898122</v>
      </c>
      <c r="Y411" s="11">
        <f t="shared" ref="Y411" si="79">AVERAGE(X409:X411)</f>
        <v>3.1442465694996979</v>
      </c>
      <c r="Z411" s="12">
        <v>16.829416595000001</v>
      </c>
      <c r="AA411" s="8">
        <v>19.528629836604978</v>
      </c>
      <c r="AB411" s="11">
        <f t="shared" ref="AB411" si="80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1">AVERAGE(C410:C412)</f>
        <v>8.2972210871696586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-5.1158887077842463</v>
      </c>
      <c r="J412" s="11">
        <f t="shared" ref="J412" si="83">AVERAGE(I410:I412)</f>
        <v>-5.3086611400217061</v>
      </c>
      <c r="K412" s="12">
        <v>25.3181450009</v>
      </c>
      <c r="L412" s="8">
        <v>27.248958274932267</v>
      </c>
      <c r="M412" s="11">
        <f t="shared" si="56"/>
        <v>24.894709054976072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0.84095895553160627</v>
      </c>
      <c r="Y412" s="11">
        <f t="shared" ref="Y412" si="87">AVERAGE(X410:X412)</f>
        <v>2.7599404685984656</v>
      </c>
      <c r="Z412" s="12">
        <v>23.8136467084</v>
      </c>
      <c r="AA412" s="8">
        <v>26.849193673276027</v>
      </c>
      <c r="AB412" s="11">
        <f t="shared" ref="AB412" si="88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89">AVERAGE(C411:C413)</f>
        <v>10.502280496949643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-5.545436194171331</v>
      </c>
      <c r="J413" s="11">
        <f t="shared" ref="J413" si="91">AVERAGE(I411:I413)</f>
        <v>-6.1348038514009957</v>
      </c>
      <c r="K413" s="12">
        <v>32.8377420379</v>
      </c>
      <c r="L413" s="8">
        <v>33.481259400336413</v>
      </c>
      <c r="M413" s="11">
        <f t="shared" si="56"/>
        <v>26.406538452257053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-3.778329559316786</v>
      </c>
      <c r="Y413" s="11">
        <f t="shared" ref="Y413" si="95">AVERAGE(X411:X413)</f>
        <v>-0.20826805386512248</v>
      </c>
      <c r="Z413" s="12">
        <v>32.464974474900004</v>
      </c>
      <c r="AA413" s="8">
        <v>32.796731767108547</v>
      </c>
      <c r="AB413" s="11">
        <f t="shared" ref="AB413" si="96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97">AVERAGE(C412:C414)</f>
        <v>11.091268851780148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-2.0844318409708382</v>
      </c>
      <c r="J414" s="11">
        <f t="shared" ref="J414" si="99">AVERAGE(I412:I414)</f>
        <v>-4.2485855809754716</v>
      </c>
      <c r="K414" s="12">
        <v>23.067609298400001</v>
      </c>
      <c r="L414" s="8">
        <v>25.499207863793117</v>
      </c>
      <c r="M414" s="11">
        <f t="shared" ref="M414" si="100">AVERAGE(L412:L414)</f>
        <v>28.743141846353932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1.7339705150350744</v>
      </c>
      <c r="Y414" s="11">
        <f t="shared" ref="Y414" si="104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5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06">AVERAGE(C413:C415)</f>
        <v>8.4741429234683547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-5.2152657330605541</v>
      </c>
      <c r="J415" s="11">
        <f t="shared" ref="J415" si="108">AVERAGE(I413:I415)</f>
        <v>-4.2817112560675747</v>
      </c>
      <c r="K415" s="12">
        <v>21.200304959</v>
      </c>
      <c r="L415" s="8">
        <v>22.057786855457167</v>
      </c>
      <c r="M415" s="11">
        <f t="shared" ref="M415" si="109">AVERAGE(L413:L415)</f>
        <v>27.012751373195567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-0.86886658470322864</v>
      </c>
      <c r="Y415" s="11">
        <f t="shared" ref="Y415" si="113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4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5">AVERAGE(C414:C416)</f>
        <v>7.3139078911614019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-5.1396445587284765</v>
      </c>
      <c r="J416" s="11">
        <f t="shared" ref="J416" si="117">AVERAGE(I414:I416)</f>
        <v>-4.1464473775866226</v>
      </c>
      <c r="K416" s="12">
        <v>21.355813132200002</v>
      </c>
      <c r="L416" s="8">
        <v>17.41409592458448</v>
      </c>
      <c r="M416" s="11">
        <f t="shared" ref="M416" si="118">AVERAGE(L414:L416)</f>
        <v>21.657030214611591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0.25222826663625764</v>
      </c>
      <c r="Y416" s="11">
        <f t="shared" ref="Y416" si="122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3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4">AVERAGE(C415:C417)</f>
        <v>8.5749959990530709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-6.7752894120561891</v>
      </c>
      <c r="J417" s="11">
        <f t="shared" ref="J417" si="126">AVERAGE(I415:I417)</f>
        <v>-5.7100665679484068</v>
      </c>
      <c r="K417" s="12">
        <v>17.7811383875</v>
      </c>
      <c r="L417" s="8">
        <v>16.383222255854861</v>
      </c>
      <c r="M417" s="11">
        <f t="shared" ref="M417" si="127">AVERAGE(L415:L417)</f>
        <v>18.618368345298837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2.0505295100915388</v>
      </c>
      <c r="Y417" s="11">
        <f t="shared" ref="Y417" si="131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2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3">AVERAGE(C416:C418)</f>
        <v>8.4658357216213531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-6.9162184529220365</v>
      </c>
      <c r="J418" s="11">
        <f t="shared" ref="J418" si="135">AVERAGE(I416:I418)</f>
        <v>-6.2770508079022349</v>
      </c>
      <c r="K418" s="12">
        <v>19.0623226011</v>
      </c>
      <c r="L418" s="8">
        <v>15.044463598589822</v>
      </c>
      <c r="M418" s="11">
        <f t="shared" ref="M418" si="136">AVERAGE(L416:L418)</f>
        <v>16.280593926343055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2.5483514599574795</v>
      </c>
      <c r="Y418" s="11">
        <f t="shared" ref="Y418" si="140">AVERAGE(X416:X418)</f>
        <v>1.6170364122284253</v>
      </c>
      <c r="Z418" s="12">
        <v>17.127125360899999</v>
      </c>
      <c r="AA418" s="8">
        <v>15.215278021244044</v>
      </c>
      <c r="AB418" s="11">
        <f t="shared" ref="AB418" si="141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2">AVERAGE(C417:C419)</f>
        <v>7.2201092155955449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-5.6834081057316936</v>
      </c>
      <c r="J419" s="11">
        <f t="shared" ref="J419" si="144">AVERAGE(I417:I419)</f>
        <v>-6.4583053235699737</v>
      </c>
      <c r="K419" s="12">
        <v>10.8363301233</v>
      </c>
      <c r="L419" s="8">
        <v>9.3136377783995172</v>
      </c>
      <c r="M419" s="11">
        <f t="shared" ref="M419" si="145">AVERAGE(L417:L419)</f>
        <v>13.580441210948067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0.89727346865346957</v>
      </c>
      <c r="Y419" s="11">
        <f t="shared" ref="Y419" si="149">AVERAGE(X417:X419)</f>
        <v>1.832051479567496</v>
      </c>
      <c r="Z419" s="12">
        <v>9.8493486047999994</v>
      </c>
      <c r="AA419" s="8">
        <v>10.45186575068613</v>
      </c>
      <c r="AB419" s="11">
        <f t="shared" ref="AB419" si="150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1">AVERAGE(C418:C420)</f>
        <v>5.1392159958943688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-7.3543366663754952</v>
      </c>
      <c r="J420" s="11">
        <f t="shared" ref="J420" si="153">AVERAGE(I418:I420)</f>
        <v>-6.6513210750097427</v>
      </c>
      <c r="K420" s="12">
        <v>1.1900100096999999</v>
      </c>
      <c r="L420" s="8">
        <v>3.263017751112546</v>
      </c>
      <c r="M420" s="11">
        <f t="shared" ref="M420" si="154">AVERAGE(L418:L420)</f>
        <v>9.2070397093672955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2.4093491191680823</v>
      </c>
      <c r="Y420" s="11">
        <f t="shared" ref="Y420" si="158">AVERAGE(X418:X420)</f>
        <v>1.9516580159263437</v>
      </c>
      <c r="Z420" s="12">
        <v>5.9522480217</v>
      </c>
      <c r="AA420" s="8">
        <v>7.4534371628975293</v>
      </c>
      <c r="AB420" s="11">
        <f t="shared" ref="AB420" si="159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0">AVERAGE(C419:C421)</f>
        <v>4.7859838457863297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-6.6443531201155501</v>
      </c>
      <c r="J421" s="11">
        <f t="shared" ref="J421" si="162">AVERAGE(I419:I421)</f>
        <v>-6.56069929740758</v>
      </c>
      <c r="K421" s="12">
        <v>6.3854934125999998</v>
      </c>
      <c r="L421" s="8">
        <v>5.7742609006015817</v>
      </c>
      <c r="M421" s="11">
        <f t="shared" ref="M421" si="163">AVERAGE(L419:L421)</f>
        <v>6.116972143371215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0.38638060710051336</v>
      </c>
      <c r="Y421" s="11">
        <f t="shared" ref="Y421" si="167">AVERAGE(X419:X421)</f>
        <v>1.2310010649740217</v>
      </c>
      <c r="Z421" s="12">
        <v>3.4557521304000001</v>
      </c>
      <c r="AA421" s="8">
        <v>5.8514738970480291</v>
      </c>
      <c r="AB421" s="11">
        <f t="shared" ref="AB421" si="168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69">AVERAGE(C420:C422)</f>
        <v>3.6572721404513655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-7.1355503216584104</v>
      </c>
      <c r="J422" s="11">
        <f t="shared" ref="J422" si="171">AVERAGE(I420:I422)</f>
        <v>-7.044746702716485</v>
      </c>
      <c r="K422" s="12">
        <v>1.2029987945</v>
      </c>
      <c r="L422" s="8">
        <v>3.4066860344442031</v>
      </c>
      <c r="M422" s="11">
        <f t="shared" ref="M422" si="172">AVERAGE(L420:L422)</f>
        <v>4.1479882287194441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-0.30663341820381484</v>
      </c>
      <c r="Y422" s="11">
        <f t="shared" ref="Y422" si="176">AVERAGE(X420:X422)</f>
        <v>0.82969876935492692</v>
      </c>
      <c r="Z422" s="12">
        <v>3.1000418788999999</v>
      </c>
      <c r="AA422" s="8">
        <v>7.0341842390220695</v>
      </c>
      <c r="AB422" s="11">
        <f t="shared" ref="AB422" si="177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78">AVERAGE(C421:C423)</f>
        <v>3.1373978650951262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-4.2476022244027645</v>
      </c>
      <c r="J423" s="11">
        <f t="shared" ref="J423" si="180">AVERAGE(I421:I423)</f>
        <v>-6.0091685553922423</v>
      </c>
      <c r="K423" s="12">
        <v>5.4008593498000002</v>
      </c>
      <c r="L423" s="8">
        <v>6.685096541215243</v>
      </c>
      <c r="M423" s="11">
        <f t="shared" ref="M423" si="181">AVERAGE(L421:L423)</f>
        <v>5.2886811587536764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0.48532277313735001</v>
      </c>
      <c r="Y423" s="11">
        <f t="shared" ref="Y423" si="185">AVERAGE(X421:X423)</f>
        <v>0.18835665401134949</v>
      </c>
      <c r="Z423" s="12">
        <v>3.4350787759000001</v>
      </c>
      <c r="AA423" s="8">
        <v>6.3966444276062866</v>
      </c>
      <c r="AB423" s="11">
        <f t="shared" ref="AB423" si="186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87">AVERAGE(C422:C424)</f>
        <v>5.8369207779579803E-2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-7.007646895429545</v>
      </c>
      <c r="J424" s="11">
        <f t="shared" ref="J424" si="189">AVERAGE(I422:I424)</f>
        <v>-6.1302664804969069</v>
      </c>
      <c r="K424" s="12">
        <v>3.5433402529000002</v>
      </c>
      <c r="L424" s="8">
        <v>5.4383607605625297</v>
      </c>
      <c r="M424" s="11">
        <f t="shared" ref="M424" si="190">AVERAGE(L422:L424)</f>
        <v>5.1767144454073248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-1.3688177910908199</v>
      </c>
      <c r="Y424" s="11">
        <f t="shared" ref="Y424" si="194">AVERAGE(X422:X424)</f>
        <v>-0.39670947871909495</v>
      </c>
      <c r="Z424" s="12">
        <v>3.512664939</v>
      </c>
      <c r="AA424" s="8">
        <v>6.5135148448622822</v>
      </c>
      <c r="AB424" s="11">
        <f t="shared" ref="AB424" si="195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196">AVERAGE(C423:C425)</f>
        <v>-4.1168384932869246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-7.40735359731163</v>
      </c>
      <c r="J425" s="11">
        <f t="shared" ref="J425" si="198">AVERAGE(I423:I425)</f>
        <v>-6.2208675723813132</v>
      </c>
      <c r="K425" s="12">
        <v>2.9102699188000001</v>
      </c>
      <c r="L425" s="8">
        <v>3.4872845674328623</v>
      </c>
      <c r="M425" s="11">
        <f t="shared" ref="M425" si="199">AVERAGE(L423:L425)</f>
        <v>5.203580623070212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0.9519658738102188</v>
      </c>
      <c r="Y425" s="11">
        <f t="shared" ref="Y425" si="203">AVERAGE(X423:X425)</f>
        <v>2.282361861891628E-2</v>
      </c>
      <c r="Z425" s="12">
        <v>3.7346004192</v>
      </c>
      <c r="AA425" s="8">
        <v>4.1549808159426247</v>
      </c>
      <c r="AB425" s="11">
        <f t="shared" ref="AB425" si="204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5">AVERAGE(C424:C426)</f>
        <v>-5.2795636730989974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-7.4608079624878716</v>
      </c>
      <c r="J426" s="11">
        <f t="shared" ref="J426" si="207">AVERAGE(I424:I426)</f>
        <v>-7.2919361517430161</v>
      </c>
      <c r="K426" s="12">
        <v>1.2936467519999999</v>
      </c>
      <c r="L426" s="8">
        <v>3.7253984345902418</v>
      </c>
      <c r="M426" s="11">
        <f t="shared" ref="M426" si="208">AVERAGE(L424:L426)</f>
        <v>4.2170145875285447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-0.25808828099630121</v>
      </c>
      <c r="Y426" s="11">
        <f t="shared" ref="Y426" si="212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3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4">AVERAGE(C425:C427)</f>
        <v>-3.2177899896645692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-5.1123522891213469</v>
      </c>
      <c r="J427" s="11">
        <f t="shared" ref="J427" si="216">AVERAGE(I425:I427)</f>
        <v>-6.660171282973617</v>
      </c>
      <c r="K427" s="12">
        <v>3.4592995621</v>
      </c>
      <c r="L427" s="8">
        <v>4.5559937084666862</v>
      </c>
      <c r="M427" s="11">
        <f t="shared" ref="M427" si="217">AVERAGE(L425:L427)</f>
        <v>3.9228922368299295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2.7257764227237216</v>
      </c>
      <c r="Y427" s="11">
        <f t="shared" ref="Y427" si="221">AVERAGE(X425:X427)</f>
        <v>1.1398846718458797</v>
      </c>
      <c r="Z427" s="12">
        <v>8.1514610599000008</v>
      </c>
      <c r="AA427" s="8">
        <v>6.0657408714236487</v>
      </c>
      <c r="AB427" s="11">
        <f t="shared" ref="AB427" si="222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3">AVERAGE(C426:C428)</f>
        <v>0.2297390921869972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-3.3085275120665614</v>
      </c>
      <c r="J428" s="11">
        <f t="shared" ref="J428" si="225">AVERAGE(I426:I428)</f>
        <v>-5.2938959212252596</v>
      </c>
      <c r="K428" s="12">
        <v>4.8302066021999996</v>
      </c>
      <c r="L428" s="8">
        <v>1.3080497856887066</v>
      </c>
      <c r="M428" s="11">
        <f t="shared" ref="M428" si="226">AVERAGE(L426:L428)</f>
        <v>3.1964806429152119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1.260102794432338</v>
      </c>
      <c r="Y428" s="11">
        <f t="shared" ref="Y428" si="230">AVERAGE(X426:X428)</f>
        <v>1.2425969787199194</v>
      </c>
      <c r="Z428" s="12">
        <v>11.9663724543</v>
      </c>
      <c r="AA428" s="8">
        <v>6.9721623782900695</v>
      </c>
      <c r="AB428" s="11">
        <f t="shared" ref="AB428" si="231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2">AVERAGE(C427:C429)</f>
        <v>2.7040482297473751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-3.4498580333901181</v>
      </c>
      <c r="J429" s="11">
        <f t="shared" ref="J429" si="234">AVERAGE(I427:I429)</f>
        <v>-3.9569126115260089</v>
      </c>
      <c r="K429" s="12">
        <v>13.1043152225</v>
      </c>
      <c r="L429" s="8">
        <v>11.632260398475037</v>
      </c>
      <c r="M429" s="11">
        <f t="shared" ref="M429" si="235">AVERAGE(L427:L429)</f>
        <v>5.8321012975434767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0.99342185819908146</v>
      </c>
      <c r="Y429" s="11">
        <f t="shared" ref="Y429" si="239">AVERAGE(X427:X429)</f>
        <v>1.6597670251183805</v>
      </c>
      <c r="Z429" s="12">
        <v>13.4916342913</v>
      </c>
      <c r="AA429" s="8">
        <v>8.0408903647786971</v>
      </c>
      <c r="AB429" s="11">
        <f t="shared" ref="AB429" si="240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1">AVERAGE(C428:C430)</f>
        <v>3.1904855037706894</v>
      </c>
      <c r="E430" s="12">
        <v>3.1827753161999999</v>
      </c>
      <c r="F430" s="8" t="s">
        <v>4</v>
      </c>
      <c r="G430" s="11">
        <f t="shared" ref="G430" si="242">AVERAGE(E428:E430)</f>
        <v>3.8493189031666666</v>
      </c>
      <c r="H430" s="12">
        <v>0.68252849829999995</v>
      </c>
      <c r="I430" s="8">
        <v>-0.49856914742115577</v>
      </c>
      <c r="J430" s="11">
        <f t="shared" ref="J430" si="243">AVERAGE(I428:I430)</f>
        <v>-2.4189848976259452</v>
      </c>
      <c r="K430" s="12">
        <v>5.2855486440000004</v>
      </c>
      <c r="L430" s="8">
        <v>0.76553388531279243</v>
      </c>
      <c r="M430" s="11">
        <f t="shared" ref="M430" si="244">AVERAGE(L428:L430)</f>
        <v>4.5686146898255116</v>
      </c>
      <c r="N430" s="12">
        <v>2.3631581739</v>
      </c>
      <c r="O430" s="8" t="s">
        <v>4</v>
      </c>
      <c r="P430" s="11">
        <f t="shared" ref="P430" si="245">AVERAGE(N428:N430)</f>
        <v>2.0625716980333331</v>
      </c>
      <c r="Q430" s="12">
        <v>0.50838669609999998</v>
      </c>
      <c r="R430" s="8" t="s">
        <v>4</v>
      </c>
      <c r="S430" s="11">
        <f t="shared" ref="S430" si="246">AVERAGE(Q428:Q430)</f>
        <v>1.0579650576999999</v>
      </c>
      <c r="T430" s="12">
        <v>2.1772829695000002</v>
      </c>
      <c r="U430" s="8" t="s">
        <v>4</v>
      </c>
      <c r="V430" s="11">
        <f t="shared" ref="V430" si="247">AVERAGE(T428:T430)</f>
        <v>1.8690427175666668</v>
      </c>
      <c r="W430" s="12">
        <v>6.7422456458999998</v>
      </c>
      <c r="X430" s="8">
        <v>5.1381617739724028</v>
      </c>
      <c r="Y430" s="11">
        <f t="shared" ref="Y430" si="248">AVERAGE(X428:X430)</f>
        <v>2.4638954755346076</v>
      </c>
      <c r="Z430" s="12">
        <v>10.0004599112</v>
      </c>
      <c r="AA430" s="8">
        <v>7.9489054374826118</v>
      </c>
      <c r="AB430" s="11">
        <f t="shared" ref="AB430" si="249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0">AVERAGE(C429:C431)</f>
        <v>1.9408485394345316</v>
      </c>
      <c r="E431" s="12">
        <v>2.7470845084</v>
      </c>
      <c r="F431" s="8" t="s">
        <v>4</v>
      </c>
      <c r="G431" s="11">
        <f t="shared" ref="G431" si="251">AVERAGE(E429:E431)</f>
        <v>3.3417282528333332</v>
      </c>
      <c r="H431" s="12">
        <v>0.16998327690000001</v>
      </c>
      <c r="I431" s="8">
        <v>-2.6843089525007664</v>
      </c>
      <c r="J431" s="11">
        <f t="shared" ref="J431" si="252">AVERAGE(I429:I431)</f>
        <v>-2.2109120444373467</v>
      </c>
      <c r="K431" s="12">
        <v>8.1029195222000006</v>
      </c>
      <c r="L431" s="8">
        <v>6.5076477513028532</v>
      </c>
      <c r="M431" s="11">
        <f t="shared" ref="M431" si="253">AVERAGE(L429:L431)</f>
        <v>6.3018140116968935</v>
      </c>
      <c r="N431" s="12">
        <v>3.9217533157000002</v>
      </c>
      <c r="O431" s="8" t="s">
        <v>4</v>
      </c>
      <c r="P431" s="11">
        <f t="shared" ref="P431" si="254">AVERAGE(N429:N431)</f>
        <v>3.0090961697999998</v>
      </c>
      <c r="Q431" s="12">
        <v>-1.4591415888999999</v>
      </c>
      <c r="R431" s="8" t="s">
        <v>4</v>
      </c>
      <c r="S431" s="11">
        <f t="shared" ref="S431" si="255">AVERAGE(Q429:Q431)</f>
        <v>8.0211401766666635E-2</v>
      </c>
      <c r="T431" s="12">
        <v>1.5730731918</v>
      </c>
      <c r="U431" s="8" t="s">
        <v>4</v>
      </c>
      <c r="V431" s="11">
        <f t="shared" ref="V431" si="256">AVERAGE(T429:T431)</f>
        <v>1.5556620343666667</v>
      </c>
      <c r="W431" s="12">
        <v>7.3443976089999996</v>
      </c>
      <c r="X431" s="8">
        <v>3.7951144021846077</v>
      </c>
      <c r="Y431" s="11">
        <f t="shared" ref="Y431" si="257">AVERAGE(X429:X431)</f>
        <v>3.3088993447853636</v>
      </c>
      <c r="Z431" s="12">
        <v>9.0706887646999999</v>
      </c>
      <c r="AA431" s="8">
        <v>9.5633600973318771</v>
      </c>
      <c r="AB431" s="11">
        <f t="shared" ref="AB431" si="258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59">AVERAGE(C430:C432)</f>
        <v>1.7425015812861409</v>
      </c>
      <c r="E432" s="12">
        <v>2.8740872533999999</v>
      </c>
      <c r="F432" s="8" t="s">
        <v>4</v>
      </c>
      <c r="G432" s="11">
        <f t="shared" ref="G432" si="260">AVERAGE(E430:E432)</f>
        <v>2.9346490260000002</v>
      </c>
      <c r="H432" s="12">
        <v>4.7618427462000001</v>
      </c>
      <c r="I432" s="8">
        <v>1.6567516090455849</v>
      </c>
      <c r="J432" s="11">
        <f t="shared" ref="J432" si="261">AVERAGE(I430:I432)</f>
        <v>-0.50870883029211234</v>
      </c>
      <c r="K432" s="12">
        <v>0.76416267719999997</v>
      </c>
      <c r="L432" s="8">
        <v>2.8805521358743196</v>
      </c>
      <c r="M432" s="11">
        <f t="shared" ref="M432" si="262">AVERAGE(L430:L432)</f>
        <v>3.3845779241633216</v>
      </c>
      <c r="N432" s="12">
        <v>6.3341649237000004</v>
      </c>
      <c r="O432" s="8" t="s">
        <v>4</v>
      </c>
      <c r="P432" s="11">
        <f t="shared" ref="P432" si="263">AVERAGE(N430:N432)</f>
        <v>4.2063588044333331</v>
      </c>
      <c r="Q432" s="12">
        <v>2.1764423814999998</v>
      </c>
      <c r="R432" s="8" t="s">
        <v>4</v>
      </c>
      <c r="S432" s="11">
        <f t="shared" ref="S432" si="264">AVERAGE(Q430:Q432)</f>
        <v>0.40856249623333324</v>
      </c>
      <c r="T432" s="12">
        <v>-0.57864857459999997</v>
      </c>
      <c r="U432" s="8" t="s">
        <v>4</v>
      </c>
      <c r="V432" s="11">
        <f t="shared" ref="V432" si="265">AVERAGE(T430:T432)</f>
        <v>1.0572358622333333</v>
      </c>
      <c r="W432" s="12">
        <v>11.4490341106</v>
      </c>
      <c r="X432" s="8">
        <v>6.3698733462795731</v>
      </c>
      <c r="Y432" s="11">
        <f t="shared" ref="Y432" si="266">AVERAGE(X430:X432)</f>
        <v>5.1010498408121947</v>
      </c>
      <c r="Z432" s="12">
        <v>5.2499355018999996</v>
      </c>
      <c r="AA432" s="8">
        <v>6.7025778677323</v>
      </c>
      <c r="AB432" s="11">
        <f t="shared" ref="AB432" si="267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68">AVERAGE(C431:C433)</f>
        <v>-2.1642575018495092</v>
      </c>
      <c r="E433" s="12">
        <v>2.0569673282999998</v>
      </c>
      <c r="F433" s="8" t="s">
        <v>4</v>
      </c>
      <c r="G433" s="11">
        <f t="shared" ref="G433" si="269">AVERAGE(E431:E433)</f>
        <v>2.5593796966999998</v>
      </c>
      <c r="H433" s="12">
        <v>3.7538623149000001</v>
      </c>
      <c r="I433" s="8">
        <v>0.1440553740634738</v>
      </c>
      <c r="J433" s="11">
        <f t="shared" ref="J433" si="270">AVERAGE(I431:I433)</f>
        <v>-0.29450065646390255</v>
      </c>
      <c r="K433" s="12">
        <v>1.4102701689999999</v>
      </c>
      <c r="L433" s="8">
        <v>0.66001600989059894</v>
      </c>
      <c r="M433" s="11">
        <f t="shared" ref="M433" si="271">AVERAGE(L431:L433)</f>
        <v>3.3494052990225907</v>
      </c>
      <c r="N433" s="12">
        <v>2.2704904279</v>
      </c>
      <c r="O433" s="8" t="s">
        <v>4</v>
      </c>
      <c r="P433" s="11">
        <f t="shared" ref="P433" si="272">AVERAGE(N431:N433)</f>
        <v>4.175469555766667</v>
      </c>
      <c r="Q433" s="12">
        <v>3.0848013125999998</v>
      </c>
      <c r="R433" s="8" t="s">
        <v>4</v>
      </c>
      <c r="S433" s="11">
        <f t="shared" ref="S433" si="273">AVERAGE(Q431:Q433)</f>
        <v>1.2673673683999997</v>
      </c>
      <c r="T433" s="12">
        <v>-1.6275664003999999</v>
      </c>
      <c r="U433" s="8" t="s">
        <v>4</v>
      </c>
      <c r="V433" s="11">
        <f t="shared" ref="V433" si="274">AVERAGE(T431:T433)</f>
        <v>-0.2110472610666666</v>
      </c>
      <c r="W433" s="12">
        <v>5.0292587840999996</v>
      </c>
      <c r="X433" s="8">
        <v>3.2521928517517154</v>
      </c>
      <c r="Y433" s="11">
        <f t="shared" ref="Y433" si="275">AVERAGE(X431:X433)</f>
        <v>4.4723935334052989</v>
      </c>
      <c r="Z433" s="12">
        <v>6.0972049074000001</v>
      </c>
      <c r="AA433" s="8">
        <v>8.7381998725313004</v>
      </c>
      <c r="AB433" s="11">
        <f t="shared" ref="AB433" si="276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77">AVERAGE(C432:C434)</f>
        <v>-2.9725754701383331</v>
      </c>
      <c r="E434" s="12">
        <v>0.8567926642</v>
      </c>
      <c r="F434" s="8" t="s">
        <v>4</v>
      </c>
      <c r="G434" s="11">
        <f t="shared" ref="G434" si="278">AVERAGE(E432:E434)</f>
        <v>1.9292824153000001</v>
      </c>
      <c r="H434" s="12">
        <v>-1.0415595813</v>
      </c>
      <c r="I434" s="8">
        <v>-5.5824254906684416</v>
      </c>
      <c r="J434" s="11">
        <f t="shared" ref="J434" si="279">AVERAGE(I432:I434)</f>
        <v>-1.2605395025197943</v>
      </c>
      <c r="K434" s="12">
        <v>5.90135802</v>
      </c>
      <c r="L434" s="8">
        <v>8.2873947030823771</v>
      </c>
      <c r="M434" s="11">
        <f t="shared" ref="M434" si="280">AVERAGE(L432:L434)</f>
        <v>3.9426542829490985</v>
      </c>
      <c r="N434" s="12">
        <v>3.3468764600999998</v>
      </c>
      <c r="O434" s="8" t="s">
        <v>4</v>
      </c>
      <c r="P434" s="11">
        <f t="shared" ref="P434" si="281">AVERAGE(N432:N434)</f>
        <v>3.9838439372333334</v>
      </c>
      <c r="Q434" s="12">
        <v>7.4594668221999996</v>
      </c>
      <c r="R434" s="8" t="s">
        <v>4</v>
      </c>
      <c r="S434" s="11">
        <f t="shared" ref="S434" si="282">AVERAGE(Q432:Q434)</f>
        <v>4.2402368387666662</v>
      </c>
      <c r="T434" s="12">
        <v>-0.63732158169999997</v>
      </c>
      <c r="U434" s="8" t="s">
        <v>4</v>
      </c>
      <c r="V434" s="11">
        <f t="shared" ref="V434" si="283">AVERAGE(T432:T434)</f>
        <v>-0.94784551890000002</v>
      </c>
      <c r="W434" s="12">
        <v>5.4425460078999999</v>
      </c>
      <c r="X434" s="8">
        <v>2.1569075048101238</v>
      </c>
      <c r="Y434" s="11">
        <f t="shared" ref="Y434" si="284">AVERAGE(X432:X434)</f>
        <v>3.9263245676138041</v>
      </c>
      <c r="Z434" s="12">
        <v>7.4318228229000001</v>
      </c>
      <c r="AA434" s="8">
        <v>11.666285026056304</v>
      </c>
      <c r="AB434" s="11">
        <f t="shared" ref="AB434" si="285">AVERAGE(AA432:AA434)</f>
        <v>9.0356875887733015</v>
      </c>
    </row>
    <row r="435" spans="1:28">
      <c r="A435" s="3">
        <v>45505</v>
      </c>
      <c r="B435" s="8">
        <v>4.1394297514999998</v>
      </c>
      <c r="C435" s="8">
        <v>-3.7322213185322779</v>
      </c>
      <c r="D435" s="11">
        <f t="shared" ref="D435" si="286">AVERAGE(C433:C435)</f>
        <v>-5.7343022039933045</v>
      </c>
      <c r="E435" s="12">
        <v>1.932939924</v>
      </c>
      <c r="F435" s="8" t="s">
        <v>4</v>
      </c>
      <c r="G435" s="11">
        <f t="shared" ref="G435" si="287">AVERAGE(E433:E435)</f>
        <v>1.6155666388333332</v>
      </c>
      <c r="H435" s="12">
        <v>1.7946972586000001</v>
      </c>
      <c r="I435" s="8">
        <v>0.43092446908153148</v>
      </c>
      <c r="J435" s="11">
        <f t="shared" ref="J435" si="288">AVERAGE(I433:I435)</f>
        <v>-1.6691485491744789</v>
      </c>
      <c r="K435" s="12">
        <v>-1.0053019854</v>
      </c>
      <c r="L435" s="8">
        <v>0.3180252808255406</v>
      </c>
      <c r="M435" s="11">
        <f t="shared" ref="M435" si="289">AVERAGE(L433:L435)</f>
        <v>3.0884786645995059</v>
      </c>
      <c r="N435" s="12">
        <v>2.5914266665999999</v>
      </c>
      <c r="O435" s="8" t="s">
        <v>4</v>
      </c>
      <c r="P435" s="11">
        <f t="shared" ref="P435" si="290">AVERAGE(N433:N435)</f>
        <v>2.7362645182000001</v>
      </c>
      <c r="Q435" s="12">
        <v>5.4898582002999996</v>
      </c>
      <c r="R435" s="8" t="s">
        <v>4</v>
      </c>
      <c r="S435" s="11">
        <f t="shared" ref="S435" si="291">AVERAGE(Q433:Q435)</f>
        <v>5.344708778366666</v>
      </c>
      <c r="T435" s="12">
        <v>-1.2775733384000001</v>
      </c>
      <c r="U435" s="8" t="s">
        <v>4</v>
      </c>
      <c r="V435" s="11">
        <f t="shared" ref="V435" si="292">AVERAGE(T433:T435)</f>
        <v>-1.1808204401666667</v>
      </c>
      <c r="W435" s="12">
        <v>7.8723478102</v>
      </c>
      <c r="X435" s="8">
        <v>8.2141290898622898</v>
      </c>
      <c r="Y435" s="11">
        <f t="shared" ref="Y435" si="293">AVERAGE(X433:X435)</f>
        <v>4.5410764821413769</v>
      </c>
      <c r="Z435" s="12">
        <v>3.5381642902000001</v>
      </c>
      <c r="AA435" s="8">
        <v>6.5400972229176064</v>
      </c>
      <c r="AB435" s="11">
        <f t="shared" ref="AB435" si="294">AVERAGE(AA433:AA435)</f>
        <v>8.9815273738350694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5"/>
  <sheetViews>
    <sheetView showGridLines="0" zoomScaleNormal="100" workbookViewId="0">
      <pane xSplit="1" ySplit="7" topLeftCell="K431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16.334616961440403</v>
      </c>
      <c r="J8" s="9" t="s">
        <v>4</v>
      </c>
      <c r="K8" s="10">
        <v>37.718693343881775</v>
      </c>
      <c r="L8" s="8">
        <v>23.827378743242576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30.436265198077663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10.158090864044581</v>
      </c>
      <c r="J9" s="11" t="s">
        <v>4</v>
      </c>
      <c r="K9" s="12">
        <v>27.718693343881782</v>
      </c>
      <c r="L9" s="8">
        <v>17.897011608618328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24.162757545123259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4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4</v>
      </c>
      <c r="P430" s="11">
        <f t="shared" ref="P430" si="251">AVERAGE(N428:N430)</f>
        <v>0.33131928776666669</v>
      </c>
      <c r="Q430" s="12">
        <v>4.1358194687000003</v>
      </c>
      <c r="R430" s="8" t="s">
        <v>4</v>
      </c>
      <c r="S430" s="11">
        <f t="shared" ref="S430" si="252">AVERAGE(Q428:Q430)</f>
        <v>4.9382068628999995</v>
      </c>
      <c r="T430" s="12">
        <v>14.431166056</v>
      </c>
      <c r="U430" s="8" t="s">
        <v>4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4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4</v>
      </c>
      <c r="P431" s="11">
        <f t="shared" ref="P431" si="260">AVERAGE(N429:N431)</f>
        <v>0.99510196619999991</v>
      </c>
      <c r="Q431" s="12">
        <v>4.7681437068000001</v>
      </c>
      <c r="R431" s="8" t="s">
        <v>4</v>
      </c>
      <c r="S431" s="11">
        <f t="shared" ref="S431" si="261">AVERAGE(Q429:Q431)</f>
        <v>4.3444313876000002</v>
      </c>
      <c r="T431" s="12">
        <v>12.5781535915</v>
      </c>
      <c r="U431" s="8" t="s">
        <v>4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4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4</v>
      </c>
      <c r="P432" s="11">
        <f t="shared" ref="P432" si="269">AVERAGE(N430:N432)</f>
        <v>1.7865166806000001</v>
      </c>
      <c r="Q432" s="12">
        <v>4.6229644179999996</v>
      </c>
      <c r="R432" s="8" t="s">
        <v>4</v>
      </c>
      <c r="S432" s="11">
        <f t="shared" ref="S432" si="270">AVERAGE(Q430:Q432)</f>
        <v>4.5089758644999991</v>
      </c>
      <c r="T432" s="12">
        <v>8.0534582847999996</v>
      </c>
      <c r="U432" s="8" t="s">
        <v>4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4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4</v>
      </c>
      <c r="P433" s="11">
        <f t="shared" ref="P433" si="278">AVERAGE(N431:N433)</f>
        <v>3.8424204481333333</v>
      </c>
      <c r="Q433" s="12">
        <v>9.5822237820999998</v>
      </c>
      <c r="R433" s="8" t="s">
        <v>4</v>
      </c>
      <c r="S433" s="11">
        <f t="shared" ref="S433" si="279">AVERAGE(Q431:Q433)</f>
        <v>6.3244439689666665</v>
      </c>
      <c r="T433" s="12">
        <v>9.9387708545999995</v>
      </c>
      <c r="U433" s="8" t="s">
        <v>4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4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4</v>
      </c>
      <c r="P434" s="11">
        <f t="shared" ref="P434" si="287">AVERAGE(N432:N434)</f>
        <v>3.4503637554000002</v>
      </c>
      <c r="Q434" s="12">
        <v>4.7187224074999996</v>
      </c>
      <c r="R434" s="8" t="s">
        <v>4</v>
      </c>
      <c r="S434" s="11">
        <f t="shared" ref="S434" si="288">AVERAGE(Q432:Q434)</f>
        <v>6.3079702025333333</v>
      </c>
      <c r="T434" s="12">
        <v>11.94223916</v>
      </c>
      <c r="U434" s="8" t="s">
        <v>4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  <row r="435" spans="1:28">
      <c r="A435" s="3">
        <v>45505</v>
      </c>
      <c r="B435" s="8">
        <v>7.7623852021999999</v>
      </c>
      <c r="C435" s="8">
        <v>-0.87687510043964334</v>
      </c>
      <c r="D435" s="11">
        <f t="shared" ref="D435" si="292">AVERAGE(C433:C435)</f>
        <v>2.7553558855610567</v>
      </c>
      <c r="E435" s="12">
        <v>2.2866581065</v>
      </c>
      <c r="F435" s="8" t="s">
        <v>4</v>
      </c>
      <c r="G435" s="11">
        <f t="shared" ref="G435" si="293">AVERAGE(E433:E435)</f>
        <v>3.3088108368000007</v>
      </c>
      <c r="H435" s="12">
        <v>-4.5423156816999999</v>
      </c>
      <c r="I435" s="8">
        <v>-8.0598182823823343</v>
      </c>
      <c r="J435" s="11">
        <f t="shared" ref="J435" si="294">AVERAGE(I433:I435)</f>
        <v>-2.8196667292428081</v>
      </c>
      <c r="K435" s="12">
        <v>1.0408151833999999</v>
      </c>
      <c r="L435" s="8">
        <v>3.8903160297648265</v>
      </c>
      <c r="M435" s="11">
        <f t="shared" ref="M435" si="295">AVERAGE(L433:L435)</f>
        <v>4.9879665143241843</v>
      </c>
      <c r="N435" s="12">
        <v>4.1301554096000004</v>
      </c>
      <c r="O435" s="8" t="s">
        <v>4</v>
      </c>
      <c r="P435" s="11">
        <f t="shared" ref="P435" si="296">AVERAGE(N433:N435)</f>
        <v>3.9515411014333335</v>
      </c>
      <c r="Q435" s="12">
        <v>10.328244182300001</v>
      </c>
      <c r="R435" s="8" t="s">
        <v>4</v>
      </c>
      <c r="S435" s="11">
        <f t="shared" ref="S435" si="297">AVERAGE(Q433:Q435)</f>
        <v>8.2097301239666667</v>
      </c>
      <c r="T435" s="12">
        <v>8.5584004682000003</v>
      </c>
      <c r="U435" s="8" t="s">
        <v>4</v>
      </c>
      <c r="V435" s="11">
        <f t="shared" ref="V435" si="298">AVERAGE(T433:T435)</f>
        <v>10.146470160933333</v>
      </c>
      <c r="W435" s="12">
        <v>5.0705815236999996</v>
      </c>
      <c r="X435" s="8">
        <v>2.5866558577300367</v>
      </c>
      <c r="Y435" s="11">
        <f t="shared" ref="Y435" si="299">AVERAGE(X433:X435)</f>
        <v>4.4203002842695192</v>
      </c>
      <c r="Z435" s="12">
        <v>4.5949619323000004</v>
      </c>
      <c r="AA435" s="8">
        <v>7.9313727733972073</v>
      </c>
      <c r="AB435" s="11">
        <f t="shared" ref="AB435" si="300">AVERAGE(AA433:AA435)</f>
        <v>8.7214359777872392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0"/>
  <sheetViews>
    <sheetView showGridLines="0" zoomScaleNormal="100" workbookViewId="0">
      <pane xSplit="1" ySplit="7" topLeftCell="B14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13.028802525190843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4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4</v>
      </c>
      <c r="V149" s="7">
        <v>63.947033019999999</v>
      </c>
      <c r="W149" s="7" t="s">
        <v>4</v>
      </c>
      <c r="X149" s="7">
        <v>25.978101792</v>
      </c>
      <c r="Y149" s="7" t="s">
        <v>4</v>
      </c>
      <c r="Z149" s="7">
        <v>18.402831616</v>
      </c>
      <c r="AA149" s="7" t="s">
        <v>4</v>
      </c>
      <c r="AB149" s="7">
        <v>8.0849714160000001</v>
      </c>
      <c r="AC149" s="7" t="s">
        <v>4</v>
      </c>
      <c r="AD149" s="7">
        <v>10.004318190999999</v>
      </c>
      <c r="AE149" s="7" t="s">
        <v>4</v>
      </c>
      <c r="AF149" s="7">
        <v>18.346430374000001</v>
      </c>
      <c r="AG149" s="7" t="s">
        <v>4</v>
      </c>
      <c r="AH149" s="7">
        <v>49.346992788999998</v>
      </c>
      <c r="AI149" s="7" t="s">
        <v>4</v>
      </c>
      <c r="AJ149" s="7">
        <v>15.487453178999999</v>
      </c>
      <c r="AK149" s="7" t="s">
        <v>4</v>
      </c>
      <c r="AL149" s="7">
        <v>12.895900706999999</v>
      </c>
      <c r="AM149" s="7" t="s">
        <v>4</v>
      </c>
      <c r="AN149" s="7">
        <v>2.2071004350000001</v>
      </c>
      <c r="AO149" s="7" t="s">
        <v>4</v>
      </c>
      <c r="AP149" s="7">
        <v>4.9470764960000002</v>
      </c>
      <c r="AQ149" s="7" t="s">
        <v>4</v>
      </c>
      <c r="AR149" s="7">
        <v>15.11547639</v>
      </c>
      <c r="AS149" s="7" t="s">
        <v>4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4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4</v>
      </c>
      <c r="V150" s="7">
        <v>60.464787788000002</v>
      </c>
      <c r="W150" s="7" t="s">
        <v>4</v>
      </c>
      <c r="X150" s="7">
        <v>34.363994359000003</v>
      </c>
      <c r="Y150" s="7" t="s">
        <v>4</v>
      </c>
      <c r="Z150" s="7">
        <v>11.927311225</v>
      </c>
      <c r="AA150" s="7" t="s">
        <v>4</v>
      </c>
      <c r="AB150" s="7">
        <v>9.0840092919999993</v>
      </c>
      <c r="AC150" s="7" t="s">
        <v>4</v>
      </c>
      <c r="AD150" s="7">
        <v>17.679223187000002</v>
      </c>
      <c r="AE150" s="7" t="s">
        <v>4</v>
      </c>
      <c r="AF150" s="7">
        <v>17.420484686000002</v>
      </c>
      <c r="AG150" s="7" t="s">
        <v>4</v>
      </c>
      <c r="AH150" s="7">
        <v>44.991950637000002</v>
      </c>
      <c r="AI150" s="7" t="s">
        <v>4</v>
      </c>
      <c r="AJ150" s="7">
        <v>19.649485438999999</v>
      </c>
      <c r="AK150" s="7" t="s">
        <v>4</v>
      </c>
      <c r="AL150" s="7">
        <v>9.0287782770000007</v>
      </c>
      <c r="AM150" s="7" t="s">
        <v>4</v>
      </c>
      <c r="AN150" s="7">
        <v>5.5952313680000003</v>
      </c>
      <c r="AO150" s="7" t="s">
        <v>4</v>
      </c>
      <c r="AP150" s="7">
        <v>6.5220273430000004</v>
      </c>
      <c r="AQ150" s="7" t="s">
        <v>4</v>
      </c>
      <c r="AR150" s="7">
        <v>14.040765475000001</v>
      </c>
      <c r="AS150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0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2" t="s">
        <v>686</v>
      </c>
      <c r="X5" s="73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652</v>
      </c>
      <c r="Z6" s="70"/>
      <c r="AA6" s="70" t="s">
        <v>653</v>
      </c>
      <c r="AB6" s="70"/>
      <c r="AC6" s="70" t="s">
        <v>654</v>
      </c>
      <c r="AD6" s="70"/>
      <c r="AE6" s="70" t="s">
        <v>555</v>
      </c>
      <c r="AF6" s="70"/>
      <c r="AG6" s="70" t="s">
        <v>553</v>
      </c>
      <c r="AH6" s="70"/>
      <c r="AI6" s="70" t="s">
        <v>557</v>
      </c>
      <c r="AJ6" s="70"/>
      <c r="AK6" s="70" t="s">
        <v>652</v>
      </c>
      <c r="AL6" s="70"/>
      <c r="AM6" s="70" t="s">
        <v>653</v>
      </c>
      <c r="AN6" s="70"/>
      <c r="AO6" s="70" t="s">
        <v>654</v>
      </c>
      <c r="AP6" s="70"/>
      <c r="AQ6" s="70" t="s">
        <v>555</v>
      </c>
      <c r="AR6" s="70"/>
      <c r="AS6" s="70" t="s">
        <v>553</v>
      </c>
      <c r="AT6" s="70"/>
      <c r="AU6" s="70" t="s">
        <v>557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14.913883913954567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16.262788280437981</v>
      </c>
      <c r="G9" s="11">
        <f>AVERAGE(F8:F9)</f>
        <v>15.588336097196274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27.600554767127793</v>
      </c>
      <c r="G10" s="11">
        <f t="shared" ref="G10:G73" si="0">AVERAGE(F9:F10)</f>
        <v>21.931671523782889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32.37704590151867</v>
      </c>
      <c r="G11" s="11">
        <f t="shared" si="0"/>
        <v>29.98880033432323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28.307598293311592</v>
      </c>
      <c r="G12" s="11">
        <f t="shared" si="0"/>
        <v>30.342322097415131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37.567414861923076</v>
      </c>
      <c r="G13" s="11">
        <f t="shared" si="0"/>
        <v>32.937506577617334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27.710070210898738</v>
      </c>
      <c r="G14" s="11">
        <f t="shared" si="0"/>
        <v>32.638742536410909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22.595962029115228</v>
      </c>
      <c r="G15" s="11">
        <f t="shared" si="0"/>
        <v>25.153016120006981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16.524159451713512</v>
      </c>
      <c r="G16" s="11">
        <f t="shared" si="0"/>
        <v>19.560060740414372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20.900373241594277</v>
      </c>
      <c r="G17" s="11">
        <f t="shared" si="0"/>
        <v>18.712266346653895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22.936906420649279</v>
      </c>
      <c r="G18" s="11">
        <f t="shared" si="0"/>
        <v>21.91863983112178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18.86201214370373</v>
      </c>
      <c r="G19" s="11">
        <f t="shared" si="0"/>
        <v>20.899459282176505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21.797113697914227</v>
      </c>
      <c r="G20" s="11">
        <f t="shared" si="0"/>
        <v>20.329562920808979</v>
      </c>
      <c r="H20" s="12">
        <v>9.0485736960000018</v>
      </c>
      <c r="I20" s="8">
        <v>2.8178150636197943</v>
      </c>
      <c r="J20" s="11">
        <f t="shared" si="1"/>
        <v>1.7547653620024179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7.2363092059609446</v>
      </c>
      <c r="G21" s="11">
        <f t="shared" si="0"/>
        <v>14.516711451937585</v>
      </c>
      <c r="H21" s="12">
        <v>-6.9514263039999999</v>
      </c>
      <c r="I21" s="8">
        <v>-6.2014027644712648</v>
      </c>
      <c r="J21" s="11">
        <f t="shared" si="1"/>
        <v>-1.6917938504257353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4.68270315284704</v>
      </c>
      <c r="G22" s="11">
        <f t="shared" si="0"/>
        <v>5.9595061794039923</v>
      </c>
      <c r="H22" s="12">
        <v>-21.951426303999998</v>
      </c>
      <c r="I22" s="8">
        <v>-20.416778020634265</v>
      </c>
      <c r="J22" s="11">
        <f t="shared" si="1"/>
        <v>-13.309090392552765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13.733430005112536</v>
      </c>
      <c r="G23" s="11">
        <f t="shared" si="0"/>
        <v>9.2080665789797891</v>
      </c>
      <c r="H23" s="12">
        <v>-25.951426303999998</v>
      </c>
      <c r="I23" s="8">
        <v>-22.748178303450292</v>
      </c>
      <c r="J23" s="11">
        <f t="shared" si="1"/>
        <v>-21.582478162042278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7.9507310569313523</v>
      </c>
      <c r="G24" s="11">
        <f t="shared" si="0"/>
        <v>10.842080531021944</v>
      </c>
      <c r="H24" s="12">
        <v>-6.9514263039999999</v>
      </c>
      <c r="I24" s="8">
        <v>-12.831772650091853</v>
      </c>
      <c r="J24" s="11">
        <f t="shared" si="1"/>
        <v>-17.789975476771072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-26.567483632651623</v>
      </c>
      <c r="D25" s="11">
        <f t="shared" si="4"/>
        <v>-19.299855446130906</v>
      </c>
      <c r="E25" s="12">
        <v>-6.5398708095</v>
      </c>
      <c r="F25" s="8">
        <v>-12.569655281690974</v>
      </c>
      <c r="G25" s="11">
        <f t="shared" si="0"/>
        <v>-2.3094621123798107</v>
      </c>
      <c r="H25" s="12">
        <v>-35.951426303999995</v>
      </c>
      <c r="I25" s="8">
        <v>-34.220932563130894</v>
      </c>
      <c r="J25" s="11">
        <f t="shared" si="1"/>
        <v>-23.526352606611376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-21.034392634309867</v>
      </c>
      <c r="D26" s="11">
        <f t="shared" si="4"/>
        <v>-23.800938133480745</v>
      </c>
      <c r="E26" s="12">
        <v>-5.5398708095000018</v>
      </c>
      <c r="F26" s="8">
        <v>0.33997147677958584</v>
      </c>
      <c r="G26" s="11">
        <f t="shared" si="0"/>
        <v>-6.1148419024556944</v>
      </c>
      <c r="H26" s="12">
        <v>-19.951426304000002</v>
      </c>
      <c r="I26" s="8">
        <v>-18.399445053131668</v>
      </c>
      <c r="J26" s="11">
        <f t="shared" si="1"/>
        <v>-26.310188808131279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-19.910882880306598</v>
      </c>
      <c r="D27" s="11">
        <f t="shared" si="4"/>
        <v>-20.472637757308235</v>
      </c>
      <c r="E27" s="12">
        <v>-7.5398708095000018</v>
      </c>
      <c r="F27" s="8">
        <v>-10.363104970564303</v>
      </c>
      <c r="G27" s="11">
        <f t="shared" si="0"/>
        <v>-5.0115667468923579</v>
      </c>
      <c r="H27" s="12">
        <v>-24.951426303999998</v>
      </c>
      <c r="I27" s="8">
        <v>-23.461859524971551</v>
      </c>
      <c r="J27" s="11">
        <f t="shared" si="1"/>
        <v>-20.930652289051608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-10.921959507668367</v>
      </c>
      <c r="D28" s="11">
        <f t="shared" si="4"/>
        <v>-15.416421193987482</v>
      </c>
      <c r="E28" s="12">
        <v>-4.5398708095000018</v>
      </c>
      <c r="F28" s="8">
        <v>-1.5176479747401324</v>
      </c>
      <c r="G28" s="11">
        <f t="shared" si="0"/>
        <v>-5.9403764726522175</v>
      </c>
      <c r="H28" s="12">
        <v>-13.951426304</v>
      </c>
      <c r="I28" s="8">
        <v>-18.729417132790111</v>
      </c>
      <c r="J28" s="11">
        <f t="shared" si="1"/>
        <v>-21.095638328880831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-14.670866056528286</v>
      </c>
      <c r="D29" s="11">
        <f t="shared" si="4"/>
        <v>-12.796412782098326</v>
      </c>
      <c r="E29" s="12">
        <v>12.460129190499998</v>
      </c>
      <c r="F29" s="8">
        <v>6.4405183841540579</v>
      </c>
      <c r="G29" s="11">
        <f t="shared" si="0"/>
        <v>2.4614352047069628</v>
      </c>
      <c r="H29" s="12">
        <v>-15.951426304</v>
      </c>
      <c r="I29" s="8">
        <v>-13.40089020127791</v>
      </c>
      <c r="J29" s="11">
        <f t="shared" si="1"/>
        <v>-16.065153667034011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-9.8502033860529394</v>
      </c>
      <c r="S29" s="11">
        <f t="shared" si="2"/>
        <v>-9.6953305237714513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-0.93355557353957996</v>
      </c>
      <c r="D30" s="11">
        <f t="shared" si="4"/>
        <v>-7.8022108150339333</v>
      </c>
      <c r="E30" s="12">
        <v>8.5851291904999982</v>
      </c>
      <c r="F30" s="8">
        <v>13.525827617752151</v>
      </c>
      <c r="G30" s="11">
        <f t="shared" si="0"/>
        <v>9.983173000953105</v>
      </c>
      <c r="H30" s="12">
        <v>-7.7014263039999999</v>
      </c>
      <c r="I30" s="8">
        <v>-6.7692919128381082</v>
      </c>
      <c r="J30" s="11">
        <f t="shared" si="1"/>
        <v>-10.085091057058008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-4.2671850054884803</v>
      </c>
      <c r="S30" s="11">
        <f t="shared" si="2"/>
        <v>-7.0586941957707099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5.0810511050835494</v>
      </c>
      <c r="D31" s="11">
        <f t="shared" si="4"/>
        <v>2.0737477657719845</v>
      </c>
      <c r="E31" s="12">
        <v>23.585129190499998</v>
      </c>
      <c r="F31" s="8">
        <v>22.267083599760287</v>
      </c>
      <c r="G31" s="11">
        <f t="shared" si="0"/>
        <v>17.89645560875622</v>
      </c>
      <c r="H31" s="12">
        <v>6.2985736960000018</v>
      </c>
      <c r="I31" s="8">
        <v>6.435776341229011</v>
      </c>
      <c r="J31" s="11">
        <f t="shared" si="1"/>
        <v>-0.16675778580454859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7.2697931200437109</v>
      </c>
      <c r="S31" s="11">
        <f t="shared" si="2"/>
        <v>1.5013040572776153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1.747739193269144</v>
      </c>
      <c r="D32" s="11">
        <f t="shared" si="4"/>
        <v>3.4143951491763467</v>
      </c>
      <c r="E32" s="12">
        <v>13.585129190499998</v>
      </c>
      <c r="F32" s="8">
        <v>16.42353110960768</v>
      </c>
      <c r="G32" s="11">
        <f t="shared" si="0"/>
        <v>19.345307354683982</v>
      </c>
      <c r="H32" s="12">
        <v>5.2985736960000018</v>
      </c>
      <c r="I32" s="8">
        <v>1.8280231038475914</v>
      </c>
      <c r="J32" s="11">
        <f t="shared" si="1"/>
        <v>4.131899722538301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1.8803374249026517</v>
      </c>
      <c r="S32" s="11">
        <f t="shared" si="2"/>
        <v>4.5750652724731813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2.8465257612357906</v>
      </c>
      <c r="D33" s="11">
        <f t="shared" si="4"/>
        <v>2.2971324772524673</v>
      </c>
      <c r="E33" s="12">
        <v>24.585129190499998</v>
      </c>
      <c r="F33" s="8">
        <v>17.885881097061631</v>
      </c>
      <c r="G33" s="11">
        <f t="shared" si="0"/>
        <v>17.154706103334654</v>
      </c>
      <c r="H33" s="12">
        <v>-2.7014263039999995</v>
      </c>
      <c r="I33" s="8">
        <v>0.71851298436168642</v>
      </c>
      <c r="J33" s="11">
        <f t="shared" si="1"/>
        <v>1.2732680441046389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6.3249238244807806</v>
      </c>
      <c r="S33" s="11">
        <f t="shared" si="2"/>
        <v>4.1026306246917166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-0.54750297147683913</v>
      </c>
      <c r="D34" s="11">
        <f t="shared" si="4"/>
        <v>1.1495113948794757</v>
      </c>
      <c r="E34" s="12">
        <v>10.585129190499998</v>
      </c>
      <c r="F34" s="8">
        <v>14.995274126150257</v>
      </c>
      <c r="G34" s="11">
        <f t="shared" si="0"/>
        <v>16.440577611605946</v>
      </c>
      <c r="H34" s="12">
        <v>-5.7014263039999999</v>
      </c>
      <c r="I34" s="8">
        <v>-5.9432064527462591</v>
      </c>
      <c r="J34" s="11">
        <f t="shared" si="1"/>
        <v>-2.6123467341922861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0.55377254148418076</v>
      </c>
      <c r="S34" s="11">
        <f t="shared" si="2"/>
        <v>3.4393481829824806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-6.4603050394590911</v>
      </c>
      <c r="D35" s="11">
        <f t="shared" si="4"/>
        <v>-3.5039040054679651</v>
      </c>
      <c r="E35" s="12">
        <v>9.5851291904999982</v>
      </c>
      <c r="F35" s="8">
        <v>9.5238072687523569</v>
      </c>
      <c r="G35" s="11">
        <f t="shared" si="0"/>
        <v>12.259540697451307</v>
      </c>
      <c r="H35" s="12">
        <v>-4.7014263039999999</v>
      </c>
      <c r="I35" s="8">
        <v>-5.4034922799975398</v>
      </c>
      <c r="J35" s="11">
        <f t="shared" si="1"/>
        <v>-5.6733493663718999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0.31573667627961499</v>
      </c>
      <c r="S35" s="11">
        <f t="shared" si="2"/>
        <v>0.43475460888189787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-23.08975966646868</v>
      </c>
      <c r="D36" s="11">
        <f t="shared" si="4"/>
        <v>-14.775032352963885</v>
      </c>
      <c r="E36" s="12">
        <v>7.5851291904999982</v>
      </c>
      <c r="F36" s="8">
        <v>10.503969293214885</v>
      </c>
      <c r="G36" s="11">
        <f t="shared" si="0"/>
        <v>10.013888280983622</v>
      </c>
      <c r="H36" s="12">
        <v>-8.7014263039999999</v>
      </c>
      <c r="I36" s="8">
        <v>-10.979205812327958</v>
      </c>
      <c r="J36" s="11">
        <f t="shared" si="1"/>
        <v>-8.1913490461627489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-9.2337170072720802</v>
      </c>
      <c r="S36" s="11">
        <f t="shared" si="2"/>
        <v>-4.4589901654962327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-9.7601095042039976</v>
      </c>
      <c r="D37" s="11">
        <f t="shared" si="4"/>
        <v>-16.424934585336338</v>
      </c>
      <c r="E37" s="12">
        <v>19.585129190499998</v>
      </c>
      <c r="F37" s="8">
        <v>11.913880814916896</v>
      </c>
      <c r="G37" s="11">
        <f t="shared" si="0"/>
        <v>11.20892505406589</v>
      </c>
      <c r="H37" s="12">
        <v>-14.701426304</v>
      </c>
      <c r="I37" s="8">
        <v>-10.545181685004762</v>
      </c>
      <c r="J37" s="11">
        <f t="shared" si="1"/>
        <v>-10.762193748666359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-4.6181594425780679</v>
      </c>
      <c r="S37" s="11">
        <f t="shared" si="2"/>
        <v>-6.9259382249250745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-8.2495514865437833</v>
      </c>
      <c r="D38" s="11">
        <f t="shared" si="4"/>
        <v>-9.0048304953738914</v>
      </c>
      <c r="E38" s="12">
        <v>12.585129190499998</v>
      </c>
      <c r="F38" s="8">
        <v>16.787643536784209</v>
      </c>
      <c r="G38" s="11">
        <f t="shared" si="0"/>
        <v>14.350762175850551</v>
      </c>
      <c r="H38" s="12">
        <v>0.29857369600000183</v>
      </c>
      <c r="I38" s="8">
        <v>-1.1780317923945363</v>
      </c>
      <c r="J38" s="11">
        <f t="shared" si="1"/>
        <v>-5.8616067386996491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0.52614710100507445</v>
      </c>
      <c r="S38" s="11">
        <f t="shared" si="2"/>
        <v>-2.0460061707864967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-12.184817252818581</v>
      </c>
      <c r="D39" s="11">
        <f t="shared" si="4"/>
        <v>-10.217184369681181</v>
      </c>
      <c r="E39" s="12">
        <v>15.585129190499998</v>
      </c>
      <c r="F39" s="8">
        <v>16.801822393548431</v>
      </c>
      <c r="G39" s="11">
        <f t="shared" si="0"/>
        <v>16.794732965166318</v>
      </c>
      <c r="H39" s="12">
        <v>-7.7014263039999999</v>
      </c>
      <c r="I39" s="8">
        <v>-8.7585019686933077</v>
      </c>
      <c r="J39" s="11">
        <f t="shared" si="1"/>
        <v>-4.9682668805439221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-3.2426586344931678</v>
      </c>
      <c r="S39" s="11">
        <f t="shared" si="2"/>
        <v>-1.3582557667440467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-3.9747854725604981</v>
      </c>
      <c r="D40" s="11">
        <f t="shared" si="4"/>
        <v>-8.0798013626895404</v>
      </c>
      <c r="E40" s="12">
        <v>18.585129190499998</v>
      </c>
      <c r="F40" s="8">
        <v>20.997796157774172</v>
      </c>
      <c r="G40" s="11">
        <f t="shared" si="0"/>
        <v>18.899809275661301</v>
      </c>
      <c r="H40" s="12">
        <v>-2.7014263039999995</v>
      </c>
      <c r="I40" s="8">
        <v>-4.280756759123526</v>
      </c>
      <c r="J40" s="11">
        <f t="shared" si="1"/>
        <v>-6.5196293639084164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5.0625791727505423</v>
      </c>
      <c r="S40" s="11">
        <f t="shared" si="2"/>
        <v>0.90996026912868722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2.0235945259637731</v>
      </c>
      <c r="D41" s="11">
        <f t="shared" si="4"/>
        <v>-0.97559547329836249</v>
      </c>
      <c r="E41" s="12">
        <v>26.585129190499998</v>
      </c>
      <c r="F41" s="8">
        <v>18.257212314070877</v>
      </c>
      <c r="G41" s="11">
        <f t="shared" si="0"/>
        <v>19.627504235922522</v>
      </c>
      <c r="H41" s="12">
        <v>-2.7014263039999995</v>
      </c>
      <c r="I41" s="8">
        <v>2.3019292177961872</v>
      </c>
      <c r="J41" s="11">
        <f t="shared" si="1"/>
        <v>-0.98941377066366942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8.4888204559740892</v>
      </c>
      <c r="S41" s="11">
        <f t="shared" si="2"/>
        <v>6.7756998143623157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6.772551515369412</v>
      </c>
      <c r="D42" s="11">
        <f t="shared" si="4"/>
        <v>4.3980730206665921</v>
      </c>
      <c r="E42" s="12">
        <v>17.585129190499998</v>
      </c>
      <c r="F42" s="8">
        <v>22.351608273632568</v>
      </c>
      <c r="G42" s="11">
        <f t="shared" si="0"/>
        <v>20.304410293851724</v>
      </c>
      <c r="H42" s="12">
        <v>7.2985736960000018</v>
      </c>
      <c r="I42" s="8">
        <v>4.4681746343862114</v>
      </c>
      <c r="J42" s="11">
        <f t="shared" si="1"/>
        <v>3.3850519260911991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9.6830815384338287</v>
      </c>
      <c r="S42" s="11">
        <f t="shared" si="2"/>
        <v>9.0859509972039589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5.403564226120305</v>
      </c>
      <c r="D43" s="11">
        <f t="shared" si="4"/>
        <v>6.0880578707448585</v>
      </c>
      <c r="E43" s="12">
        <v>14.585129190499998</v>
      </c>
      <c r="F43" s="8">
        <v>16.068926169982788</v>
      </c>
      <c r="G43" s="11">
        <f t="shared" si="0"/>
        <v>19.210267221807676</v>
      </c>
      <c r="H43" s="12">
        <v>5.2985736960000018</v>
      </c>
      <c r="I43" s="8">
        <v>4.3689160872912751</v>
      </c>
      <c r="J43" s="11">
        <f t="shared" si="1"/>
        <v>4.4185453608387437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7.9023213411682693</v>
      </c>
      <c r="S43" s="11">
        <f t="shared" si="2"/>
        <v>8.7927014398010499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2.1215052688935168</v>
      </c>
      <c r="D44" s="11">
        <f t="shared" si="4"/>
        <v>3.7625347475069111</v>
      </c>
      <c r="E44" s="12">
        <v>16.585129190499998</v>
      </c>
      <c r="F44" s="8">
        <v>18.526865985601638</v>
      </c>
      <c r="G44" s="11">
        <f t="shared" si="0"/>
        <v>17.297896077792213</v>
      </c>
      <c r="H44" s="12">
        <v>7.2985736960000018</v>
      </c>
      <c r="I44" s="8">
        <v>6.0373078633123916</v>
      </c>
      <c r="J44" s="11">
        <f t="shared" si="1"/>
        <v>5.2031119753018338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3.9043891564967761</v>
      </c>
      <c r="S44" s="11">
        <f t="shared" si="2"/>
        <v>5.9033552488325229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0.33745932178253746</v>
      </c>
      <c r="D45" s="11">
        <f t="shared" si="4"/>
        <v>1.2294822953380271</v>
      </c>
      <c r="E45" s="12">
        <v>32.585129190499998</v>
      </c>
      <c r="F45" s="8">
        <v>24.033800535048716</v>
      </c>
      <c r="G45" s="11">
        <f t="shared" si="0"/>
        <v>21.280333260325179</v>
      </c>
      <c r="H45" s="12">
        <v>-0.70142630399999817</v>
      </c>
      <c r="I45" s="8">
        <v>5.1214359352920695</v>
      </c>
      <c r="J45" s="11">
        <f t="shared" si="1"/>
        <v>5.579371899302231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8.3777066530619972</v>
      </c>
      <c r="S45" s="11">
        <f t="shared" si="2"/>
        <v>6.1410479047793869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-1.1708017513505871</v>
      </c>
      <c r="D46" s="11">
        <f t="shared" si="4"/>
        <v>-0.4166712147840248</v>
      </c>
      <c r="E46" s="12">
        <v>13.585129190499998</v>
      </c>
      <c r="F46" s="8">
        <v>19.048171730509132</v>
      </c>
      <c r="G46" s="11">
        <f t="shared" si="0"/>
        <v>21.540986132778926</v>
      </c>
      <c r="H46" s="12">
        <v>9.2985736960000018</v>
      </c>
      <c r="I46" s="8">
        <v>5.0063996111232862</v>
      </c>
      <c r="J46" s="11">
        <f t="shared" si="1"/>
        <v>5.0639177732076774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6.9680878407014752</v>
      </c>
      <c r="S46" s="11">
        <f t="shared" si="2"/>
        <v>7.6728972468817362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3.2146482820956317</v>
      </c>
      <c r="D47" s="11">
        <f t="shared" si="4"/>
        <v>1.0219232653725223</v>
      </c>
      <c r="E47" s="12">
        <v>13.585129190499998</v>
      </c>
      <c r="F47" s="8">
        <v>14.932860174335083</v>
      </c>
      <c r="G47" s="11">
        <f t="shared" si="0"/>
        <v>16.990515952422108</v>
      </c>
      <c r="H47" s="12">
        <v>3.2985736960000018</v>
      </c>
      <c r="I47" s="8">
        <v>3.0697875029873756</v>
      </c>
      <c r="J47" s="11">
        <f t="shared" si="1"/>
        <v>4.0380935570553307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6.2346470638484908</v>
      </c>
      <c r="S47" s="11">
        <f t="shared" si="2"/>
        <v>6.6013674522749834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0.58344335495802291</v>
      </c>
      <c r="D48" s="11">
        <f t="shared" si="4"/>
        <v>1.8990458185268273</v>
      </c>
      <c r="E48" s="12">
        <v>12.585129190499998</v>
      </c>
      <c r="F48" s="8">
        <v>13.952102720189895</v>
      </c>
      <c r="G48" s="11">
        <f t="shared" si="0"/>
        <v>14.442481447262489</v>
      </c>
      <c r="H48" s="12">
        <v>-1.7014263039999977</v>
      </c>
      <c r="I48" s="8">
        <v>-3.0743160500187927</v>
      </c>
      <c r="J48" s="11">
        <f t="shared" si="1"/>
        <v>-2.2642735157085703E-3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5.0201281578943417</v>
      </c>
      <c r="S48" s="11">
        <f t="shared" si="2"/>
        <v>5.6273876108714163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2.068971528799108</v>
      </c>
      <c r="D49" s="11">
        <f t="shared" si="4"/>
        <v>1.3262074418785654</v>
      </c>
      <c r="E49" s="12">
        <v>24.585129190499998</v>
      </c>
      <c r="F49" s="8">
        <v>16.28719598878584</v>
      </c>
      <c r="G49" s="11">
        <f t="shared" si="0"/>
        <v>15.119649354487867</v>
      </c>
      <c r="H49" s="12">
        <v>0.29857369600000183</v>
      </c>
      <c r="I49" s="8">
        <v>6.7184119601363657</v>
      </c>
      <c r="J49" s="11">
        <f t="shared" si="1"/>
        <v>1.8220479550587865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6.4613193592478186</v>
      </c>
      <c r="S49" s="11">
        <f t="shared" si="2"/>
        <v>5.7407237585710806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-3.1250670113331758</v>
      </c>
      <c r="D50" s="11">
        <f t="shared" si="4"/>
        <v>-0.52804774126703391</v>
      </c>
      <c r="E50" s="12">
        <v>8.5851291904999982</v>
      </c>
      <c r="F50" s="8">
        <v>14.719493652684339</v>
      </c>
      <c r="G50" s="11">
        <f t="shared" si="0"/>
        <v>15.503344820735089</v>
      </c>
      <c r="H50" s="12">
        <v>4.2985736960000018</v>
      </c>
      <c r="I50" s="8">
        <v>-1.0141249848211613</v>
      </c>
      <c r="J50" s="11">
        <f t="shared" si="1"/>
        <v>2.8521434876576022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4.7149899656365024</v>
      </c>
      <c r="S50" s="11">
        <f t="shared" si="2"/>
        <v>5.588154662442161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3.2349408279245089</v>
      </c>
      <c r="D51" s="11">
        <f t="shared" si="4"/>
        <v>5.4936908295666553E-2</v>
      </c>
      <c r="E51" s="12">
        <v>18.585129190499998</v>
      </c>
      <c r="F51" s="8">
        <v>19.173959568236874</v>
      </c>
      <c r="G51" s="11">
        <f t="shared" si="0"/>
        <v>16.946726610460608</v>
      </c>
      <c r="H51" s="12">
        <v>6.2985736960000018</v>
      </c>
      <c r="I51" s="8">
        <v>6.6419713653856576</v>
      </c>
      <c r="J51" s="11">
        <f t="shared" si="1"/>
        <v>2.8139231902822481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10.499293051464054</v>
      </c>
      <c r="S51" s="11">
        <f t="shared" si="2"/>
        <v>7.6071415085502778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-6.5986329450225831</v>
      </c>
      <c r="D52" s="11">
        <f t="shared" si="4"/>
        <v>-1.6818460585490371</v>
      </c>
      <c r="E52" s="12">
        <v>19.585129190499998</v>
      </c>
      <c r="F52" s="8">
        <v>20.704843894993104</v>
      </c>
      <c r="G52" s="11">
        <f t="shared" si="0"/>
        <v>19.939401731614989</v>
      </c>
      <c r="H52" s="12">
        <v>7.2985736960000018</v>
      </c>
      <c r="I52" s="8">
        <v>5.8727410633800359</v>
      </c>
      <c r="J52" s="11">
        <f t="shared" si="1"/>
        <v>6.2573562143828472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8.6207936105110505</v>
      </c>
      <c r="S52" s="11">
        <f t="shared" si="2"/>
        <v>9.5600433309875523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3.2015034624046694</v>
      </c>
      <c r="D53" s="11">
        <f t="shared" si="4"/>
        <v>-1.6985647413089568</v>
      </c>
      <c r="E53" s="12">
        <v>21.585129190499998</v>
      </c>
      <c r="F53" s="8">
        <v>14.027902985903973</v>
      </c>
      <c r="G53" s="11">
        <f t="shared" si="0"/>
        <v>17.366373440448537</v>
      </c>
      <c r="H53" s="12">
        <v>-6.7014263039999999</v>
      </c>
      <c r="I53" s="8">
        <v>-0.13026476834350031</v>
      </c>
      <c r="J53" s="11">
        <f t="shared" si="1"/>
        <v>2.8712381475182678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5.6645513549135087</v>
      </c>
      <c r="S53" s="11">
        <f t="shared" si="2"/>
        <v>7.1426724827122801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-0.94496072389085484</v>
      </c>
      <c r="D54" s="11">
        <f t="shared" si="4"/>
        <v>1.1282713692569073</v>
      </c>
      <c r="E54" s="12">
        <v>5.5851291904999982</v>
      </c>
      <c r="F54" s="8">
        <v>11.916878819466163</v>
      </c>
      <c r="G54" s="11">
        <f t="shared" si="0"/>
        <v>12.972390902685067</v>
      </c>
      <c r="H54" s="12">
        <v>6.2985736960000018</v>
      </c>
      <c r="I54" s="8">
        <v>0.52971958824705112</v>
      </c>
      <c r="J54" s="11">
        <f t="shared" si="1"/>
        <v>0.1997274099517754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3.957030627404623</v>
      </c>
      <c r="S54" s="11">
        <f t="shared" si="2"/>
        <v>4.8107909911590658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-5.7989826600851551</v>
      </c>
      <c r="D55" s="11">
        <f t="shared" si="4"/>
        <v>-3.3719716919880049</v>
      </c>
      <c r="E55" s="12">
        <v>17.585129190499998</v>
      </c>
      <c r="F55" s="8">
        <v>17.287708059069281</v>
      </c>
      <c r="G55" s="11">
        <f t="shared" si="0"/>
        <v>14.602293439267722</v>
      </c>
      <c r="H55" s="12">
        <v>-6.7014263039999999</v>
      </c>
      <c r="I55" s="8">
        <v>-5.8905846712690506</v>
      </c>
      <c r="J55" s="11">
        <f t="shared" si="1"/>
        <v>-2.6804325415109997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-6.5023105651009878</v>
      </c>
      <c r="S55" s="11">
        <f t="shared" si="2"/>
        <v>-1.2726399688481824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-2.0417956317634851</v>
      </c>
      <c r="D56" s="11">
        <f t="shared" si="4"/>
        <v>-3.9203891459243199</v>
      </c>
      <c r="E56" s="12">
        <v>9.5851291904999982</v>
      </c>
      <c r="F56" s="8">
        <v>10.604549384096625</v>
      </c>
      <c r="G56" s="11">
        <f t="shared" si="0"/>
        <v>13.946128721582953</v>
      </c>
      <c r="H56" s="12">
        <v>-6.7014263039999999</v>
      </c>
      <c r="I56" s="8">
        <v>-8.3276069701768485</v>
      </c>
      <c r="J56" s="11">
        <f t="shared" si="1"/>
        <v>-7.1090958207229491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-5.9109298794555158</v>
      </c>
      <c r="S56" s="11">
        <f t="shared" si="2"/>
        <v>-6.2066202222782518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-11.461427163987993</v>
      </c>
      <c r="D57" s="11">
        <f t="shared" si="4"/>
        <v>-6.7516113978757391</v>
      </c>
      <c r="E57" s="12">
        <v>18.585129190499998</v>
      </c>
      <c r="F57" s="8">
        <v>12.192912857620193</v>
      </c>
      <c r="G57" s="11">
        <f t="shared" si="0"/>
        <v>11.398731120858409</v>
      </c>
      <c r="H57" s="12">
        <v>-16.701426304000002</v>
      </c>
      <c r="I57" s="8">
        <v>-10.137429767459793</v>
      </c>
      <c r="J57" s="11">
        <f t="shared" si="1"/>
        <v>-9.2325183688183206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-14.091105300114627</v>
      </c>
      <c r="S57" s="11">
        <f t="shared" si="2"/>
        <v>-10.001017589785071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-4.9250937919376581</v>
      </c>
      <c r="D58" s="11">
        <f t="shared" si="4"/>
        <v>-8.1932604779628253</v>
      </c>
      <c r="E58" s="12">
        <v>3.5851291904999978</v>
      </c>
      <c r="F58" s="8">
        <v>9.499390631232254</v>
      </c>
      <c r="G58" s="11">
        <f t="shared" si="0"/>
        <v>10.846151744426223</v>
      </c>
      <c r="H58" s="12">
        <v>-0.70142630399999817</v>
      </c>
      <c r="I58" s="8">
        <v>-6.5992760021090406</v>
      </c>
      <c r="J58" s="11">
        <f t="shared" si="1"/>
        <v>-8.3683528847844162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-7.9141594189008835</v>
      </c>
      <c r="S58" s="11">
        <f t="shared" si="2"/>
        <v>-11.002632359507755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-13.364562440936533</v>
      </c>
      <c r="D59" s="11">
        <f t="shared" si="4"/>
        <v>-9.144828116437095</v>
      </c>
      <c r="E59" s="12">
        <v>-0.41487080950000155</v>
      </c>
      <c r="F59" s="8">
        <v>-1.5327816382247395</v>
      </c>
      <c r="G59" s="11">
        <f t="shared" si="0"/>
        <v>3.9833044965037572</v>
      </c>
      <c r="H59" s="12">
        <v>-14.701426304</v>
      </c>
      <c r="I59" s="8">
        <v>-13.508632173052714</v>
      </c>
      <c r="J59" s="11">
        <f t="shared" si="1"/>
        <v>-10.053954087580877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-6.8919227397806759</v>
      </c>
      <c r="S59" s="11">
        <f t="shared" si="2"/>
        <v>-7.4030410793407793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-19.169263133341431</v>
      </c>
      <c r="D60" s="11">
        <f t="shared" si="4"/>
        <v>-16.266912787138981</v>
      </c>
      <c r="E60" s="12">
        <v>11.585129190499998</v>
      </c>
      <c r="F60" s="8">
        <v>12.811343314480439</v>
      </c>
      <c r="G60" s="11">
        <f t="shared" si="0"/>
        <v>5.6392808381278501</v>
      </c>
      <c r="H60" s="12">
        <v>-8.7014263039999999</v>
      </c>
      <c r="I60" s="8">
        <v>-10.549955537297208</v>
      </c>
      <c r="J60" s="11">
        <f t="shared" si="1"/>
        <v>-12.029293855174961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-13.295860423238612</v>
      </c>
      <c r="S60" s="11">
        <f t="shared" si="2"/>
        <v>-10.093891581509643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-12.740403626796382</v>
      </c>
      <c r="D61" s="11">
        <f t="shared" si="4"/>
        <v>-15.954833380068907</v>
      </c>
      <c r="E61" s="12">
        <v>14.585129190499998</v>
      </c>
      <c r="F61" s="8">
        <v>9.460167730238922</v>
      </c>
      <c r="G61" s="11">
        <f t="shared" si="0"/>
        <v>11.13575552235968</v>
      </c>
      <c r="H61" s="12">
        <v>-15.701426304</v>
      </c>
      <c r="I61" s="8">
        <v>-9.455105749405714</v>
      </c>
      <c r="J61" s="11">
        <f t="shared" si="1"/>
        <v>-10.002530643351461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-7.392774286623343</v>
      </c>
      <c r="S61" s="11">
        <f t="shared" si="2"/>
        <v>-10.344317354930977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-16.894737196300312</v>
      </c>
      <c r="D62" s="11">
        <f t="shared" si="4"/>
        <v>-14.817570411548347</v>
      </c>
      <c r="E62" s="12">
        <v>-1.4148708095000018</v>
      </c>
      <c r="F62" s="8">
        <v>3.5985944666367509</v>
      </c>
      <c r="G62" s="11">
        <f t="shared" si="0"/>
        <v>6.5293810984378364</v>
      </c>
      <c r="H62" s="12">
        <v>-12.701426304</v>
      </c>
      <c r="I62" s="8">
        <v>-18.144903337667124</v>
      </c>
      <c r="J62" s="11">
        <f t="shared" si="1"/>
        <v>-13.800004543536419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-16.705735245408349</v>
      </c>
      <c r="S62" s="11">
        <f t="shared" si="2"/>
        <v>-12.049254766015846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-22.944243954784017</v>
      </c>
      <c r="D63" s="11">
        <f t="shared" si="4"/>
        <v>-19.919490575542163</v>
      </c>
      <c r="E63" s="12">
        <v>-7.4148708095000018</v>
      </c>
      <c r="F63" s="8">
        <v>-9.2024672146985012</v>
      </c>
      <c r="G63" s="11">
        <f t="shared" si="0"/>
        <v>-2.8019363740308751</v>
      </c>
      <c r="H63" s="12">
        <v>-20.701426304000002</v>
      </c>
      <c r="I63" s="8">
        <v>-19.429103823413694</v>
      </c>
      <c r="J63" s="11">
        <f t="shared" si="1"/>
        <v>-18.787003580540407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-19.482693318872059</v>
      </c>
      <c r="S63" s="11">
        <f t="shared" si="2"/>
        <v>-18.094214282140204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-31.342223314949784</v>
      </c>
      <c r="D64" s="11">
        <f t="shared" si="4"/>
        <v>-27.143233634866903</v>
      </c>
      <c r="E64" s="12">
        <v>-17.414870809500002</v>
      </c>
      <c r="F64" s="8">
        <v>-15.638493204555147</v>
      </c>
      <c r="G64" s="11">
        <f t="shared" si="0"/>
        <v>-12.420480209626824</v>
      </c>
      <c r="H64" s="12">
        <v>-24.701426303999998</v>
      </c>
      <c r="I64" s="8">
        <v>-26.829176032573113</v>
      </c>
      <c r="J64" s="11">
        <f t="shared" si="1"/>
        <v>-23.129139927993403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-26.501468954456158</v>
      </c>
      <c r="S64" s="11">
        <f t="shared" si="2"/>
        <v>-22.992081136664108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-39.079120128508769</v>
      </c>
      <c r="D65" s="11">
        <f t="shared" si="4"/>
        <v>-35.210671721729277</v>
      </c>
      <c r="E65" s="12">
        <v>-12.789870809499998</v>
      </c>
      <c r="F65" s="8">
        <v>-16.808863722412976</v>
      </c>
      <c r="G65" s="11">
        <f t="shared" si="0"/>
        <v>-16.223678463484063</v>
      </c>
      <c r="H65" s="12">
        <v>-34.226426304</v>
      </c>
      <c r="I65" s="8">
        <v>-28.427215949630746</v>
      </c>
      <c r="J65" s="11">
        <f t="shared" si="1"/>
        <v>-27.628195991101929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-28.124309721915459</v>
      </c>
      <c r="S65" s="11">
        <f t="shared" si="2"/>
        <v>-27.312889338185808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-40.425538826329479</v>
      </c>
      <c r="D66" s="11">
        <f t="shared" si="4"/>
        <v>-39.752329477419124</v>
      </c>
      <c r="E66" s="12">
        <v>-9.4898708095000011</v>
      </c>
      <c r="F66" s="8">
        <v>-5.7751989054682316</v>
      </c>
      <c r="G66" s="11">
        <f t="shared" si="0"/>
        <v>-11.292031313940605</v>
      </c>
      <c r="H66" s="12">
        <v>-19.126426303999999</v>
      </c>
      <c r="I66" s="8">
        <v>-23.521640195835893</v>
      </c>
      <c r="J66" s="11">
        <f t="shared" si="1"/>
        <v>-25.974428072733318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-25.512516465669862</v>
      </c>
      <c r="S66" s="11">
        <f t="shared" si="2"/>
        <v>-26.81841309379266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-23.418357381565574</v>
      </c>
      <c r="D67" s="11">
        <f t="shared" si="4"/>
        <v>-31.921948103947528</v>
      </c>
      <c r="E67" s="12">
        <v>11.1101291905</v>
      </c>
      <c r="F67" s="8">
        <v>8.9595353198634022</v>
      </c>
      <c r="G67" s="11">
        <f t="shared" si="0"/>
        <v>1.5921682071975853</v>
      </c>
      <c r="H67" s="12">
        <v>-20.826426303999998</v>
      </c>
      <c r="I67" s="8">
        <v>-20.112543401807912</v>
      </c>
      <c r="J67" s="11">
        <f t="shared" si="1"/>
        <v>-21.817091798821902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-18.431959839566368</v>
      </c>
      <c r="S67" s="11">
        <f t="shared" si="2"/>
        <v>-21.972238152618115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-10.033809842989724</v>
      </c>
      <c r="D68" s="11">
        <f t="shared" si="4"/>
        <v>-16.726083612277648</v>
      </c>
      <c r="E68" s="12">
        <v>4.5101291905000007</v>
      </c>
      <c r="F68" s="8">
        <v>7.0555534311672172</v>
      </c>
      <c r="G68" s="11">
        <f t="shared" si="0"/>
        <v>8.0075443755153088</v>
      </c>
      <c r="H68" s="12">
        <v>-1.626426304000002</v>
      </c>
      <c r="I68" s="8">
        <v>-3.9000028973242844</v>
      </c>
      <c r="J68" s="11">
        <f t="shared" si="1"/>
        <v>-12.006273149566098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3.9675114550140185</v>
      </c>
      <c r="S68" s="11">
        <f t="shared" si="2"/>
        <v>-7.2322241922761741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-14.935178736308769</v>
      </c>
      <c r="D69" s="11">
        <f t="shared" si="4"/>
        <v>-12.484494289649247</v>
      </c>
      <c r="E69" s="12">
        <v>24.210129190500002</v>
      </c>
      <c r="F69" s="8">
        <v>21.041405027849109</v>
      </c>
      <c r="G69" s="11">
        <f t="shared" si="0"/>
        <v>14.048479229508164</v>
      </c>
      <c r="H69" s="12">
        <v>-18.426426304000003</v>
      </c>
      <c r="I69" s="8">
        <v>-12.935291454167213</v>
      </c>
      <c r="J69" s="11">
        <f t="shared" si="1"/>
        <v>-8.4176471757457492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-10.04502941115414</v>
      </c>
      <c r="S69" s="11">
        <f t="shared" si="2"/>
        <v>-3.0387589780700606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6.4242546700860217</v>
      </c>
      <c r="D70" s="11">
        <f t="shared" si="4"/>
        <v>-4.2554620331113737</v>
      </c>
      <c r="E70" s="12">
        <v>6.1101291905000004</v>
      </c>
      <c r="F70" s="8">
        <v>8.4485631034302919</v>
      </c>
      <c r="G70" s="11">
        <f t="shared" si="0"/>
        <v>14.7449840656397</v>
      </c>
      <c r="H70" s="12">
        <v>1.473573695999999</v>
      </c>
      <c r="I70" s="8">
        <v>-1.7073400890085244</v>
      </c>
      <c r="J70" s="11">
        <f t="shared" si="1"/>
        <v>-7.3213157715878694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0.63636556229242247</v>
      </c>
      <c r="S70" s="11">
        <f t="shared" si="2"/>
        <v>-4.7043319244308588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-4.8088210512964666</v>
      </c>
      <c r="D71" s="11">
        <f t="shared" si="4"/>
        <v>0.80771680939477752</v>
      </c>
      <c r="E71" s="12">
        <v>6.0101291904999989</v>
      </c>
      <c r="F71" s="8">
        <v>3.6847672783408134</v>
      </c>
      <c r="G71" s="11">
        <f t="shared" si="0"/>
        <v>6.0666651908855531</v>
      </c>
      <c r="H71" s="12">
        <v>-5.7264263040000003</v>
      </c>
      <c r="I71" s="8">
        <v>-5.8175558749727365</v>
      </c>
      <c r="J71" s="11">
        <f t="shared" si="1"/>
        <v>-3.7624479819906305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-7.1623685653893165</v>
      </c>
      <c r="S71" s="11">
        <f t="shared" si="2"/>
        <v>-3.2630015015484473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-9.88998194564447</v>
      </c>
      <c r="D72" s="11">
        <f t="shared" si="4"/>
        <v>-7.3494014984704688</v>
      </c>
      <c r="E72" s="12">
        <v>4.8101291904999997</v>
      </c>
      <c r="F72" s="8">
        <v>8.2882559930361648</v>
      </c>
      <c r="G72" s="11">
        <f t="shared" si="0"/>
        <v>5.9865116356884887</v>
      </c>
      <c r="H72" s="12">
        <v>-5.2264263040000003</v>
      </c>
      <c r="I72" s="8">
        <v>-7.829521673870417</v>
      </c>
      <c r="J72" s="11">
        <f t="shared" si="1"/>
        <v>-6.8235387744215767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-7.1340930568531205</v>
      </c>
      <c r="S72" s="11">
        <f t="shared" si="2"/>
        <v>-7.1482308111212181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-10.156964318371591</v>
      </c>
      <c r="D73" s="11">
        <f t="shared" si="4"/>
        <v>-10.02347313200803</v>
      </c>
      <c r="E73" s="12">
        <v>11.3101291905</v>
      </c>
      <c r="F73" s="8">
        <v>8.4801410722431285</v>
      </c>
      <c r="G73" s="11">
        <f t="shared" si="0"/>
        <v>8.3841985326396475</v>
      </c>
      <c r="H73" s="12">
        <v>-17.826426304000002</v>
      </c>
      <c r="I73" s="8">
        <v>-12.19348586725244</v>
      </c>
      <c r="J73" s="11">
        <f t="shared" si="1"/>
        <v>-10.011503770561429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-18.348422394777614</v>
      </c>
      <c r="S73" s="11">
        <f t="shared" si="2"/>
        <v>-12.741257725815368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-16.617078196955049</v>
      </c>
      <c r="D74" s="11">
        <f t="shared" ref="D74:D137" si="7">AVERAGE(C73:C74)</f>
        <v>-13.387021257663321</v>
      </c>
      <c r="E74" s="12">
        <v>-14.289870809499998</v>
      </c>
      <c r="F74" s="8">
        <v>-13.117902247131248</v>
      </c>
      <c r="G74" s="11">
        <f t="shared" ref="G74:G137" si="8">AVERAGE(F73:F74)</f>
        <v>-2.3188805874440597</v>
      </c>
      <c r="H74" s="12">
        <v>-22.426426304</v>
      </c>
      <c r="I74" s="8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-21.391300269401945</v>
      </c>
      <c r="D75" s="11">
        <f t="shared" si="7"/>
        <v>-19.004189233178497</v>
      </c>
      <c r="E75" s="12">
        <v>14.1101291905</v>
      </c>
      <c r="F75" s="8">
        <v>11.821716539766399</v>
      </c>
      <c r="G75" s="11">
        <f t="shared" si="8"/>
        <v>-0.64809285368242442</v>
      </c>
      <c r="H75" s="12">
        <v>-15.826426304</v>
      </c>
      <c r="I75" s="8">
        <v>-16.727521750273667</v>
      </c>
      <c r="J75" s="11">
        <f t="shared" si="9"/>
        <v>-20.680618250985297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-15.697834865466753</v>
      </c>
      <c r="S75" s="11">
        <f t="shared" si="10"/>
        <v>-16.464892296584878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-12.208229655425168</v>
      </c>
      <c r="D76" s="11">
        <f t="shared" si="7"/>
        <v>-16.799764962413555</v>
      </c>
      <c r="E76" s="12">
        <v>0.51012919049999939</v>
      </c>
      <c r="F76" s="8">
        <v>4.8878696393216803</v>
      </c>
      <c r="G76" s="11">
        <f t="shared" si="8"/>
        <v>8.3547930895440388</v>
      </c>
      <c r="H76" s="12">
        <v>-14.226426304</v>
      </c>
      <c r="I76" s="8">
        <v>-17.287915676825794</v>
      </c>
      <c r="J76" s="11">
        <f t="shared" si="9"/>
        <v>-17.007718713549728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-12.097284388826244</v>
      </c>
      <c r="S76" s="11">
        <f t="shared" si="10"/>
        <v>-13.897559627146499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-11.952176672415568</v>
      </c>
      <c r="D77" s="11">
        <f t="shared" si="7"/>
        <v>-12.080203163920368</v>
      </c>
      <c r="E77" s="12">
        <v>7.9101291904999993</v>
      </c>
      <c r="F77" s="8">
        <v>5.0664051341885665</v>
      </c>
      <c r="G77" s="11">
        <f t="shared" si="8"/>
        <v>4.977137386755123</v>
      </c>
      <c r="H77" s="12">
        <v>-18.626426303999999</v>
      </c>
      <c r="I77" s="8">
        <v>-12.525124137709966</v>
      </c>
      <c r="J77" s="11">
        <f t="shared" si="9"/>
        <v>-14.90651990726788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-8.8130220071993541</v>
      </c>
      <c r="S77" s="11">
        <f t="shared" si="10"/>
        <v>-10.455153198012798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-9.4951364142122294</v>
      </c>
      <c r="D78" s="11">
        <f t="shared" si="7"/>
        <v>-10.723656543313899</v>
      </c>
      <c r="E78" s="12">
        <v>11.7101291905</v>
      </c>
      <c r="F78" s="8">
        <v>12.045540774645607</v>
      </c>
      <c r="G78" s="11">
        <f t="shared" si="8"/>
        <v>8.5559729544170864</v>
      </c>
      <c r="H78" s="12">
        <v>-7.3264263040000017</v>
      </c>
      <c r="I78" s="8">
        <v>-8.808277146030564</v>
      </c>
      <c r="J78" s="11">
        <f t="shared" si="9"/>
        <v>-10.666700641870264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-9.8525225181332665</v>
      </c>
      <c r="S78" s="11">
        <f t="shared" si="10"/>
        <v>-9.3327722626663103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6.5157648143795388</v>
      </c>
      <c r="D79" s="11">
        <f t="shared" si="7"/>
        <v>-1.4896857999163453</v>
      </c>
      <c r="E79" s="12">
        <v>13.2101291905</v>
      </c>
      <c r="F79" s="8">
        <v>10.987291616539107</v>
      </c>
      <c r="G79" s="11">
        <f t="shared" si="8"/>
        <v>11.516416195592356</v>
      </c>
      <c r="H79" s="12">
        <v>-4.3264263039999999</v>
      </c>
      <c r="I79" s="8">
        <v>-5.962486957576167</v>
      </c>
      <c r="J79" s="11">
        <f t="shared" si="9"/>
        <v>-7.385382051803365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-5.7562150416598357</v>
      </c>
      <c r="S79" s="11">
        <f t="shared" si="10"/>
        <v>-7.8043687798965511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-13.632238659665422</v>
      </c>
      <c r="D80" s="11">
        <f t="shared" si="7"/>
        <v>-3.5582369226429416</v>
      </c>
      <c r="E80" s="12">
        <v>6.3101291904999997</v>
      </c>
      <c r="F80" s="8">
        <v>11.560201549612081</v>
      </c>
      <c r="G80" s="11">
        <f t="shared" si="8"/>
        <v>11.273746583075594</v>
      </c>
      <c r="H80" s="12">
        <v>-3.7264263039999999</v>
      </c>
      <c r="I80" s="8">
        <v>-7.2195013654080427</v>
      </c>
      <c r="J80" s="11">
        <f t="shared" si="9"/>
        <v>-6.5909941614921053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-10.64163699843302</v>
      </c>
      <c r="S80" s="11">
        <f t="shared" si="10"/>
        <v>-8.1989260200464287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-4.7431056041324275</v>
      </c>
      <c r="D81" s="11">
        <f t="shared" si="7"/>
        <v>-9.1876721318989247</v>
      </c>
      <c r="E81" s="12">
        <v>12.7101291905</v>
      </c>
      <c r="F81" s="8">
        <v>9.4755319292468307</v>
      </c>
      <c r="G81" s="11">
        <f t="shared" si="8"/>
        <v>10.517866739429456</v>
      </c>
      <c r="H81" s="12">
        <v>-11.926426304</v>
      </c>
      <c r="I81" s="8">
        <v>-5.1678043282537658</v>
      </c>
      <c r="J81" s="11">
        <f t="shared" si="9"/>
        <v>-6.1936528468309042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-0.41736995478529781</v>
      </c>
      <c r="S81" s="11">
        <f t="shared" si="10"/>
        <v>-5.5295034766091593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-6.3313379461064603</v>
      </c>
      <c r="D82" s="11">
        <f t="shared" si="7"/>
        <v>-5.5372217751194439</v>
      </c>
      <c r="E82" s="12">
        <v>11.8101291905</v>
      </c>
      <c r="F82" s="8">
        <v>11.564789084431208</v>
      </c>
      <c r="G82" s="11">
        <f t="shared" si="8"/>
        <v>10.520160506839019</v>
      </c>
      <c r="H82" s="12">
        <v>-3.4264263040000009</v>
      </c>
      <c r="I82" s="8">
        <v>-4.7595367475507331</v>
      </c>
      <c r="J82" s="11">
        <f t="shared" si="9"/>
        <v>-4.9636705379022494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-4.2675241197853984</v>
      </c>
      <c r="S82" s="11">
        <f t="shared" si="10"/>
        <v>-2.3424470372853481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-3.3662302472455612</v>
      </c>
      <c r="D83" s="11">
        <f t="shared" si="7"/>
        <v>-4.8487840966760105</v>
      </c>
      <c r="E83" s="12">
        <v>7.9101291904999993</v>
      </c>
      <c r="F83" s="8">
        <v>6.1504744800127416</v>
      </c>
      <c r="G83" s="11">
        <f t="shared" si="8"/>
        <v>8.8576317822219757</v>
      </c>
      <c r="H83" s="12">
        <v>-10.026426304000001</v>
      </c>
      <c r="I83" s="8">
        <v>-12.019733568080856</v>
      </c>
      <c r="J83" s="11">
        <f t="shared" si="9"/>
        <v>-8.3896351578157944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-6.4223812870106283</v>
      </c>
      <c r="S83" s="11">
        <f t="shared" si="10"/>
        <v>-5.3449527033980129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0.2694081191129003</v>
      </c>
      <c r="D84" s="11">
        <f t="shared" si="7"/>
        <v>-1.5484110640663304</v>
      </c>
      <c r="E84" s="12">
        <v>5.0101291905000007</v>
      </c>
      <c r="F84" s="8">
        <v>10.564681725035783</v>
      </c>
      <c r="G84" s="11">
        <f t="shared" si="8"/>
        <v>8.3575781025242613</v>
      </c>
      <c r="H84" s="12">
        <v>4.2735736959999997</v>
      </c>
      <c r="I84" s="8">
        <v>0.51730135058489779</v>
      </c>
      <c r="J84" s="11">
        <f t="shared" si="9"/>
        <v>-5.751216108747979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5.5252340918489864</v>
      </c>
      <c r="S84" s="11">
        <f t="shared" si="10"/>
        <v>-0.44857359758082094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-8.2991546991802814</v>
      </c>
      <c r="D85" s="11">
        <f t="shared" si="7"/>
        <v>-4.014873290033691</v>
      </c>
      <c r="E85" s="12">
        <v>17.510129190499999</v>
      </c>
      <c r="F85" s="8">
        <v>13.949426788643439</v>
      </c>
      <c r="G85" s="11">
        <f t="shared" si="8"/>
        <v>12.257054256839611</v>
      </c>
      <c r="H85" s="12">
        <v>-19.826426304000002</v>
      </c>
      <c r="I85" s="8">
        <v>-12.400920098610932</v>
      </c>
      <c r="J85" s="11">
        <f t="shared" si="9"/>
        <v>-5.9418093740130171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-5.2852470187137026</v>
      </c>
      <c r="S85" s="11">
        <f t="shared" si="10"/>
        <v>0.11999353656764189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-10.349732434230141</v>
      </c>
      <c r="D86" s="11">
        <f t="shared" si="7"/>
        <v>-9.3244435667052112</v>
      </c>
      <c r="E86" s="12">
        <v>4.6101291905000004</v>
      </c>
      <c r="F86" s="8">
        <v>3.985361379089658</v>
      </c>
      <c r="G86" s="11">
        <f t="shared" si="8"/>
        <v>8.967394083866548</v>
      </c>
      <c r="H86" s="12">
        <v>-15.926426304000001</v>
      </c>
      <c r="I86" s="8">
        <v>-17.800257846691263</v>
      </c>
      <c r="J86" s="11">
        <f t="shared" si="9"/>
        <v>-15.100588972651098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-12.332078965071119</v>
      </c>
      <c r="S86" s="11">
        <f t="shared" si="10"/>
        <v>-8.8086629918924118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-17.687379214425619</v>
      </c>
      <c r="D87" s="11">
        <f t="shared" si="7"/>
        <v>-14.01855582432788</v>
      </c>
      <c r="E87" s="12">
        <v>1.5101291904999994</v>
      </c>
      <c r="F87" s="8">
        <v>0.39285680005644252</v>
      </c>
      <c r="G87" s="11">
        <f t="shared" si="8"/>
        <v>2.1891090895730505</v>
      </c>
      <c r="H87" s="12">
        <v>-18.326426304000002</v>
      </c>
      <c r="I87" s="8">
        <v>-20.096846543409033</v>
      </c>
      <c r="J87" s="11">
        <f t="shared" si="9"/>
        <v>-18.948552195050148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-21.373320995802445</v>
      </c>
      <c r="S87" s="11">
        <f t="shared" si="10"/>
        <v>-16.852699980436782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-30.29345801236742</v>
      </c>
      <c r="D88" s="11">
        <f t="shared" si="7"/>
        <v>-23.990418613396521</v>
      </c>
      <c r="E88" s="12">
        <v>-13.8898708095</v>
      </c>
      <c r="F88" s="8">
        <v>-8.351979939792221</v>
      </c>
      <c r="G88" s="11">
        <f t="shared" si="8"/>
        <v>-3.9795615698678892</v>
      </c>
      <c r="H88" s="12">
        <v>-20.626426303999999</v>
      </c>
      <c r="I88" s="8">
        <v>-24.439898654114906</v>
      </c>
      <c r="J88" s="11">
        <f t="shared" si="9"/>
        <v>-22.268372598761971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-30.364040712652024</v>
      </c>
      <c r="S88" s="11">
        <f t="shared" si="10"/>
        <v>-25.868680854227236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-33.180052903533365</v>
      </c>
      <c r="D89" s="11">
        <f t="shared" si="7"/>
        <v>-31.736755457950395</v>
      </c>
      <c r="E89" s="12">
        <v>-5.4898708095000011</v>
      </c>
      <c r="F89" s="8">
        <v>-9.4684932372100974</v>
      </c>
      <c r="G89" s="11">
        <f t="shared" si="8"/>
        <v>-8.9102365885011601</v>
      </c>
      <c r="H89" s="12">
        <v>-39.526426303999997</v>
      </c>
      <c r="I89" s="8">
        <v>-31.610135899298584</v>
      </c>
      <c r="J89" s="11">
        <f t="shared" si="9"/>
        <v>-28.025017276706745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-32.959467015720378</v>
      </c>
      <c r="S89" s="11">
        <f t="shared" si="10"/>
        <v>-31.661753864186203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-29.341165948584081</v>
      </c>
      <c r="D90" s="11">
        <f t="shared" si="7"/>
        <v>-31.260609426058721</v>
      </c>
      <c r="E90" s="12">
        <v>-1.7458715417500001</v>
      </c>
      <c r="F90" s="8">
        <v>-2.5876951648030491</v>
      </c>
      <c r="G90" s="11">
        <f t="shared" si="8"/>
        <v>-6.0280942010065734</v>
      </c>
      <c r="H90" s="12">
        <v>-27.799867955749999</v>
      </c>
      <c r="I90" s="8">
        <v>-30.748390173021196</v>
      </c>
      <c r="J90" s="11">
        <f t="shared" si="9"/>
        <v>-31.179263036159888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-26.178267211771342</v>
      </c>
      <c r="S90" s="11">
        <f t="shared" si="10"/>
        <v>-29.56886711374586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-16.851117155690705</v>
      </c>
      <c r="D91" s="11">
        <f t="shared" si="7"/>
        <v>-23.096141552137393</v>
      </c>
      <c r="E91" s="12">
        <v>6.9642275002500007</v>
      </c>
      <c r="F91" s="8">
        <v>6.7365586957747956</v>
      </c>
      <c r="G91" s="11">
        <f t="shared" si="8"/>
        <v>2.0744317654858735</v>
      </c>
      <c r="H91" s="12">
        <v>-16.021040261750002</v>
      </c>
      <c r="I91" s="8">
        <v>-17.134156108906254</v>
      </c>
      <c r="J91" s="11">
        <f t="shared" si="9"/>
        <v>-23.941273140963723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-10.227535779582304</v>
      </c>
      <c r="S91" s="11">
        <f t="shared" si="10"/>
        <v>-18.202901495676823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-16.00225245893656</v>
      </c>
      <c r="D92" s="11">
        <f t="shared" si="7"/>
        <v>-16.426684807313634</v>
      </c>
      <c r="E92" s="12">
        <v>-4.9339911357500004</v>
      </c>
      <c r="F92" s="8">
        <v>0.10547839025426953</v>
      </c>
      <c r="G92" s="11">
        <f t="shared" si="8"/>
        <v>3.4210185430145326</v>
      </c>
      <c r="H92" s="12">
        <v>-9.1883283207499993</v>
      </c>
      <c r="I92" s="8">
        <v>-12.789051417490906</v>
      </c>
      <c r="J92" s="11">
        <f t="shared" si="9"/>
        <v>-14.96160376319858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-8.9594877456427291</v>
      </c>
      <c r="S92" s="11">
        <f t="shared" si="10"/>
        <v>-9.5935117626125166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-5.3068117501137042</v>
      </c>
      <c r="D93" s="11">
        <f t="shared" si="7"/>
        <v>-10.654532104525131</v>
      </c>
      <c r="E93" s="12">
        <v>2.6561519392499995</v>
      </c>
      <c r="F93" s="8">
        <v>-1.4594946411074994</v>
      </c>
      <c r="G93" s="11">
        <f t="shared" si="8"/>
        <v>-0.67700812542661493</v>
      </c>
      <c r="H93" s="12">
        <v>-19.59646867775</v>
      </c>
      <c r="I93" s="8">
        <v>-11.691843996432517</v>
      </c>
      <c r="J93" s="11">
        <f t="shared" si="9"/>
        <v>-12.240447706961712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-11.621933741975692</v>
      </c>
      <c r="S93" s="11">
        <f t="shared" si="10"/>
        <v>-10.29071074380921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-9.726736742837792</v>
      </c>
      <c r="D94" s="11">
        <f t="shared" si="7"/>
        <v>-7.5167742464757481</v>
      </c>
      <c r="E94" s="12">
        <v>-7.1175001877499984</v>
      </c>
      <c r="F94" s="8">
        <v>-8.0249592573257384</v>
      </c>
      <c r="G94" s="11">
        <f t="shared" si="8"/>
        <v>-4.7422269492166187</v>
      </c>
      <c r="H94" s="12">
        <v>-5.4170920537500002</v>
      </c>
      <c r="I94" s="8">
        <v>-9.0273558533891887</v>
      </c>
      <c r="J94" s="11">
        <f t="shared" si="9"/>
        <v>-10.359599924910853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-4.3239805828193489</v>
      </c>
      <c r="S94" s="11">
        <f t="shared" si="10"/>
        <v>-7.9729571623975204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-19.248086545932647</v>
      </c>
      <c r="D95" s="11">
        <f t="shared" si="7"/>
        <v>-14.487411644385219</v>
      </c>
      <c r="E95" s="12">
        <v>-11.81920998975</v>
      </c>
      <c r="F95" s="8">
        <v>-11.483662200395658</v>
      </c>
      <c r="G95" s="11">
        <f t="shared" si="8"/>
        <v>-9.7543107288606983</v>
      </c>
      <c r="H95" s="12">
        <v>-16.40106875975</v>
      </c>
      <c r="I95" s="8">
        <v>-17.299628693582871</v>
      </c>
      <c r="J95" s="11">
        <f t="shared" si="9"/>
        <v>-13.16349227348603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-12.463856468152136</v>
      </c>
      <c r="S95" s="11">
        <f t="shared" si="10"/>
        <v>-8.3939185254857414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-19.210798597503675</v>
      </c>
      <c r="D96" s="11">
        <f t="shared" si="7"/>
        <v>-19.22944257171816</v>
      </c>
      <c r="E96" s="12">
        <v>-13.35851079275</v>
      </c>
      <c r="F96" s="8">
        <v>-8.7035566528053891</v>
      </c>
      <c r="G96" s="11">
        <f t="shared" si="8"/>
        <v>-10.093609426600523</v>
      </c>
      <c r="H96" s="12">
        <v>-13.86257558875</v>
      </c>
      <c r="I96" s="8">
        <v>-16.833199517337825</v>
      </c>
      <c r="J96" s="11">
        <f t="shared" si="9"/>
        <v>-17.066414105460346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-16.221706114144268</v>
      </c>
      <c r="S96" s="11">
        <f t="shared" si="10"/>
        <v>-14.342781291148203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-21.554907740711414</v>
      </c>
      <c r="D97" s="11">
        <f t="shared" si="7"/>
        <v>-20.382853169107545</v>
      </c>
      <c r="E97" s="12">
        <v>-10.64273865775</v>
      </c>
      <c r="F97" s="8">
        <v>-14.806455866951284</v>
      </c>
      <c r="G97" s="11">
        <f t="shared" si="8"/>
        <v>-11.755006259878336</v>
      </c>
      <c r="H97" s="12">
        <v>-27.118074875749997</v>
      </c>
      <c r="I97" s="8">
        <v>-19.469613159230963</v>
      </c>
      <c r="J97" s="11">
        <f t="shared" si="9"/>
        <v>-18.151406338284396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-18.707915108967256</v>
      </c>
      <c r="S97" s="11">
        <f t="shared" si="10"/>
        <v>-17.464810611555762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-28.447524722428604</v>
      </c>
      <c r="D98" s="11">
        <f t="shared" si="7"/>
        <v>-25.001216231570009</v>
      </c>
      <c r="E98" s="12">
        <v>-19.985080047749999</v>
      </c>
      <c r="F98" s="8">
        <v>-21.024171226605112</v>
      </c>
      <c r="G98" s="11">
        <f t="shared" si="8"/>
        <v>-17.915313546778197</v>
      </c>
      <c r="H98" s="12">
        <v>-21.064976746749998</v>
      </c>
      <c r="I98" s="8">
        <v>-25.127226436519067</v>
      </c>
      <c r="J98" s="11">
        <f t="shared" si="9"/>
        <v>-22.298419797875013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-26.534402433296503</v>
      </c>
      <c r="S98" s="11">
        <f t="shared" si="10"/>
        <v>-22.621158771131881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-38.243271666760407</v>
      </c>
      <c r="D99" s="11">
        <f t="shared" si="7"/>
        <v>-33.345398194594509</v>
      </c>
      <c r="E99" s="12">
        <v>-28.529841874749998</v>
      </c>
      <c r="F99" s="8">
        <v>-27.683217494397102</v>
      </c>
      <c r="G99" s="11">
        <f t="shared" si="8"/>
        <v>-24.353694360501109</v>
      </c>
      <c r="H99" s="12">
        <v>-38.111930736749997</v>
      </c>
      <c r="I99" s="8">
        <v>-39.052568814864856</v>
      </c>
      <c r="J99" s="11">
        <f t="shared" si="9"/>
        <v>-32.089897625691961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-35.777777474828937</v>
      </c>
      <c r="S99" s="11">
        <f t="shared" si="10"/>
        <v>-31.156089954062722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-45.628806580388101</v>
      </c>
      <c r="D100" s="11">
        <f t="shared" si="7"/>
        <v>-41.936039123574254</v>
      </c>
      <c r="E100" s="12">
        <v>-28.814715596749998</v>
      </c>
      <c r="F100" s="8">
        <v>-24.524836006358491</v>
      </c>
      <c r="G100" s="11">
        <f t="shared" si="8"/>
        <v>-26.104026750377798</v>
      </c>
      <c r="H100" s="12">
        <v>-43.085767628750006</v>
      </c>
      <c r="I100" s="8">
        <v>-45.329680735806129</v>
      </c>
      <c r="J100" s="11">
        <f t="shared" si="9"/>
        <v>-42.191124775335496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-39.152867166742389</v>
      </c>
      <c r="S100" s="11">
        <f t="shared" si="10"/>
        <v>-37.46532232078566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-24.198071204015296</v>
      </c>
      <c r="D101" s="11">
        <f t="shared" si="7"/>
        <v>-34.913438892201697</v>
      </c>
      <c r="E101" s="12">
        <v>-19.329615230750001</v>
      </c>
      <c r="F101" s="8">
        <v>-23.39264115919903</v>
      </c>
      <c r="G101" s="11">
        <f t="shared" si="8"/>
        <v>-23.958738582778761</v>
      </c>
      <c r="H101" s="12">
        <v>-38.764747011750003</v>
      </c>
      <c r="I101" s="8">
        <v>-31.43127602393707</v>
      </c>
      <c r="J101" s="11">
        <f t="shared" si="9"/>
        <v>-38.380478379871597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-27.051802241629211</v>
      </c>
      <c r="S101" s="11">
        <f t="shared" si="10"/>
        <v>-33.1023347041858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-32.926604446852814</v>
      </c>
      <c r="D102" s="11">
        <f t="shared" si="7"/>
        <v>-28.562337825434057</v>
      </c>
      <c r="E102" s="12">
        <v>-16.517450317750001</v>
      </c>
      <c r="F102" s="8">
        <v>-17.777953371410678</v>
      </c>
      <c r="G102" s="11">
        <f t="shared" si="8"/>
        <v>-20.585297265304852</v>
      </c>
      <c r="H102" s="12">
        <v>-32.190779680749998</v>
      </c>
      <c r="I102" s="8">
        <v>-36.347670698187784</v>
      </c>
      <c r="J102" s="11">
        <f t="shared" si="9"/>
        <v>-33.889473361062429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-34.390319164995809</v>
      </c>
      <c r="S102" s="11">
        <f t="shared" si="10"/>
        <v>-30.72106070331251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-37.97388914518158</v>
      </c>
      <c r="D103" s="11">
        <f t="shared" si="7"/>
        <v>-35.450246796017197</v>
      </c>
      <c r="E103" s="12">
        <v>-24.97891839775</v>
      </c>
      <c r="F103" s="8">
        <v>-23.883036041245219</v>
      </c>
      <c r="G103" s="11">
        <f t="shared" si="8"/>
        <v>-20.830494706327947</v>
      </c>
      <c r="H103" s="12">
        <v>-37.427187023749994</v>
      </c>
      <c r="I103" s="8">
        <v>-38.820002264154098</v>
      </c>
      <c r="J103" s="11">
        <f t="shared" si="9"/>
        <v>-37.583836481170941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-36.322968414255875</v>
      </c>
      <c r="S103" s="11">
        <f t="shared" si="10"/>
        <v>-35.356643789625842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-34.682294566296093</v>
      </c>
      <c r="D104" s="11">
        <f t="shared" si="7"/>
        <v>-36.328091855738833</v>
      </c>
      <c r="E104" s="12">
        <v>-29.460567836749998</v>
      </c>
      <c r="F104" s="8">
        <v>-25.093222018234748</v>
      </c>
      <c r="G104" s="11">
        <f t="shared" si="8"/>
        <v>-24.488129029739984</v>
      </c>
      <c r="H104" s="12">
        <v>-35.630848571749993</v>
      </c>
      <c r="I104" s="8">
        <v>-37.100199300319723</v>
      </c>
      <c r="J104" s="11">
        <f t="shared" si="9"/>
        <v>-37.960100782236907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-36.004132032198605</v>
      </c>
      <c r="S104" s="11">
        <f t="shared" si="10"/>
        <v>-36.16355022322724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-29.043013870580811</v>
      </c>
      <c r="D105" s="11">
        <f t="shared" si="7"/>
        <v>-31.86265421843845</v>
      </c>
      <c r="E105" s="12">
        <v>-19.83955422475</v>
      </c>
      <c r="F105" s="8">
        <v>-23.995896309689449</v>
      </c>
      <c r="G105" s="11">
        <f t="shared" si="8"/>
        <v>-24.544559163962099</v>
      </c>
      <c r="H105" s="12">
        <v>-39.983178031750001</v>
      </c>
      <c r="I105" s="8">
        <v>-32.873031803088431</v>
      </c>
      <c r="J105" s="11">
        <f t="shared" si="9"/>
        <v>-34.986615551704077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-23.357745053626839</v>
      </c>
      <c r="S105" s="11">
        <f t="shared" si="10"/>
        <v>-29.68093854291272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-19.637125225479714</v>
      </c>
      <c r="D106" s="11">
        <f t="shared" si="7"/>
        <v>-24.340069548030264</v>
      </c>
      <c r="E106" s="12">
        <v>-20.543226142750001</v>
      </c>
      <c r="F106" s="8">
        <v>-22.04292460219294</v>
      </c>
      <c r="G106" s="11">
        <f t="shared" si="8"/>
        <v>-23.019410455941195</v>
      </c>
      <c r="H106" s="12">
        <v>-26.217133064749998</v>
      </c>
      <c r="I106" s="8">
        <v>-30.351813408984807</v>
      </c>
      <c r="J106" s="11">
        <f t="shared" si="9"/>
        <v>-31.612422606036617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-26.041047838126453</v>
      </c>
      <c r="S106" s="11">
        <f t="shared" si="10"/>
        <v>-24.699396445876644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-12.065753265380955</v>
      </c>
      <c r="D107" s="11">
        <f t="shared" si="7"/>
        <v>-15.851439245430335</v>
      </c>
      <c r="E107" s="12">
        <v>-10.61842120475</v>
      </c>
      <c r="F107" s="8">
        <v>-9.4244810431800516</v>
      </c>
      <c r="G107" s="11">
        <f t="shared" si="8"/>
        <v>-15.733702822686496</v>
      </c>
      <c r="H107" s="12">
        <v>-15.67970015275</v>
      </c>
      <c r="I107" s="8">
        <v>-17.627291133993459</v>
      </c>
      <c r="J107" s="11">
        <f t="shared" si="9"/>
        <v>-23.989552271489131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-15.082661547093954</v>
      </c>
      <c r="S107" s="11">
        <f t="shared" si="10"/>
        <v>-20.561854692610204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-9.2554363050033217</v>
      </c>
      <c r="D108" s="11">
        <f t="shared" si="7"/>
        <v>-10.660594785192139</v>
      </c>
      <c r="E108" s="12">
        <v>-9.9300671377499992</v>
      </c>
      <c r="F108" s="8">
        <v>-5.2468534497761086</v>
      </c>
      <c r="G108" s="11">
        <f t="shared" si="8"/>
        <v>-7.3356672464780797</v>
      </c>
      <c r="H108" s="12">
        <v>-14.994076240750001</v>
      </c>
      <c r="I108" s="8">
        <v>-15.788182285711706</v>
      </c>
      <c r="J108" s="11">
        <f t="shared" si="9"/>
        <v>-16.707736709852583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-3.4952422182377196</v>
      </c>
      <c r="S108" s="11">
        <f t="shared" si="10"/>
        <v>-9.2889518826658364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-17.462897658273299</v>
      </c>
      <c r="D109" s="11">
        <f t="shared" si="7"/>
        <v>-13.35916698163831</v>
      </c>
      <c r="E109" s="12">
        <v>0.31014207424999984</v>
      </c>
      <c r="F109" s="8">
        <v>-4.0390431730999907</v>
      </c>
      <c r="G109" s="11">
        <f t="shared" si="8"/>
        <v>-4.6429483114380492</v>
      </c>
      <c r="H109" s="12">
        <v>-21.064661954750001</v>
      </c>
      <c r="I109" s="8">
        <v>-14.237421273537752</v>
      </c>
      <c r="J109" s="11">
        <f t="shared" si="9"/>
        <v>-15.012801779624729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-6.4502617358189962</v>
      </c>
      <c r="S109" s="11">
        <f t="shared" si="10"/>
        <v>-4.9727519770283575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-6.6900190674640196</v>
      </c>
      <c r="D110" s="11">
        <f t="shared" si="7"/>
        <v>-12.07645836286866</v>
      </c>
      <c r="E110" s="12">
        <v>-1.8640617927500003</v>
      </c>
      <c r="F110" s="8">
        <v>-3.4119755845205999</v>
      </c>
      <c r="G110" s="11">
        <f t="shared" si="8"/>
        <v>-3.7255093788102953</v>
      </c>
      <c r="H110" s="12">
        <v>-8.682358591749999</v>
      </c>
      <c r="I110" s="8">
        <v>-12.482661698137356</v>
      </c>
      <c r="J110" s="11">
        <f t="shared" si="9"/>
        <v>-13.360041485837554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-0.87188273875825661</v>
      </c>
      <c r="S110" s="11">
        <f t="shared" si="10"/>
        <v>-3.6610722372886264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2.3292924018752994</v>
      </c>
      <c r="D111" s="11">
        <f t="shared" si="7"/>
        <v>-2.1803633327943599</v>
      </c>
      <c r="E111" s="12">
        <v>-1.1519386487500003</v>
      </c>
      <c r="F111" s="8">
        <v>-0.22622192987136636</v>
      </c>
      <c r="G111" s="11">
        <f t="shared" si="8"/>
        <v>-1.8190987571959831</v>
      </c>
      <c r="H111" s="12">
        <v>-2.6045141247500001</v>
      </c>
      <c r="I111" s="8">
        <v>-5.243610427160883</v>
      </c>
      <c r="J111" s="11">
        <f t="shared" si="9"/>
        <v>-8.8631360626491187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2.3385772757522183</v>
      </c>
      <c r="S111" s="11">
        <f t="shared" si="10"/>
        <v>0.73334726849698084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3.8565630946771741</v>
      </c>
      <c r="D112" s="11">
        <f t="shared" si="7"/>
        <v>3.092927748276237</v>
      </c>
      <c r="E112" s="12">
        <v>2.7555062952499996</v>
      </c>
      <c r="F112" s="8">
        <v>8.0205877691893139</v>
      </c>
      <c r="G112" s="11">
        <f t="shared" si="8"/>
        <v>3.8971829196589738</v>
      </c>
      <c r="H112" s="12">
        <v>0.50689038624999938</v>
      </c>
      <c r="I112" s="8">
        <v>0.28680401150965595</v>
      </c>
      <c r="J112" s="11">
        <f t="shared" si="9"/>
        <v>-2.4784032078256137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1.0568429645081712</v>
      </c>
      <c r="S112" s="11">
        <f t="shared" si="10"/>
        <v>1.6977101201301947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-3.4513306306988198</v>
      </c>
      <c r="D113" s="11">
        <f t="shared" si="7"/>
        <v>0.20261623198917711</v>
      </c>
      <c r="E113" s="12">
        <v>4.3577064092499995</v>
      </c>
      <c r="F113" s="8">
        <v>-0.27757961893088101</v>
      </c>
      <c r="G113" s="11">
        <f t="shared" si="8"/>
        <v>3.8715040751292165</v>
      </c>
      <c r="H113" s="12">
        <v>-15.98517929975</v>
      </c>
      <c r="I113" s="8">
        <v>-9.2756804701790898</v>
      </c>
      <c r="J113" s="11">
        <f t="shared" si="9"/>
        <v>-4.4944382293347171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-1.8448411967582068</v>
      </c>
      <c r="S113" s="11">
        <f t="shared" si="10"/>
        <v>-0.39399911612501781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-3.9088698576963719</v>
      </c>
      <c r="D114" s="11">
        <f t="shared" si="7"/>
        <v>-3.6801002441975958</v>
      </c>
      <c r="E114" s="12">
        <v>8.9273030300000009</v>
      </c>
      <c r="F114" s="8">
        <v>7.3207643920428795</v>
      </c>
      <c r="G114" s="11">
        <f t="shared" si="8"/>
        <v>3.5215923865559993</v>
      </c>
      <c r="H114" s="12">
        <v>4.2744245462499997</v>
      </c>
      <c r="I114" s="8">
        <v>0.44962345497963607</v>
      </c>
      <c r="J114" s="11">
        <f t="shared" si="9"/>
        <v>-4.4130285075997264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0.912542743630266</v>
      </c>
      <c r="S114" s="11">
        <f t="shared" si="10"/>
        <v>-0.4661492265639704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-2.4491375491492411</v>
      </c>
      <c r="D115" s="11">
        <f t="shared" si="7"/>
        <v>-3.1790037034228065</v>
      </c>
      <c r="E115" s="12">
        <v>2.9307498969999997</v>
      </c>
      <c r="F115" s="8">
        <v>3.6944876811156933</v>
      </c>
      <c r="G115" s="11">
        <f t="shared" si="8"/>
        <v>5.5076260365792864</v>
      </c>
      <c r="H115" s="12">
        <v>0.51952680725000011</v>
      </c>
      <c r="I115" s="8">
        <v>-2.401274681942319</v>
      </c>
      <c r="J115" s="11">
        <f t="shared" si="9"/>
        <v>-0.97582561348134145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-0.62224645163896941</v>
      </c>
      <c r="S115" s="11">
        <f t="shared" si="10"/>
        <v>0.14514814599564829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-6.3918341213015193</v>
      </c>
      <c r="D116" s="11">
        <f t="shared" si="7"/>
        <v>-4.4204858352253797</v>
      </c>
      <c r="E116" s="12">
        <v>-6.6035460540000006</v>
      </c>
      <c r="F116" s="8">
        <v>-0.87701977852918223</v>
      </c>
      <c r="G116" s="11">
        <f t="shared" si="8"/>
        <v>1.4087339512932555</v>
      </c>
      <c r="H116" s="12">
        <v>-5.9605019407499995</v>
      </c>
      <c r="I116" s="8">
        <v>-5.6888210200719032</v>
      </c>
      <c r="J116" s="11">
        <f t="shared" si="9"/>
        <v>-4.0450478510071113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-4.6363667000514912</v>
      </c>
      <c r="S116" s="11">
        <f t="shared" si="10"/>
        <v>-2.6293065758452303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-1.0811771487622615</v>
      </c>
      <c r="D117" s="11">
        <f t="shared" si="7"/>
        <v>-3.7365056350318904</v>
      </c>
      <c r="E117" s="12">
        <v>7.2924577030000002</v>
      </c>
      <c r="F117" s="8">
        <v>2.4471143940641191</v>
      </c>
      <c r="G117" s="11">
        <f t="shared" si="8"/>
        <v>0.78504730776746845</v>
      </c>
      <c r="H117" s="12">
        <v>-10.79740533475</v>
      </c>
      <c r="I117" s="8">
        <v>-4.1886448056955974</v>
      </c>
      <c r="J117" s="11">
        <f t="shared" si="9"/>
        <v>-4.9387329128837507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-3.3908759188741922</v>
      </c>
      <c r="S117" s="11">
        <f t="shared" si="10"/>
        <v>-4.0136213094628417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-0.398627476991396</v>
      </c>
      <c r="D118" s="11">
        <f t="shared" si="7"/>
        <v>-0.73990231287682873</v>
      </c>
      <c r="E118" s="12">
        <v>5.4073371980000005</v>
      </c>
      <c r="F118" s="8">
        <v>3.6542660600398964</v>
      </c>
      <c r="G118" s="11">
        <f t="shared" si="8"/>
        <v>3.0506902270520078</v>
      </c>
      <c r="H118" s="12">
        <v>3.1922303872500004</v>
      </c>
      <c r="I118" s="8">
        <v>-0.99473049598642405</v>
      </c>
      <c r="J118" s="11">
        <f t="shared" si="9"/>
        <v>-2.5916876508410107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-1.7546282337459296</v>
      </c>
      <c r="S118" s="11">
        <f t="shared" si="10"/>
        <v>-2.5727520763100609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0.32553271448718313</v>
      </c>
      <c r="D119" s="11">
        <f t="shared" si="7"/>
        <v>-3.6547381252106437E-2</v>
      </c>
      <c r="E119" s="12">
        <v>1.4798537179999998</v>
      </c>
      <c r="F119" s="8">
        <v>2.1921446779933138</v>
      </c>
      <c r="G119" s="11">
        <f t="shared" si="8"/>
        <v>2.9232053690166051</v>
      </c>
      <c r="H119" s="12">
        <v>-0.36475894874999959</v>
      </c>
      <c r="I119" s="8">
        <v>-3.2666602404938843</v>
      </c>
      <c r="J119" s="11">
        <f t="shared" si="9"/>
        <v>-2.1306953682401542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-0.69333828480252579</v>
      </c>
      <c r="S119" s="11">
        <f t="shared" si="10"/>
        <v>-1.2239832592742277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4.6131815971071308</v>
      </c>
      <c r="D120" s="11">
        <f t="shared" si="7"/>
        <v>2.469357155797157</v>
      </c>
      <c r="E120" s="12">
        <v>0.84220698399999971</v>
      </c>
      <c r="F120" s="8">
        <v>6.931518929817222</v>
      </c>
      <c r="G120" s="11">
        <f t="shared" si="8"/>
        <v>4.5618318039052674</v>
      </c>
      <c r="H120" s="12">
        <v>-3.8284928297499996</v>
      </c>
      <c r="I120" s="8">
        <v>-3.0792858244538621</v>
      </c>
      <c r="J120" s="11">
        <f t="shared" si="9"/>
        <v>-3.1729730324738732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-0.16922108193794427</v>
      </c>
      <c r="S120" s="11">
        <f t="shared" si="10"/>
        <v>-0.43127968337023503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12.36766492024811</v>
      </c>
      <c r="D121" s="11">
        <f t="shared" si="7"/>
        <v>8.4904232586776196</v>
      </c>
      <c r="E121" s="12">
        <v>11.619445534</v>
      </c>
      <c r="F121" s="8">
        <v>6.6771405351864797</v>
      </c>
      <c r="G121" s="11">
        <f t="shared" si="8"/>
        <v>6.8043297325018504</v>
      </c>
      <c r="H121" s="12">
        <v>-5.5612985137499997</v>
      </c>
      <c r="I121" s="8">
        <v>1.0876037353034205</v>
      </c>
      <c r="J121" s="11">
        <f t="shared" si="9"/>
        <v>-0.99584104457522082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5.3725972487879901</v>
      </c>
      <c r="S121" s="11">
        <f t="shared" si="10"/>
        <v>2.6016880834250227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-4.7172058923751106</v>
      </c>
      <c r="D122" s="11">
        <f t="shared" si="7"/>
        <v>3.8252295139364998</v>
      </c>
      <c r="E122" s="12">
        <v>7.4513166119999994</v>
      </c>
      <c r="F122" s="8">
        <v>5.406064162188871</v>
      </c>
      <c r="G122" s="11">
        <f t="shared" si="8"/>
        <v>6.0416023486876753</v>
      </c>
      <c r="H122" s="12">
        <v>-1.7975095657499995</v>
      </c>
      <c r="I122" s="8">
        <v>-6.6296022973169348</v>
      </c>
      <c r="J122" s="11">
        <f t="shared" si="9"/>
        <v>-2.7709992810067572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-6.7725598117414627</v>
      </c>
      <c r="S122" s="11">
        <f t="shared" si="10"/>
        <v>-0.69998128147673633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-2.3930954112489333</v>
      </c>
      <c r="D123" s="11">
        <f t="shared" si="7"/>
        <v>-3.5551506518120219</v>
      </c>
      <c r="E123" s="12">
        <v>6.7286021770000009</v>
      </c>
      <c r="F123" s="8">
        <v>7.5324077417937119</v>
      </c>
      <c r="G123" s="11">
        <f t="shared" si="8"/>
        <v>6.4692359519912914</v>
      </c>
      <c r="H123" s="12">
        <v>-1.4499043617499998</v>
      </c>
      <c r="I123" s="8">
        <v>-4.373087296842284</v>
      </c>
      <c r="J123" s="11">
        <f t="shared" si="9"/>
        <v>-5.501344797079609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-3.6080146509052997</v>
      </c>
      <c r="S123" s="11">
        <f t="shared" si="10"/>
        <v>-5.1902872313233814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2.3431239586053283</v>
      </c>
      <c r="D124" s="11">
        <f t="shared" si="7"/>
        <v>-2.4985726321802515E-2</v>
      </c>
      <c r="E124" s="12">
        <v>0.72933100900000003</v>
      </c>
      <c r="F124" s="8">
        <v>7.0418756598705317</v>
      </c>
      <c r="G124" s="11">
        <f t="shared" si="8"/>
        <v>7.2871417008321213</v>
      </c>
      <c r="H124" s="12">
        <v>-0.42374475274999934</v>
      </c>
      <c r="I124" s="8">
        <v>0.98740070916999279</v>
      </c>
      <c r="J124" s="11">
        <f t="shared" si="9"/>
        <v>-1.6928432938361455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0.88791029980450653</v>
      </c>
      <c r="S124" s="11">
        <f t="shared" si="10"/>
        <v>-1.3600521755503965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6.3777611823133347</v>
      </c>
      <c r="D125" s="11">
        <f t="shared" si="7"/>
        <v>4.3604425704593313</v>
      </c>
      <c r="E125" s="12">
        <v>10.566293249000001</v>
      </c>
      <c r="F125" s="8">
        <v>5.6149886026654423</v>
      </c>
      <c r="G125" s="11">
        <f t="shared" si="8"/>
        <v>6.328432131267987</v>
      </c>
      <c r="H125" s="12">
        <v>-8.2199410397499992</v>
      </c>
      <c r="I125" s="8">
        <v>-1.4462723587148476</v>
      </c>
      <c r="J125" s="11">
        <f t="shared" si="9"/>
        <v>-0.22943582477242741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3.4002164726703477</v>
      </c>
      <c r="S125" s="11">
        <f t="shared" si="10"/>
        <v>2.144063386237427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0.59690138880766952</v>
      </c>
      <c r="D126" s="11">
        <f t="shared" si="7"/>
        <v>3.4873312855605021</v>
      </c>
      <c r="E126" s="12">
        <v>7.1478554750000001</v>
      </c>
      <c r="F126" s="8">
        <v>4.9056907332316104</v>
      </c>
      <c r="G126" s="11">
        <f t="shared" si="8"/>
        <v>5.2603396679485268</v>
      </c>
      <c r="H126" s="12">
        <v>3.1224180702500002</v>
      </c>
      <c r="I126" s="8">
        <v>-2.3709235407325302</v>
      </c>
      <c r="J126" s="11">
        <f t="shared" si="9"/>
        <v>-1.9085979497236889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-3.7045734434386217</v>
      </c>
      <c r="S126" s="11">
        <f t="shared" si="10"/>
        <v>-0.15217848538413703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0.88197413880350073</v>
      </c>
      <c r="D127" s="11">
        <f t="shared" si="7"/>
        <v>0.73943776380558512</v>
      </c>
      <c r="E127" s="12">
        <v>7.4893430589999994</v>
      </c>
      <c r="F127" s="8">
        <v>8.2470739197153957</v>
      </c>
      <c r="G127" s="11">
        <f t="shared" si="8"/>
        <v>6.5763823264735031</v>
      </c>
      <c r="H127" s="12">
        <v>0.31329617625000061</v>
      </c>
      <c r="I127" s="8">
        <v>-2.9359715368231551</v>
      </c>
      <c r="J127" s="11">
        <f t="shared" si="9"/>
        <v>-2.6534475387778427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-4.5857410734036144</v>
      </c>
      <c r="S127" s="11">
        <f t="shared" si="10"/>
        <v>-4.1451572584211185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-2.7348643304818454</v>
      </c>
      <c r="D128" s="11">
        <f t="shared" si="7"/>
        <v>-0.92644509583917234</v>
      </c>
      <c r="E128" s="12">
        <v>-8.0860664000000249E-2</v>
      </c>
      <c r="F128" s="8">
        <v>6.3311814002488269</v>
      </c>
      <c r="G128" s="11">
        <f t="shared" si="8"/>
        <v>7.2891276599821113</v>
      </c>
      <c r="H128" s="12">
        <v>-4.9060064637499998</v>
      </c>
      <c r="I128" s="8">
        <v>-2.6340102970590369</v>
      </c>
      <c r="J128" s="11">
        <f t="shared" si="9"/>
        <v>-2.784990916941096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-1.3683919816617343</v>
      </c>
      <c r="S128" s="11">
        <f t="shared" si="10"/>
        <v>-2.9770665275326742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3.1550059845063814</v>
      </c>
      <c r="D129" s="11">
        <f t="shared" si="7"/>
        <v>0.21007082701226798</v>
      </c>
      <c r="E129" s="12">
        <v>13.691790143</v>
      </c>
      <c r="F129" s="8">
        <v>9.0297213128889879</v>
      </c>
      <c r="G129" s="11">
        <f t="shared" si="8"/>
        <v>7.6804513565689074</v>
      </c>
      <c r="H129" s="12">
        <v>-6.0274214417499996</v>
      </c>
      <c r="I129" s="8">
        <v>0.89635007868852767</v>
      </c>
      <c r="J129" s="11">
        <f t="shared" si="9"/>
        <v>-0.86883010918525461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1.6424446937859649</v>
      </c>
      <c r="S129" s="11">
        <f t="shared" si="10"/>
        <v>0.13702635606211533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0.58902361752902799</v>
      </c>
      <c r="D130" s="11">
        <f t="shared" si="7"/>
        <v>1.8720148010177047</v>
      </c>
      <c r="E130" s="12">
        <v>11.988524792</v>
      </c>
      <c r="F130" s="8">
        <v>9.3523435453410855</v>
      </c>
      <c r="G130" s="11">
        <f t="shared" si="8"/>
        <v>9.1910324291150367</v>
      </c>
      <c r="H130" s="12">
        <v>8.8167446142500001</v>
      </c>
      <c r="I130" s="8">
        <v>2.7852765219317295</v>
      </c>
      <c r="J130" s="11">
        <f t="shared" si="9"/>
        <v>1.8408133003101286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-0.43374559201471552</v>
      </c>
      <c r="S130" s="11">
        <f t="shared" si="10"/>
        <v>0.6043495508856247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-7.9769720712103132</v>
      </c>
      <c r="D131" s="11">
        <f t="shared" si="7"/>
        <v>-3.6939742268406426</v>
      </c>
      <c r="E131" s="12">
        <v>4.1270846930000005</v>
      </c>
      <c r="F131" s="8">
        <v>4.8819319091578759</v>
      </c>
      <c r="G131" s="11">
        <f t="shared" si="8"/>
        <v>7.1171377272494807</v>
      </c>
      <c r="H131" s="12">
        <v>0.12127860125000023</v>
      </c>
      <c r="I131" s="8">
        <v>-3.7768806095663758</v>
      </c>
      <c r="J131" s="11">
        <f t="shared" si="9"/>
        <v>-0.49580204381732318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-5.1212764974810856</v>
      </c>
      <c r="S131" s="11">
        <f t="shared" si="10"/>
        <v>-2.7775110447479006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-4.0437864314889014</v>
      </c>
      <c r="D132" s="11">
        <f t="shared" si="7"/>
        <v>-6.0103792513496073</v>
      </c>
      <c r="E132" s="12">
        <v>-1.6099502990000001</v>
      </c>
      <c r="F132" s="8">
        <v>4.9425657928295452</v>
      </c>
      <c r="G132" s="11">
        <f t="shared" si="8"/>
        <v>4.912248850993711</v>
      </c>
      <c r="H132" s="12">
        <v>-1.1947871327499997</v>
      </c>
      <c r="I132" s="8">
        <v>2.2011139399681228</v>
      </c>
      <c r="J132" s="11">
        <f t="shared" si="9"/>
        <v>-0.78788333479912653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-9.4230066319684003E-2</v>
      </c>
      <c r="S132" s="11">
        <f t="shared" si="10"/>
        <v>-2.6077532819003846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-17.656111641079825</v>
      </c>
      <c r="D133" s="11">
        <f t="shared" si="7"/>
        <v>-10.849949036284363</v>
      </c>
      <c r="E133" s="12">
        <v>-48.494689276000003</v>
      </c>
      <c r="F133" s="8">
        <v>-52.869154774732671</v>
      </c>
      <c r="G133" s="11">
        <f t="shared" si="8"/>
        <v>-23.963294490951561</v>
      </c>
      <c r="H133" s="12">
        <v>-31.748307755749998</v>
      </c>
      <c r="I133" s="8">
        <v>-24.814109784434869</v>
      </c>
      <c r="J133" s="11">
        <f t="shared" si="9"/>
        <v>-11.306497922233373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-19.607245344234048</v>
      </c>
      <c r="S133" s="11">
        <f t="shared" si="10"/>
        <v>-9.8507377052768668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-47.971598557379743</v>
      </c>
      <c r="D134" s="11">
        <f t="shared" si="7"/>
        <v>-32.813855099229784</v>
      </c>
      <c r="E134" s="12">
        <v>-1.7139378790000002</v>
      </c>
      <c r="F134" s="8">
        <v>-4.9077673041815517</v>
      </c>
      <c r="G134" s="11">
        <f t="shared" si="8"/>
        <v>-28.888461039457113</v>
      </c>
      <c r="H134" s="12">
        <v>-33.451330619749996</v>
      </c>
      <c r="I134" s="8">
        <v>-39.998168704183804</v>
      </c>
      <c r="J134" s="11">
        <f t="shared" si="9"/>
        <v>-32.406139244309337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-44.206768653765401</v>
      </c>
      <c r="S134" s="11">
        <f t="shared" si="10"/>
        <v>-31.907006998999726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0.18983997558418775</v>
      </c>
      <c r="D135" s="11">
        <f t="shared" si="7"/>
        <v>-23.890879290897779</v>
      </c>
      <c r="E135" s="12">
        <v>-4.0633801720000005</v>
      </c>
      <c r="F135" s="8">
        <v>-3.0145112775442024</v>
      </c>
      <c r="G135" s="11">
        <f t="shared" si="8"/>
        <v>-3.9611392908628771</v>
      </c>
      <c r="H135" s="12">
        <v>-6.0892831087499992</v>
      </c>
      <c r="I135" s="8">
        <v>-10.462430031107488</v>
      </c>
      <c r="J135" s="11">
        <f t="shared" si="9"/>
        <v>-25.230299367645646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-3.3914457509457394</v>
      </c>
      <c r="S135" s="11">
        <f t="shared" si="10"/>
        <v>-23.799107202355572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-11.620567237066314</v>
      </c>
      <c r="D136" s="11">
        <f t="shared" si="7"/>
        <v>-5.7153636307410629</v>
      </c>
      <c r="E136" s="12">
        <v>-23.579749273000001</v>
      </c>
      <c r="F136" s="8">
        <v>-17.104819568781824</v>
      </c>
      <c r="G136" s="11">
        <f t="shared" si="8"/>
        <v>-10.059665423163013</v>
      </c>
      <c r="H136" s="12">
        <v>-16.938828718749999</v>
      </c>
      <c r="I136" s="8">
        <v>-12.53544090701433</v>
      </c>
      <c r="J136" s="11">
        <f t="shared" si="9"/>
        <v>-11.498935469060909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-13.87316469320649</v>
      </c>
      <c r="S136" s="11">
        <f t="shared" si="10"/>
        <v>-8.6323052220761145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-11.064230699549936</v>
      </c>
      <c r="D137" s="11">
        <f t="shared" si="7"/>
        <v>-11.342398968308125</v>
      </c>
      <c r="E137" s="12">
        <v>8.1704076260000011</v>
      </c>
      <c r="F137" s="8">
        <v>4.0541442712224027</v>
      </c>
      <c r="G137" s="11">
        <f t="shared" si="8"/>
        <v>-6.5253376487797112</v>
      </c>
      <c r="H137" s="12">
        <v>-18.556744258750001</v>
      </c>
      <c r="I137" s="8">
        <v>-11.882071217410752</v>
      </c>
      <c r="J137" s="11">
        <f t="shared" si="9"/>
        <v>-12.20875606221254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-13.194770037246908</v>
      </c>
      <c r="S137" s="11">
        <f t="shared" si="10"/>
        <v>-13.533967365226699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8">
        <v>0.82247716745418309</v>
      </c>
      <c r="G138" s="11">
        <f t="shared" ref="G138:G141" si="15">AVERAGE(F137:F138)</f>
        <v>2.4383107193382929</v>
      </c>
      <c r="H138" s="12">
        <v>7.8725873330000002</v>
      </c>
      <c r="I138" s="8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9.7753730899567728</v>
      </c>
      <c r="D139" s="11">
        <f t="shared" si="14"/>
        <v>7.6652507852762586</v>
      </c>
      <c r="E139" s="12">
        <v>3.5788356330000002</v>
      </c>
      <c r="F139" s="8">
        <v>4.9718873959700876</v>
      </c>
      <c r="G139" s="11">
        <f t="shared" si="15"/>
        <v>2.8971822817121353</v>
      </c>
      <c r="H139" s="12">
        <v>8.392559211</v>
      </c>
      <c r="I139" s="8">
        <v>3.8587138097563107</v>
      </c>
      <c r="J139" s="11">
        <f t="shared" si="16"/>
        <v>2.4472306181545709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5.0469856706883345</v>
      </c>
      <c r="S139" s="11">
        <f t="shared" si="17"/>
        <v>4.3690731993075627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11.044202303670238</v>
      </c>
      <c r="D140" s="11">
        <f t="shared" si="14"/>
        <v>10.409787696813506</v>
      </c>
      <c r="E140" s="12">
        <v>-3.018193643</v>
      </c>
      <c r="F140" s="8">
        <v>3.3914151730222493</v>
      </c>
      <c r="G140" s="11">
        <f t="shared" si="15"/>
        <v>4.1816512844961684</v>
      </c>
      <c r="H140" s="12">
        <v>-3.538132794</v>
      </c>
      <c r="I140" s="8">
        <v>1.4907794300556798</v>
      </c>
      <c r="J140" s="11">
        <f t="shared" si="16"/>
        <v>2.6747466199059953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1.86039958599192</v>
      </c>
      <c r="S140" s="11">
        <f t="shared" si="17"/>
        <v>3.4536926283401272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13.733985367822591</v>
      </c>
      <c r="D141" s="11">
        <f t="shared" si="14"/>
        <v>12.389093835746415</v>
      </c>
      <c r="E141" s="12">
        <v>2.5623165490000002</v>
      </c>
      <c r="F141" s="8">
        <v>-1.5459574145078916</v>
      </c>
      <c r="G141" s="11">
        <f t="shared" si="15"/>
        <v>0.92272887925717884</v>
      </c>
      <c r="H141" s="12">
        <v>-0.128368748</v>
      </c>
      <c r="I141" s="8">
        <v>6.2113861906783674</v>
      </c>
      <c r="J141" s="11">
        <f t="shared" si="16"/>
        <v>3.8510828103670236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3.0352058169484248</v>
      </c>
      <c r="S141" s="11">
        <f t="shared" si="17"/>
        <v>2.4478027014701724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8.083292367654666</v>
      </c>
      <c r="D142" s="11">
        <f t="shared" ref="D142" si="19">AVERAGE(C141:C142)</f>
        <v>10.908638867738627</v>
      </c>
      <c r="E142" s="12">
        <v>6.5930480559999998</v>
      </c>
      <c r="F142" s="8">
        <v>2.7430767575243529</v>
      </c>
      <c r="G142" s="11">
        <f t="shared" ref="G142" si="20">AVERAGE(F141:F142)</f>
        <v>0.59855967150823064</v>
      </c>
      <c r="H142" s="12">
        <v>7.1489193379999998</v>
      </c>
      <c r="I142" s="8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8.8789980431143825</v>
      </c>
      <c r="D143" s="11">
        <f t="shared" ref="D143" si="26">AVERAGE(C142:C143)</f>
        <v>8.4811452053845251</v>
      </c>
      <c r="E143" s="12">
        <v>-3.42293497</v>
      </c>
      <c r="F143" s="8">
        <v>-1.7100093346650056</v>
      </c>
      <c r="G143" s="11">
        <f t="shared" ref="G143" si="27">AVERAGE(F142:F143)</f>
        <v>0.51653371142967364</v>
      </c>
      <c r="H143" s="12">
        <v>5.890623991</v>
      </c>
      <c r="I143" s="8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1.8451980880042651</v>
      </c>
      <c r="D144" s="11">
        <f t="shared" ref="D144" si="33">AVERAGE(C143:C144)</f>
        <v>5.3620980655593238</v>
      </c>
      <c r="E144" s="12">
        <v>-8.9549732930000001</v>
      </c>
      <c r="F144" s="8">
        <v>-2.7771428346884033</v>
      </c>
      <c r="G144" s="11">
        <f t="shared" ref="G144" si="34">AVERAGE(F143:F144)</f>
        <v>-2.2435760846767043</v>
      </c>
      <c r="H144" s="12">
        <v>-7.5290917789999998</v>
      </c>
      <c r="I144" s="8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4.1729695027769171</v>
      </c>
      <c r="D145" s="11">
        <f t="shared" ref="D145" si="40">AVERAGE(C144:C145)</f>
        <v>3.0090837953905911</v>
      </c>
      <c r="E145" s="12">
        <v>4.9775235980000003</v>
      </c>
      <c r="F145" s="8">
        <v>0.94630366122324006</v>
      </c>
      <c r="G145" s="11">
        <f t="shared" ref="G145" si="41">AVERAGE(F144:F145)</f>
        <v>-0.91541958673258161</v>
      </c>
      <c r="H145" s="12">
        <v>-7.170373756</v>
      </c>
      <c r="I145" s="8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-0.48533008550482926</v>
      </c>
      <c r="D146" s="11">
        <f t="shared" ref="D146" si="47">AVERAGE(C145:C146)</f>
        <v>1.8438197086360439</v>
      </c>
      <c r="E146" s="12">
        <v>2.5654618440000001</v>
      </c>
      <c r="F146" s="8">
        <v>-1.3608246377068425</v>
      </c>
      <c r="G146" s="11">
        <f t="shared" ref="G146" si="48">AVERAGE(F145:F146)</f>
        <v>-0.20726048824180121</v>
      </c>
      <c r="H146" s="12">
        <v>3.0381132119999998</v>
      </c>
      <c r="I146" s="8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-10.43130843447446</v>
      </c>
      <c r="D147" s="11">
        <f t="shared" ref="D147" si="54">AVERAGE(C146:C147)</f>
        <v>-5.4583192599896444</v>
      </c>
      <c r="E147" s="12">
        <v>-4.1283191270000001</v>
      </c>
      <c r="F147" s="8">
        <v>-2.2840170538380833</v>
      </c>
      <c r="G147" s="11">
        <f t="shared" ref="G147" si="55">AVERAGE(F146:F147)</f>
        <v>-1.8224208457724629</v>
      </c>
      <c r="H147" s="12">
        <v>-7.9123760760000001</v>
      </c>
      <c r="I147" s="8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6.0550632317286039</v>
      </c>
      <c r="D148" s="11">
        <f t="shared" ref="D148" si="61">AVERAGE(C147:C148)</f>
        <v>-2.1881226013729278</v>
      </c>
      <c r="E148" s="12">
        <v>-3.7906403919999998</v>
      </c>
      <c r="F148" s="8">
        <v>2.4079428126727822</v>
      </c>
      <c r="G148" s="11">
        <f t="shared" ref="G148" si="62">AVERAGE(F147:F148)</f>
        <v>6.1962879417349459E-2</v>
      </c>
      <c r="H148" s="12">
        <v>2.1781834889999998</v>
      </c>
      <c r="I148" s="8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  <row r="149" spans="1:48">
      <c r="A149" s="3">
        <v>45383</v>
      </c>
      <c r="B149" s="8">
        <v>-7.4436387599999998</v>
      </c>
      <c r="C149" s="8">
        <v>4.0171020075487212</v>
      </c>
      <c r="D149" s="11">
        <f t="shared" ref="D149" si="68">AVERAGE(C148:C149)</f>
        <v>5.0360826196386625</v>
      </c>
      <c r="E149" s="12">
        <v>3.8701397260000001</v>
      </c>
      <c r="F149" s="8">
        <v>-0.28385491452217382</v>
      </c>
      <c r="G149" s="11">
        <f t="shared" ref="G149" si="69">AVERAGE(F148:F149)</f>
        <v>1.0620439490753042</v>
      </c>
      <c r="H149" s="12">
        <v>-7.3647761899999997</v>
      </c>
      <c r="I149" s="8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4</v>
      </c>
      <c r="M149" s="11">
        <f t="shared" ref="M149" si="71">AVERAGE(K148:K149)</f>
        <v>-6.6976695754999991</v>
      </c>
      <c r="N149" s="8">
        <v>25.868847330000001</v>
      </c>
      <c r="O149" s="8" t="s">
        <v>4</v>
      </c>
      <c r="P149" s="11">
        <f t="shared" ref="P149" si="72">AVERAGE(N148:N149)</f>
        <v>25.950139374999999</v>
      </c>
      <c r="Q149" s="8">
        <v>-6.8683568939999997</v>
      </c>
      <c r="R149" s="33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4</v>
      </c>
      <c r="V149" s="11">
        <f t="shared" ref="V149" si="74">AVERAGE(T148:T149)</f>
        <v>-0.85049791050000012</v>
      </c>
      <c r="W149" s="12">
        <v>10.321855042999999</v>
      </c>
      <c r="X149" s="8" t="s">
        <v>4</v>
      </c>
      <c r="Y149" s="12">
        <v>63.418607186000003</v>
      </c>
      <c r="Z149" s="8" t="s">
        <v>4</v>
      </c>
      <c r="AA149" s="8">
        <v>26.135426632000001</v>
      </c>
      <c r="AB149" s="8" t="s">
        <v>4</v>
      </c>
      <c r="AC149" s="8">
        <v>25.141376619999999</v>
      </c>
      <c r="AD149" s="8" t="s">
        <v>4</v>
      </c>
      <c r="AE149" s="8">
        <v>13.319154576000001</v>
      </c>
      <c r="AF149" s="8" t="s">
        <v>4</v>
      </c>
      <c r="AG149" s="8">
        <v>9.4624786319999998</v>
      </c>
      <c r="AH149" s="8" t="s">
        <v>4</v>
      </c>
      <c r="AI149" s="8">
        <v>16.992913980000001</v>
      </c>
      <c r="AJ149" s="11" t="s">
        <v>4</v>
      </c>
      <c r="AK149" s="12">
        <v>44.397301190999997</v>
      </c>
      <c r="AL149" s="8" t="s">
        <v>4</v>
      </c>
      <c r="AM149" s="8">
        <v>14.963304428000001</v>
      </c>
      <c r="AN149" s="8" t="s">
        <v>4</v>
      </c>
      <c r="AO149" s="8">
        <v>19.613314659</v>
      </c>
      <c r="AP149" s="8" t="s">
        <v>4</v>
      </c>
      <c r="AQ149" s="8">
        <v>3.1354043979999999</v>
      </c>
      <c r="AR149" s="8" t="s">
        <v>4</v>
      </c>
      <c r="AS149" s="8">
        <v>2.987826992</v>
      </c>
      <c r="AT149" s="8" t="s">
        <v>4</v>
      </c>
      <c r="AU149" s="8">
        <v>14.902848329999999</v>
      </c>
      <c r="AV149" s="11" t="s">
        <v>4</v>
      </c>
    </row>
    <row r="150" spans="1:48">
      <c r="A150" s="3">
        <v>45474</v>
      </c>
      <c r="B150" s="8">
        <v>9.1022586590000003</v>
      </c>
      <c r="C150" s="8">
        <v>-2.7022621263284439</v>
      </c>
      <c r="D150" s="11">
        <f t="shared" ref="D150" si="75">AVERAGE(C149:C150)</f>
        <v>0.65741994061013864</v>
      </c>
      <c r="E150" s="12">
        <v>1.7731594399999999</v>
      </c>
      <c r="F150" s="8">
        <v>-2.2452842489485709</v>
      </c>
      <c r="G150" s="11">
        <f t="shared" ref="G150" si="76">AVERAGE(F149:F150)</f>
        <v>-1.2645695817353724</v>
      </c>
      <c r="H150" s="12">
        <v>4.4932971249999998</v>
      </c>
      <c r="I150" s="8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4</v>
      </c>
      <c r="M150" s="11">
        <f t="shared" ref="M150" si="78">AVERAGE(K149:K150)</f>
        <v>-1.8749127109999999</v>
      </c>
      <c r="N150" s="8">
        <v>27.069747341999999</v>
      </c>
      <c r="O150" s="8" t="s">
        <v>4</v>
      </c>
      <c r="P150" s="11">
        <f t="shared" ref="P150" si="79">AVERAGE(N149:N150)</f>
        <v>26.469297336</v>
      </c>
      <c r="Q150" s="8">
        <v>8.1145137199999997</v>
      </c>
      <c r="R150" s="33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4</v>
      </c>
      <c r="V150" s="11">
        <f t="shared" ref="V150" si="81">AVERAGE(T149:T150)</f>
        <v>5.4027267155000001</v>
      </c>
      <c r="W150" s="12">
        <v>9.6886952750000006</v>
      </c>
      <c r="X150" s="8" t="s">
        <v>4</v>
      </c>
      <c r="Y150" s="12">
        <v>59.251757882</v>
      </c>
      <c r="Z150" s="8" t="s">
        <v>4</v>
      </c>
      <c r="AA150" s="8">
        <v>33.786418722000001</v>
      </c>
      <c r="AB150" s="8" t="s">
        <v>4</v>
      </c>
      <c r="AC150" s="8">
        <v>14.033924246</v>
      </c>
      <c r="AD150" s="8" t="s">
        <v>4</v>
      </c>
      <c r="AE150" s="8">
        <v>6.8880337760000003</v>
      </c>
      <c r="AF150" s="8" t="s">
        <v>4</v>
      </c>
      <c r="AG150" s="8">
        <v>12.393468835</v>
      </c>
      <c r="AH150" s="8" t="s">
        <v>4</v>
      </c>
      <c r="AI150" s="8">
        <v>22.197860899999998</v>
      </c>
      <c r="AJ150" s="11" t="s">
        <v>4</v>
      </c>
      <c r="AK150" s="12">
        <v>47.223834566999997</v>
      </c>
      <c r="AL150" s="8" t="s">
        <v>4</v>
      </c>
      <c r="AM150" s="8">
        <v>15.676586411000001</v>
      </c>
      <c r="AN150" s="8" t="s">
        <v>4</v>
      </c>
      <c r="AO150" s="8">
        <v>12.365588375</v>
      </c>
      <c r="AP150" s="8" t="s">
        <v>4</v>
      </c>
      <c r="AQ150" s="8">
        <v>5.9252198429999998</v>
      </c>
      <c r="AR150" s="8" t="s">
        <v>4</v>
      </c>
      <c r="AS150" s="8">
        <v>1.1213256110000001</v>
      </c>
      <c r="AT150" s="8" t="s">
        <v>4</v>
      </c>
      <c r="AU150" s="8">
        <v>17.687445190999998</v>
      </c>
      <c r="AV150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0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4.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11.999081364731946</v>
      </c>
      <c r="G8" s="9" t="s">
        <v>4</v>
      </c>
      <c r="H8" s="10">
        <v>39.443505778249992</v>
      </c>
      <c r="I8" s="8">
        <v>32.984363536096886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73" si="4">AVERAGE(L31:L32)</f>
        <v>3.4223808178819812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ref="M74:M137" si="9">AVERAGE(L73:L74)</f>
        <v>0.53070518115529897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10">AVERAGE(R73:R74)</f>
        <v>-8.6772524188565097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9"/>
        <v>-11.073219190835113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10"/>
        <v>-12.930166049322057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9"/>
        <v>-12.830571617026321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10"/>
        <v>-11.909522930615076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9"/>
        <v>-6.6022655531428125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10"/>
        <v>-8.2074045445793811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9"/>
        <v>-1.3351600214166968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10"/>
        <v>-6.2556360322011857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9"/>
        <v>8.6599234018083138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10"/>
        <v>-6.6427410279142958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9"/>
        <v>11.007546710512223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10"/>
        <v>-6.6379077172992211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9"/>
        <v>3.3711655089666936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10"/>
        <v>-9.9741497569566153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9"/>
        <v>2.5392783014202389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10"/>
        <v>-10.143939971753039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9"/>
        <v>0.43452270526166359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10"/>
        <v>-7.5583559711419888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9"/>
        <v>1.2197912538895785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10"/>
        <v>-7.1551403380080956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9"/>
        <v>6.6196855809257791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10"/>
        <v>-3.7228752409834636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9"/>
        <v>-6.2820638815252083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10"/>
        <v>-9.853165469521068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9"/>
        <v>-15.787323219546742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10"/>
        <v>-12.655627428410122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9"/>
        <v>-15.192095090664061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10"/>
        <v>-10.853501631280029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9"/>
        <v>-18.825925537033307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10"/>
        <v>-16.577679206000134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9"/>
        <v>-14.235563125314902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10"/>
        <v>-14.765772946265953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9"/>
        <v>-7.19583369128868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10"/>
        <v>-6.974638380427721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9"/>
        <v>-3.6090391440027245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10"/>
        <v>-6.1410040361772973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9"/>
        <v>-1.2938420564647459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10"/>
        <v>-7.6635583670654386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9"/>
        <v>2.240278140950509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10"/>
        <v>-5.6875679443557301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9"/>
        <v>-1.1335761333526313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10"/>
        <v>-5.5637701342008992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si="9"/>
        <v>-7.7604002307356925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10"/>
        <v>-7.9139161675785701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9"/>
        <v>-10.763635851351111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10"/>
        <v>-12.093997817017648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9"/>
        <v>-10.563974431266757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10"/>
        <v>-17.003199395728185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9"/>
        <v>-13.518758117460283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10"/>
        <v>-20.235313483372458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9"/>
        <v>-19.950787933910942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10"/>
        <v>-19.482170404783385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9"/>
        <v>-25.295525156016808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10"/>
        <v>-19.741496638506646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9"/>
        <v>-36.292901171772741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10"/>
        <v>-21.504722241637239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9"/>
        <v>-36.549277849190084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10"/>
        <v>-24.674818335717589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9"/>
        <v>-23.688787433626011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10"/>
        <v>-25.344719727713297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9"/>
        <v>-8.5957598355875557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10"/>
        <v>-19.733274990933189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9"/>
        <v>-4.2184872426538993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10"/>
        <v>-15.127224893351736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9"/>
        <v>-5.2599918654217364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10"/>
        <v>-13.407654211197636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9"/>
        <v>-0.84299643481227005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10"/>
        <v>-9.6800028745794329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9"/>
        <v>3.0672930769225113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10"/>
        <v>-5.7608917036664682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9"/>
        <v>12.688346140544279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10"/>
        <v>-5.7544375913273793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9"/>
        <v>14.566577346866165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10"/>
        <v>-6.1017123632679926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9"/>
        <v>14.44792627755799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10"/>
        <v>-4.8967818807190966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9"/>
        <v>11.128109022496428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10"/>
        <v>-3.5305624353542919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9"/>
        <v>2.2330727000930732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10"/>
        <v>-2.4809634045185964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9"/>
        <v>5.8073525890291897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10"/>
        <v>-1.7383045578397982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9"/>
        <v>5.3548792939656771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10"/>
        <v>-2.357667997602944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9"/>
        <v>1.0147530530512152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10"/>
        <v>-3.9239059583889886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9"/>
        <v>2.7325060086207626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10"/>
        <v>-2.8890969973907668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9"/>
        <v>3.1807109270527629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10"/>
        <v>-2.086918254261418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9"/>
        <v>1.0235117740590396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10"/>
        <v>-1.8236486713435529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9"/>
        <v>3.577135471864954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10"/>
        <v>-1.4688863791582967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9"/>
        <v>7.5428549522592636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10"/>
        <v>-0.48601262461709172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9"/>
        <v>3.015596598470458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10"/>
        <v>-4.4886144612311774E-2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9"/>
        <v>1.0364018701048301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10"/>
        <v>-1.2124914347570885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9"/>
        <v>5.0253734434281077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10"/>
        <v>2.7750130333671352E-3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9"/>
        <v>5.3949283303791091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10"/>
        <v>-0.34223974467667884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9"/>
        <v>4.2486793465286166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10"/>
        <v>-2.1315320245397191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9"/>
        <v>2.745162968869387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10"/>
        <v>-1.8560160691349838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9"/>
        <v>3.4764428623163184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10"/>
        <v>-0.45386492500784936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9"/>
        <v>5.1059384500330225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10"/>
        <v>-0.70674367582529396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9"/>
        <v>6.2040085533986016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10"/>
        <v>-2.0316345577627031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9"/>
        <v>4.9836529868850485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10"/>
        <v>-1.8445760681761099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9"/>
        <v>-5.911652519234063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10"/>
        <v>-8.5334096696594699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9"/>
        <v>-18.606818410129272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10"/>
        <v>-12.29074677784816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9"/>
        <v>-14.792563208669272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10"/>
        <v>-6.920276296631652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9"/>
        <v>-11.159874749795422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10"/>
        <v>-5.2854095499994749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9"/>
        <v>-13.7719030446254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10"/>
        <v>-4.8797862933532405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ref="M138:M141" si="15">AVERAGE(L137:L138)</f>
        <v>-7.0371496372867721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6">AVERAGE(R137:R138)</f>
        <v>-3.4121323585013346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5"/>
        <v>-1.3763678569144329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6"/>
        <v>-3.2926877881714107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5"/>
        <v>-1.4545202737953586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6"/>
        <v>-2.5714793974211916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5"/>
        <v>-0.65857228116231359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6"/>
        <v>-3.7671129068828133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7">AVERAGE(C141:C142)</f>
        <v>3.2533461722933108</v>
      </c>
      <c r="E142" s="12">
        <v>1.8944958489999999</v>
      </c>
      <c r="F142" s="8">
        <v>-0.54013475752885642</v>
      </c>
      <c r="G142" s="11">
        <f t="shared" ref="G142" si="18">AVERAGE(F141:F142)</f>
        <v>-4.880190364184438</v>
      </c>
      <c r="H142" s="12">
        <v>7.4056548229999999</v>
      </c>
      <c r="I142" s="8">
        <v>5.8108869341789928</v>
      </c>
      <c r="J142" s="11">
        <f t="shared" ref="J142" si="19">AVERAGE(I141:I142)</f>
        <v>3.844886327490086</v>
      </c>
      <c r="K142" s="12">
        <v>-7.8045950209999999</v>
      </c>
      <c r="L142" s="8">
        <v>-6.2544314008182145</v>
      </c>
      <c r="M142" s="11">
        <f t="shared" ref="M142" si="20">AVERAGE(L141:L142)</f>
        <v>-2.4758380304236152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-1.9329960060165634</v>
      </c>
      <c r="S142" s="11">
        <f t="shared" ref="S142" si="22">AVERAGE(R141:R142)</f>
        <v>-4.0888223533064316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3">AVERAGE(C142:C143)</f>
        <v>5.5557513961727603</v>
      </c>
      <c r="E143" s="12">
        <v>-5.011043098</v>
      </c>
      <c r="F143" s="8">
        <v>-6.0131722907612062</v>
      </c>
      <c r="G143" s="11">
        <f t="shared" ref="G143" si="24">AVERAGE(F142:F143)</f>
        <v>-3.2766535241450314</v>
      </c>
      <c r="H143" s="12">
        <v>3.117288286</v>
      </c>
      <c r="I143" s="8">
        <v>0.69533304011585884</v>
      </c>
      <c r="J143" s="11">
        <f t="shared" ref="J143" si="25">AVERAGE(I142:I143)</f>
        <v>3.2531099871474258</v>
      </c>
      <c r="K143" s="12">
        <v>-7.253467766</v>
      </c>
      <c r="L143" s="8">
        <v>-7.878966854609752</v>
      </c>
      <c r="M143" s="11">
        <f t="shared" ref="M143" si="26">AVERAGE(L142:L143)</f>
        <v>-7.0666991277139832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-3.4075744990349235</v>
      </c>
      <c r="S143" s="11">
        <f t="shared" ref="S143" si="28">AVERAGE(R142:R143)</f>
        <v>-2.6702852525257432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9">AVERAGE(C143:C144)</f>
        <v>10.051557974059911</v>
      </c>
      <c r="E144" s="12">
        <v>-11.376742076999999</v>
      </c>
      <c r="F144" s="8">
        <v>-3.0895983030797094</v>
      </c>
      <c r="G144" s="11">
        <f t="shared" ref="G144" si="30">AVERAGE(F143:F144)</f>
        <v>-4.5513852969204578</v>
      </c>
      <c r="H144" s="12">
        <v>7.1220676599999999</v>
      </c>
      <c r="I144" s="8">
        <v>4.3368544418498507</v>
      </c>
      <c r="J144" s="11">
        <f t="shared" ref="J144" si="31">AVERAGE(I143:I144)</f>
        <v>2.5160937409828548</v>
      </c>
      <c r="K144" s="12">
        <v>3.3268441270000002</v>
      </c>
      <c r="L144" s="8">
        <v>-1.6898616532956421</v>
      </c>
      <c r="M144" s="11">
        <f t="shared" ref="M144" si="32">AVERAGE(L143:L144)</f>
        <v>-4.784414253952697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-0.69004611998341825</v>
      </c>
      <c r="S144" s="11">
        <f t="shared" ref="S144" si="34">AVERAGE(R143:R144)</f>
        <v>-2.0488103095091708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5">AVERAGE(C144:C145)</f>
        <v>14.893847240300403</v>
      </c>
      <c r="E145" s="12">
        <v>8.8532569730000006</v>
      </c>
      <c r="F145" s="8">
        <v>3.981811180229732</v>
      </c>
      <c r="G145" s="11">
        <f t="shared" ref="G145" si="36">AVERAGE(F144:F145)</f>
        <v>0.44610643857501131</v>
      </c>
      <c r="H145" s="12">
        <v>3.3962860039999998</v>
      </c>
      <c r="I145" s="8">
        <v>10.172778414845332</v>
      </c>
      <c r="J145" s="11">
        <f t="shared" ref="J145" si="37">AVERAGE(I144:I145)</f>
        <v>7.254816428347592</v>
      </c>
      <c r="K145" s="12">
        <v>-5.7298693089999997</v>
      </c>
      <c r="L145" s="8">
        <v>-1.7438108407047732</v>
      </c>
      <c r="M145" s="11">
        <f t="shared" ref="M145" si="38">AVERAGE(L144:L145)</f>
        <v>-1.7168362470002076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1.7842708534997525</v>
      </c>
      <c r="S145" s="11">
        <f t="shared" ref="S145" si="40">AVERAGE(R144:R145)</f>
        <v>0.5471123667581671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1">AVERAGE(C145:C146)</f>
        <v>11.467582197795629</v>
      </c>
      <c r="E146" s="12">
        <v>4.6626999519999996</v>
      </c>
      <c r="F146" s="8">
        <v>2.1224795304086115</v>
      </c>
      <c r="G146" s="11">
        <f t="shared" ref="G146" si="42">AVERAGE(F145:F146)</f>
        <v>3.0521453553191717</v>
      </c>
      <c r="H146" s="12">
        <v>4.3782206400000003</v>
      </c>
      <c r="I146" s="8">
        <v>2.8980249642529876</v>
      </c>
      <c r="J146" s="11">
        <f t="shared" ref="J146" si="43">AVERAGE(I145:I146)</f>
        <v>6.5354016895491602</v>
      </c>
      <c r="K146" s="12">
        <v>-2.6542968729999998</v>
      </c>
      <c r="L146" s="8">
        <v>-1.1379557861623355</v>
      </c>
      <c r="M146" s="11">
        <f t="shared" ref="M146" si="44">AVERAGE(L145:L146)</f>
        <v>-1.4408833134335544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-1.6823446650636933</v>
      </c>
      <c r="S146" s="11">
        <f t="shared" ref="S146" si="46">AVERAGE(R145:R146)</f>
        <v>5.0963094218029581E-2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7">AVERAGE(C146:C147)</f>
        <v>7.5743119144131246</v>
      </c>
      <c r="E147" s="12">
        <v>7.790991086</v>
      </c>
      <c r="F147" s="8">
        <v>6.8579431241656899</v>
      </c>
      <c r="G147" s="11">
        <f t="shared" ref="G147" si="48">AVERAGE(F146:F147)</f>
        <v>4.4902113272871507</v>
      </c>
      <c r="H147" s="12">
        <v>7.3970123149999996</v>
      </c>
      <c r="I147" s="8">
        <v>4.8787777529737246</v>
      </c>
      <c r="J147" s="11">
        <f t="shared" ref="J147" si="49">AVERAGE(I146:I147)</f>
        <v>3.8884013586133559</v>
      </c>
      <c r="K147" s="12">
        <v>-2.5271618189999998</v>
      </c>
      <c r="L147" s="8">
        <v>-2.7426719069249081</v>
      </c>
      <c r="M147" s="11">
        <f t="shared" ref="M147" si="50">AVERAGE(L146:L147)</f>
        <v>-1.9403138465436218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1.5124170720011481</v>
      </c>
      <c r="S147" s="11">
        <f t="shared" ref="S147" si="52">AVERAGE(R146:R147)</f>
        <v>-8.4963796531272617E-2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3">AVERAGE(C147:C148)</f>
        <v>6.931052976503965</v>
      </c>
      <c r="E148" s="12">
        <v>-4.0436591350000004</v>
      </c>
      <c r="F148" s="8">
        <v>4.5119410836292797</v>
      </c>
      <c r="G148" s="11">
        <f t="shared" ref="G148" si="54">AVERAGE(F147:F148)</f>
        <v>5.6849421038974848</v>
      </c>
      <c r="H148" s="12">
        <v>9.9425850520000001</v>
      </c>
      <c r="I148" s="8">
        <v>7.1813376256920112</v>
      </c>
      <c r="J148" s="11">
        <f t="shared" ref="J148" si="55">AVERAGE(I147:I148)</f>
        <v>6.0300576893328675</v>
      </c>
      <c r="K148" s="12">
        <v>1.669945784</v>
      </c>
      <c r="L148" s="8">
        <v>-3.6348872466906288</v>
      </c>
      <c r="M148" s="11">
        <f t="shared" ref="M148" si="56">AVERAGE(L147:L148)</f>
        <v>-3.1887795768077685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-0.31840525823120869</v>
      </c>
      <c r="S148" s="11">
        <f t="shared" ref="S148" si="58">AVERAGE(R147:R148)</f>
        <v>0.59700590688496968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9">AVERAGE(C148:C149)</f>
        <v>8.8934449957657531</v>
      </c>
      <c r="E149" s="12">
        <v>8.9404299300000005</v>
      </c>
      <c r="F149" s="8">
        <v>3.7977616866213042</v>
      </c>
      <c r="G149" s="11">
        <f t="shared" ref="G149" si="60">AVERAGE(F148:F149)</f>
        <v>4.1548513851252924</v>
      </c>
      <c r="H149" s="12">
        <v>-3.270727334</v>
      </c>
      <c r="I149" s="8">
        <v>3.4216691090798772</v>
      </c>
      <c r="J149" s="11">
        <f t="shared" ref="J149" si="61">AVERAGE(I148:I149)</f>
        <v>5.3015033673859442</v>
      </c>
      <c r="K149" s="12">
        <v>-13.044424932</v>
      </c>
      <c r="L149" s="8">
        <v>-9.1687562401085341</v>
      </c>
      <c r="M149" s="11">
        <f t="shared" ref="M149" si="62">AVERAGE(L148:L149)</f>
        <v>-6.4018217433995819</v>
      </c>
      <c r="N149" s="12">
        <v>18.586248962999999</v>
      </c>
      <c r="O149" s="8" t="s">
        <v>4</v>
      </c>
      <c r="P149" s="11">
        <f t="shared" ref="P149" si="63">AVERAGE(N148:N149)</f>
        <v>18.466041288500001</v>
      </c>
      <c r="Q149" s="12">
        <v>4.5635541079999999</v>
      </c>
      <c r="R149" s="8">
        <v>3.0053087145799484</v>
      </c>
      <c r="S149" s="11">
        <f t="shared" ref="S149" si="64">AVERAGE(R148:R149)</f>
        <v>1.3434517281743699</v>
      </c>
      <c r="T149" s="12">
        <v>10.058849591</v>
      </c>
      <c r="U149" s="8" t="s">
        <v>4</v>
      </c>
      <c r="V149" s="12">
        <v>64.511377095</v>
      </c>
      <c r="W149" s="8" t="s">
        <v>4</v>
      </c>
      <c r="X149" s="8">
        <v>25.810083244000001</v>
      </c>
      <c r="Y149" s="8" t="s">
        <v>4</v>
      </c>
      <c r="Z149" s="8">
        <v>11.20625321</v>
      </c>
      <c r="AA149" s="8" t="s">
        <v>4</v>
      </c>
      <c r="AB149" s="8">
        <v>2.4950095650000002</v>
      </c>
      <c r="AC149" s="8" t="s">
        <v>4</v>
      </c>
      <c r="AD149" s="8">
        <v>10.582987749999999</v>
      </c>
      <c r="AE149" s="8" t="s">
        <v>4</v>
      </c>
      <c r="AF149" s="8">
        <v>19.791948188999999</v>
      </c>
      <c r="AG149" s="11" t="s">
        <v>4</v>
      </c>
      <c r="AH149" s="12">
        <v>54.633125573999997</v>
      </c>
      <c r="AI149" s="8" t="s">
        <v>4</v>
      </c>
      <c r="AJ149" s="8">
        <v>16.047229448</v>
      </c>
      <c r="AK149" s="8" t="s">
        <v>4</v>
      </c>
      <c r="AL149" s="8">
        <v>5.721889676</v>
      </c>
      <c r="AM149" s="8" t="s">
        <v>4</v>
      </c>
      <c r="AN149" s="8">
        <v>1.2156976559999999</v>
      </c>
      <c r="AO149" s="8" t="s">
        <v>4</v>
      </c>
      <c r="AP149" s="8">
        <v>7.0395004050000001</v>
      </c>
      <c r="AQ149" s="8" t="s">
        <v>4</v>
      </c>
      <c r="AR149" s="8">
        <v>15.342557236999999</v>
      </c>
      <c r="AS149" s="11" t="s">
        <v>4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5">AVERAGE(C149:C150)</f>
        <v>8.8996639352472897</v>
      </c>
      <c r="E150" s="12">
        <v>3.9743779680000002</v>
      </c>
      <c r="F150" s="8">
        <v>1.4329484696987711</v>
      </c>
      <c r="G150" s="11">
        <f t="shared" ref="G150" si="66">AVERAGE(F149:F150)</f>
        <v>2.6153550781600376</v>
      </c>
      <c r="H150" s="12">
        <v>10.276880439999999</v>
      </c>
      <c r="I150" s="8">
        <v>8.7858106739978563</v>
      </c>
      <c r="J150" s="11">
        <f t="shared" ref="J150" si="67">AVERAGE(I149:I150)</f>
        <v>6.1037398915388668</v>
      </c>
      <c r="K150" s="12">
        <v>0.32326344699999998</v>
      </c>
      <c r="L150" s="8">
        <v>1.9098976959834129</v>
      </c>
      <c r="M150" s="11">
        <f t="shared" ref="M150" si="68">AVERAGE(L149:L150)</f>
        <v>-3.6294292720625605</v>
      </c>
      <c r="N150" s="12">
        <v>19.336975323000001</v>
      </c>
      <c r="O150" s="8" t="s">
        <v>4</v>
      </c>
      <c r="P150" s="11">
        <f t="shared" ref="P150" si="69">AVERAGE(N149:N150)</f>
        <v>18.961612143</v>
      </c>
      <c r="Q150" s="12">
        <v>1.834273324</v>
      </c>
      <c r="R150" s="8">
        <v>2.571582049381131</v>
      </c>
      <c r="S150" s="11">
        <f t="shared" ref="S150" si="70">AVERAGE(R149:R150)</f>
        <v>2.7884453819805399</v>
      </c>
      <c r="T150" s="12">
        <v>7.5094120459999996</v>
      </c>
      <c r="U150" s="8" t="s">
        <v>4</v>
      </c>
      <c r="V150" s="12">
        <v>61.760269948000001</v>
      </c>
      <c r="W150" s="8" t="s">
        <v>4</v>
      </c>
      <c r="X150" s="8">
        <v>34.980829055999997</v>
      </c>
      <c r="Y150" s="8" t="s">
        <v>4</v>
      </c>
      <c r="Z150" s="8">
        <v>9.6775071849999996</v>
      </c>
      <c r="AA150" s="8" t="s">
        <v>4</v>
      </c>
      <c r="AB150" s="8">
        <v>11.429249990000001</v>
      </c>
      <c r="AC150" s="8" t="s">
        <v>4</v>
      </c>
      <c r="AD150" s="8">
        <v>23.324261633999999</v>
      </c>
      <c r="AE150" s="8" t="s">
        <v>4</v>
      </c>
      <c r="AF150" s="8">
        <v>12.318379931999999</v>
      </c>
      <c r="AG150" s="11" t="s">
        <v>4</v>
      </c>
      <c r="AH150" s="12">
        <v>42.608360755</v>
      </c>
      <c r="AI150" s="8" t="s">
        <v>4</v>
      </c>
      <c r="AJ150" s="8">
        <v>23.892430960999999</v>
      </c>
      <c r="AK150" s="8" t="s">
        <v>4</v>
      </c>
      <c r="AL150" s="8">
        <v>5.4651580170000003</v>
      </c>
      <c r="AM150" s="8" t="s">
        <v>4</v>
      </c>
      <c r="AN150" s="8">
        <v>5.2428128669999996</v>
      </c>
      <c r="AO150" s="8" t="s">
        <v>4</v>
      </c>
      <c r="AP150" s="8">
        <v>12.289826391</v>
      </c>
      <c r="AQ150" s="8" t="s">
        <v>4</v>
      </c>
      <c r="AR150" s="8">
        <v>10.146213094</v>
      </c>
      <c r="AS150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9"/>
  <sheetViews>
    <sheetView showGridLines="0" zoomScaleNormal="100" workbookViewId="0">
      <pane xSplit="1" ySplit="8" topLeftCell="B285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28.333640285434928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24.387275870169002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33">
        <v>7.2</v>
      </c>
      <c r="G132" s="11">
        <f t="shared" si="3"/>
        <v>7.9333333333333336</v>
      </c>
    </row>
    <row r="133" spans="1:7">
      <c r="A133" s="25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33">
        <v>5.2</v>
      </c>
      <c r="G133" s="11">
        <f t="shared" si="3"/>
        <v>6.9333333333333336</v>
      </c>
    </row>
    <row r="134" spans="1:7">
      <c r="A134" s="25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33">
        <v>1.5</v>
      </c>
      <c r="G134" s="11">
        <f t="shared" si="3"/>
        <v>4.6333333333333337</v>
      </c>
    </row>
    <row r="135" spans="1:7">
      <c r="A135" s="25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33">
        <v>1.4</v>
      </c>
      <c r="G135" s="11">
        <f t="shared" si="3"/>
        <v>2.6999999999999997</v>
      </c>
    </row>
    <row r="136" spans="1:7">
      <c r="A136" s="25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33">
        <v>-5.9</v>
      </c>
      <c r="G144" s="11">
        <f t="shared" si="5"/>
        <v>-4.5333333333333341</v>
      </c>
    </row>
    <row r="145" spans="1:7">
      <c r="A145" s="25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33">
        <v>-6.9</v>
      </c>
      <c r="G145" s="11">
        <f t="shared" si="5"/>
        <v>-5.833333333333333</v>
      </c>
    </row>
    <row r="146" spans="1:7">
      <c r="A146" s="25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33">
        <v>-8.4</v>
      </c>
      <c r="G146" s="11">
        <f t="shared" si="5"/>
        <v>-7.0666666666666673</v>
      </c>
    </row>
    <row r="147" spans="1:7">
      <c r="A147" s="25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33">
        <v>-8.1</v>
      </c>
      <c r="G153" s="11">
        <f t="shared" si="5"/>
        <v>-6.5666666666666673</v>
      </c>
    </row>
    <row r="154" spans="1:7">
      <c r="A154" s="25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33">
        <v>-6.8</v>
      </c>
      <c r="G154" s="11">
        <f t="shared" si="5"/>
        <v>-6.8666666666666671</v>
      </c>
    </row>
    <row r="155" spans="1:7">
      <c r="A155" s="25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33">
        <v>5.6</v>
      </c>
      <c r="G173" s="11">
        <f t="shared" si="5"/>
        <v>4.5333333333333332</v>
      </c>
    </row>
    <row r="174" spans="1:7">
      <c r="A174" s="25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33">
        <v>5.8</v>
      </c>
      <c r="G174" s="11">
        <f t="shared" si="5"/>
        <v>5.2</v>
      </c>
    </row>
    <row r="175" spans="1:7">
      <c r="A175" s="25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33">
        <v>8.4</v>
      </c>
      <c r="G178" s="11">
        <f t="shared" si="5"/>
        <v>7.9333333333333336</v>
      </c>
    </row>
    <row r="179" spans="1:7">
      <c r="A179" s="25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33">
        <v>9.1999999999999993</v>
      </c>
      <c r="G179" s="11">
        <f t="shared" si="5"/>
        <v>8.5</v>
      </c>
    </row>
    <row r="180" spans="1:7">
      <c r="A180" s="25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33">
        <v>9.6</v>
      </c>
      <c r="G180" s="11">
        <f t="shared" si="5"/>
        <v>9.0666666666666682</v>
      </c>
    </row>
    <row r="181" spans="1:7">
      <c r="A181" s="25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33">
        <v>12.5</v>
      </c>
      <c r="G186" s="11">
        <f t="shared" si="5"/>
        <v>12.6</v>
      </c>
    </row>
    <row r="187" spans="1:7">
      <c r="A187" s="25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33">
        <v>12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33">
        <v>12.2</v>
      </c>
      <c r="G195" s="11">
        <f t="shared" si="5"/>
        <v>10.933333333333332</v>
      </c>
    </row>
    <row r="196" spans="1:7">
      <c r="A196" s="25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33">
        <v>12.3</v>
      </c>
      <c r="G196" s="11">
        <f t="shared" si="5"/>
        <v>11.566666666666668</v>
      </c>
    </row>
    <row r="197" spans="1:7">
      <c r="A197" s="25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33">
        <v>13.4</v>
      </c>
      <c r="G197" s="11">
        <f t="shared" si="5"/>
        <v>12.633333333333333</v>
      </c>
    </row>
    <row r="198" spans="1:7">
      <c r="A198" s="25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33">
        <v>14.1</v>
      </c>
      <c r="G204" s="11">
        <f t="shared" ref="G204:G261" si="7">AVERAGE(F202:F204)</f>
        <v>13.766666666666666</v>
      </c>
    </row>
    <row r="205" spans="1:7">
      <c r="A205" s="25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33">
        <v>15.2</v>
      </c>
      <c r="G205" s="11">
        <f t="shared" si="7"/>
        <v>14.333333333333334</v>
      </c>
    </row>
    <row r="206" spans="1:7">
      <c r="A206" s="25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33">
        <v>15.7</v>
      </c>
      <c r="G206" s="11">
        <f t="shared" si="7"/>
        <v>15</v>
      </c>
    </row>
    <row r="207" spans="1:7">
      <c r="A207" s="25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33">
        <v>16.5</v>
      </c>
      <c r="G208" s="11">
        <f t="shared" si="7"/>
        <v>16.2</v>
      </c>
    </row>
    <row r="209" spans="1:7">
      <c r="A209" s="25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33">
        <v>18</v>
      </c>
      <c r="G209" s="11">
        <f t="shared" si="7"/>
        <v>16.966666666666665</v>
      </c>
    </row>
    <row r="210" spans="1:7">
      <c r="A210" s="25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33">
        <v>17.3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33">
        <v>17.399999999999999</v>
      </c>
      <c r="G211" s="11">
        <f t="shared" si="7"/>
        <v>17.566666666666666</v>
      </c>
    </row>
    <row r="212" spans="1:7">
      <c r="A212" s="25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33">
        <v>16.600000000000001</v>
      </c>
      <c r="G212" s="11">
        <f t="shared" si="7"/>
        <v>17.100000000000001</v>
      </c>
    </row>
    <row r="213" spans="1:7">
      <c r="A213" s="25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33">
        <v>15.4</v>
      </c>
      <c r="G213" s="11">
        <f t="shared" si="7"/>
        <v>16.466666666666665</v>
      </c>
    </row>
    <row r="214" spans="1:7">
      <c r="A214" s="25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33">
        <v>14</v>
      </c>
      <c r="G214" s="11">
        <f t="shared" si="7"/>
        <v>15.333333333333334</v>
      </c>
    </row>
    <row r="215" spans="1:7">
      <c r="A215" s="25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33">
        <v>13.8</v>
      </c>
      <c r="G215" s="11">
        <f t="shared" si="7"/>
        <v>14.4</v>
      </c>
    </row>
    <row r="216" spans="1:7">
      <c r="A216" s="25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33">
        <v>14.1</v>
      </c>
      <c r="G216" s="11">
        <f t="shared" si="7"/>
        <v>13.966666666666667</v>
      </c>
    </row>
    <row r="217" spans="1:7">
      <c r="A217" s="25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33">
        <v>14.2</v>
      </c>
      <c r="G217" s="11">
        <f t="shared" si="7"/>
        <v>14.033333333333331</v>
      </c>
    </row>
    <row r="218" spans="1:7">
      <c r="A218" s="25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33">
        <v>14.4</v>
      </c>
      <c r="G220" s="11">
        <f t="shared" si="7"/>
        <v>14.5</v>
      </c>
    </row>
    <row r="221" spans="1:7">
      <c r="A221" s="25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33">
        <v>13.2</v>
      </c>
      <c r="G221" s="11">
        <f t="shared" si="7"/>
        <v>13.9</v>
      </c>
    </row>
    <row r="222" spans="1:7">
      <c r="A222" s="25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33">
        <v>12.4</v>
      </c>
      <c r="G222" s="11">
        <f t="shared" si="7"/>
        <v>13.333333333333334</v>
      </c>
    </row>
    <row r="223" spans="1:7">
      <c r="A223" s="25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33">
        <v>12.8</v>
      </c>
      <c r="G223" s="11">
        <f t="shared" si="7"/>
        <v>12.800000000000002</v>
      </c>
    </row>
    <row r="224" spans="1:7">
      <c r="A224" s="25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33">
        <v>12.5</v>
      </c>
      <c r="G224" s="11">
        <f t="shared" si="7"/>
        <v>12.566666666666668</v>
      </c>
    </row>
    <row r="225" spans="1:7">
      <c r="A225" s="25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33">
        <v>12.2</v>
      </c>
      <c r="G225" s="11">
        <f t="shared" si="7"/>
        <v>12.5</v>
      </c>
    </row>
    <row r="226" spans="1:7">
      <c r="A226" s="25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33">
        <v>11.5</v>
      </c>
      <c r="G226" s="11">
        <f t="shared" si="7"/>
        <v>12.066666666666668</v>
      </c>
    </row>
    <row r="227" spans="1:7">
      <c r="A227" s="25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33">
        <v>9.9</v>
      </c>
      <c r="G227" s="11">
        <f t="shared" si="7"/>
        <v>11.200000000000001</v>
      </c>
    </row>
    <row r="228" spans="1:7">
      <c r="A228" s="25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33">
        <v>8.8000000000000007</v>
      </c>
      <c r="G228" s="11">
        <f t="shared" si="7"/>
        <v>10.066666666666666</v>
      </c>
    </row>
    <row r="229" spans="1:7">
      <c r="A229" s="25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33">
        <v>8.4</v>
      </c>
      <c r="G229" s="11">
        <f t="shared" si="7"/>
        <v>9.0333333333333332</v>
      </c>
    </row>
    <row r="230" spans="1:7">
      <c r="A230" s="25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33">
        <v>9.8000000000000007</v>
      </c>
      <c r="G230" s="11">
        <f t="shared" si="7"/>
        <v>9.0000000000000018</v>
      </c>
    </row>
    <row r="231" spans="1:7">
      <c r="A231" s="25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33">
        <v>9.9</v>
      </c>
      <c r="G231" s="11">
        <f t="shared" si="7"/>
        <v>9.3666666666666671</v>
      </c>
    </row>
    <row r="232" spans="1:7">
      <c r="A232" s="25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33">
        <v>10.4</v>
      </c>
      <c r="G232" s="11">
        <f t="shared" si="7"/>
        <v>10.033333333333333</v>
      </c>
    </row>
    <row r="233" spans="1:7">
      <c r="A233" s="25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33">
        <v>13.8</v>
      </c>
      <c r="G233" s="11">
        <f t="shared" si="7"/>
        <v>11.366666666666667</v>
      </c>
    </row>
    <row r="234" spans="1:7">
      <c r="A234" s="25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33">
        <v>13.4</v>
      </c>
      <c r="G234" s="11">
        <f t="shared" si="7"/>
        <v>12.533333333333333</v>
      </c>
    </row>
    <row r="235" spans="1:7">
      <c r="A235" s="25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33">
        <v>12.8</v>
      </c>
      <c r="G235" s="11">
        <f t="shared" si="7"/>
        <v>13.333333333333334</v>
      </c>
    </row>
    <row r="236" spans="1:7">
      <c r="A236" s="25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33">
        <v>-3.8</v>
      </c>
      <c r="G236" s="11">
        <f t="shared" si="7"/>
        <v>7.4666666666666677</v>
      </c>
    </row>
    <row r="237" spans="1:7">
      <c r="A237" s="25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33">
        <v>-47.7</v>
      </c>
      <c r="G237" s="11">
        <f t="shared" si="7"/>
        <v>-12.9</v>
      </c>
    </row>
    <row r="238" spans="1:7">
      <c r="A238" s="25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33">
        <v>-52.1</v>
      </c>
      <c r="G238" s="11">
        <f t="shared" si="7"/>
        <v>-34.533333333333331</v>
      </c>
    </row>
    <row r="239" spans="1:7">
      <c r="A239" s="25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33">
        <v>-40.4</v>
      </c>
      <c r="G239" s="11">
        <f t="shared" si="7"/>
        <v>-46.733333333333341</v>
      </c>
    </row>
    <row r="240" spans="1:7">
      <c r="A240" s="25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33">
        <v>-27.7</v>
      </c>
      <c r="G240" s="11">
        <f t="shared" si="7"/>
        <v>-40.06666666666667</v>
      </c>
    </row>
    <row r="241" spans="1:7">
      <c r="A241" s="25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33">
        <v>-14.2</v>
      </c>
      <c r="G241" s="11">
        <f t="shared" si="7"/>
        <v>-27.433333333333334</v>
      </c>
    </row>
    <row r="242" spans="1:7">
      <c r="A242" s="25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33">
        <v>-5</v>
      </c>
      <c r="G242" s="11">
        <f t="shared" si="7"/>
        <v>-15.633333333333333</v>
      </c>
    </row>
    <row r="243" spans="1:7">
      <c r="A243" s="25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33">
        <v>-5.7</v>
      </c>
      <c r="G243" s="11">
        <f t="shared" si="7"/>
        <v>-8.2999999999999989</v>
      </c>
    </row>
    <row r="244" spans="1:7">
      <c r="A244" s="25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33">
        <v>-11</v>
      </c>
      <c r="G244" s="11">
        <f t="shared" si="7"/>
        <v>-7.2333333333333334</v>
      </c>
    </row>
    <row r="245" spans="1:7">
      <c r="A245" s="25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33">
        <v>-9.1</v>
      </c>
      <c r="G245" s="11">
        <f t="shared" si="7"/>
        <v>-8.6</v>
      </c>
    </row>
    <row r="246" spans="1:7">
      <c r="A246" s="25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33">
        <v>-9</v>
      </c>
      <c r="G246" s="11">
        <f t="shared" si="7"/>
        <v>-9.7000000000000011</v>
      </c>
    </row>
    <row r="247" spans="1:7">
      <c r="A247" s="25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33">
        <v>-9</v>
      </c>
      <c r="G247" s="11">
        <f t="shared" si="7"/>
        <v>-9.0333333333333332</v>
      </c>
    </row>
    <row r="248" spans="1:7">
      <c r="A248" s="25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33">
        <v>-4.5</v>
      </c>
      <c r="G248" s="11">
        <f t="shared" si="7"/>
        <v>-7.5</v>
      </c>
    </row>
    <row r="249" spans="1:7">
      <c r="A249" s="25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33">
        <v>-2.9</v>
      </c>
      <c r="G249" s="11">
        <f t="shared" si="7"/>
        <v>-5.4666666666666659</v>
      </c>
    </row>
    <row r="250" spans="1:7">
      <c r="A250" s="25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33">
        <v>5.0999999999999996</v>
      </c>
      <c r="G250" s="11">
        <f t="shared" si="7"/>
        <v>-0.76666666666666694</v>
      </c>
    </row>
    <row r="251" spans="1:7">
      <c r="A251" s="25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33">
        <v>14.1</v>
      </c>
      <c r="G251" s="11">
        <f t="shared" si="7"/>
        <v>5.4333333333333336</v>
      </c>
    </row>
    <row r="252" spans="1:7">
      <c r="A252" s="25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33">
        <v>17.2</v>
      </c>
      <c r="G252" s="11">
        <f t="shared" si="7"/>
        <v>12.133333333333333</v>
      </c>
    </row>
    <row r="253" spans="1:7">
      <c r="A253" s="25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33">
        <v>18.100000000000001</v>
      </c>
      <c r="G253" s="11">
        <f t="shared" si="7"/>
        <v>16.466666666666665</v>
      </c>
    </row>
    <row r="254" spans="1:7">
      <c r="A254" s="25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33">
        <v>18.7</v>
      </c>
      <c r="G254" s="11">
        <f t="shared" si="7"/>
        <v>18</v>
      </c>
    </row>
    <row r="255" spans="1:7">
      <c r="A255" s="25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33">
        <v>21.3</v>
      </c>
      <c r="G255" s="11">
        <f t="shared" si="7"/>
        <v>19.366666666666664</v>
      </c>
    </row>
    <row r="256" spans="1:7">
      <c r="A256" s="25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33">
        <v>20.2</v>
      </c>
      <c r="G256" s="11">
        <f t="shared" si="7"/>
        <v>20.066666666666666</v>
      </c>
    </row>
    <row r="257" spans="1:7">
      <c r="A257" s="25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33">
        <v>12.9</v>
      </c>
      <c r="G257" s="11">
        <f t="shared" si="7"/>
        <v>18.133333333333333</v>
      </c>
    </row>
    <row r="258" spans="1:7">
      <c r="A258" s="25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33">
        <v>10.3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33">
        <v>14</v>
      </c>
      <c r="G259" s="11">
        <f t="shared" si="7"/>
        <v>12.4</v>
      </c>
    </row>
    <row r="260" spans="1:7">
      <c r="A260" s="25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33">
        <v>12</v>
      </c>
      <c r="G260" s="11">
        <f t="shared" si="7"/>
        <v>12.1</v>
      </c>
    </row>
    <row r="261" spans="1:7">
      <c r="A261" s="25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33">
        <v>11.1</v>
      </c>
      <c r="G261" s="11">
        <f t="shared" si="7"/>
        <v>12.366666666666667</v>
      </c>
    </row>
    <row r="262" spans="1:7">
      <c r="A262" s="25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33">
        <v>12.6</v>
      </c>
      <c r="G262" s="11">
        <f t="shared" ref="G262" si="8">AVERAGE(F260:F262)</f>
        <v>11.9</v>
      </c>
    </row>
    <row r="263" spans="1:7">
      <c r="A263" s="25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33">
        <v>12.7</v>
      </c>
      <c r="G263" s="11">
        <f t="shared" ref="G263" si="10">AVERAGE(F261:F263)</f>
        <v>12.133333333333333</v>
      </c>
    </row>
    <row r="264" spans="1:7">
      <c r="A264" s="25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33">
        <v>9.4</v>
      </c>
      <c r="G264" s="11">
        <f t="shared" ref="G264" si="12">AVERAGE(F262:F264)</f>
        <v>11.566666666666665</v>
      </c>
    </row>
    <row r="265" spans="1:7">
      <c r="A265" s="25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33">
        <v>8.6999999999999993</v>
      </c>
      <c r="G265" s="11">
        <f t="shared" ref="G265" si="14">AVERAGE(F263:F265)</f>
        <v>10.266666666666667</v>
      </c>
    </row>
    <row r="266" spans="1:7">
      <c r="A266" s="25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33">
        <v>5.8</v>
      </c>
      <c r="G266" s="11">
        <f t="shared" ref="G266" si="16">AVERAGE(F264:F266)</f>
        <v>7.9666666666666677</v>
      </c>
    </row>
    <row r="267" spans="1:7">
      <c r="A267" s="25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33">
        <v>3.7</v>
      </c>
      <c r="G267" s="11">
        <f t="shared" ref="G267" si="18">AVERAGE(F265:F267)</f>
        <v>6.0666666666666664</v>
      </c>
    </row>
    <row r="268" spans="1:7">
      <c r="A268" s="25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33">
        <v>4.0999999999999996</v>
      </c>
      <c r="G268" s="11">
        <f t="shared" ref="G268" si="20">AVERAGE(F266:F268)</f>
        <v>4.5333333333333332</v>
      </c>
    </row>
    <row r="269" spans="1:7">
      <c r="A269" s="25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33">
        <v>6.3</v>
      </c>
      <c r="G269" s="11">
        <f t="shared" ref="G269" si="22">AVERAGE(F267:F269)</f>
        <v>4.7</v>
      </c>
    </row>
    <row r="270" spans="1:7">
      <c r="A270" s="25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33">
        <v>8.8000000000000007</v>
      </c>
      <c r="G270" s="11">
        <f t="shared" ref="G270" si="24">AVERAGE(F268:F270)</f>
        <v>6.3999999999999995</v>
      </c>
    </row>
    <row r="271" spans="1:7">
      <c r="A271" s="25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33">
        <v>8.3000000000000007</v>
      </c>
      <c r="G271" s="11">
        <f t="shared" ref="G271" si="26">AVERAGE(F269:F271)</f>
        <v>7.8000000000000007</v>
      </c>
    </row>
    <row r="272" spans="1:7">
      <c r="A272" s="25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33">
        <v>7.8</v>
      </c>
      <c r="G272" s="11">
        <f t="shared" ref="G272" si="28">AVERAGE(F270:F272)</f>
        <v>8.3000000000000007</v>
      </c>
    </row>
    <row r="273" spans="1:7">
      <c r="A273" s="25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33">
        <v>9</v>
      </c>
      <c r="G273" s="11">
        <f t="shared" ref="G273" si="30">AVERAGE(F271:F273)</f>
        <v>8.3666666666666671</v>
      </c>
    </row>
    <row r="274" spans="1:7">
      <c r="A274" s="25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33">
        <v>6.7</v>
      </c>
      <c r="G274" s="11">
        <f t="shared" ref="G274" si="32">AVERAGE(F272:F274)</f>
        <v>7.833333333333333</v>
      </c>
    </row>
    <row r="275" spans="1:7">
      <c r="A275" s="25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33">
        <v>5.8</v>
      </c>
      <c r="G275" s="11">
        <f t="shared" ref="G275" si="34">AVERAGE(F273:F275)</f>
        <v>7.166666666666667</v>
      </c>
    </row>
    <row r="276" spans="1:7">
      <c r="A276" s="25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33">
        <v>5.8</v>
      </c>
      <c r="G276" s="11">
        <f t="shared" ref="G276" si="36">AVERAGE(F274:F276)</f>
        <v>6.1000000000000005</v>
      </c>
    </row>
    <row r="277" spans="1:7">
      <c r="A277" s="25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33">
        <v>4.8</v>
      </c>
      <c r="G277" s="11">
        <f t="shared" ref="G277" si="38">AVERAGE(F275:F277)</f>
        <v>5.4666666666666659</v>
      </c>
    </row>
    <row r="278" spans="1:7">
      <c r="A278" s="25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33">
        <v>4.8</v>
      </c>
      <c r="G278" s="11">
        <f t="shared" ref="G278" si="40">AVERAGE(F276:F278)</f>
        <v>5.1333333333333329</v>
      </c>
    </row>
    <row r="279" spans="1:7">
      <c r="A279" s="25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33">
        <v>5.3</v>
      </c>
      <c r="G279" s="11">
        <f t="shared" ref="G279" si="42">AVERAGE(F277:F279)</f>
        <v>4.9666666666666659</v>
      </c>
    </row>
    <row r="280" spans="1:7">
      <c r="A280" s="25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33">
        <v>5.5</v>
      </c>
      <c r="G280" s="11">
        <f t="shared" ref="G280" si="44">AVERAGE(F278:F280)</f>
        <v>5.2</v>
      </c>
    </row>
    <row r="281" spans="1:7">
      <c r="A281" s="25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33">
        <v>8.1</v>
      </c>
      <c r="G281" s="11">
        <f t="shared" ref="G281" si="46">AVERAGE(F279:F281)</f>
        <v>6.3</v>
      </c>
    </row>
    <row r="282" spans="1:7">
      <c r="A282" s="25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33">
        <v>8.4</v>
      </c>
      <c r="G282" s="11">
        <f t="shared" ref="G282" si="48">AVERAGE(F280:F282)</f>
        <v>7.333333333333333</v>
      </c>
    </row>
    <row r="283" spans="1:7">
      <c r="A283" s="25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33">
        <v>6</v>
      </c>
      <c r="G283" s="11">
        <f t="shared" ref="G283" si="50">AVERAGE(F281:F283)</f>
        <v>7.5</v>
      </c>
    </row>
    <row r="284" spans="1:7">
      <c r="A284" s="25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33">
        <v>6.4</v>
      </c>
      <c r="G284" s="11">
        <f t="shared" ref="G284" si="52">AVERAGE(F282:F284)</f>
        <v>6.9333333333333336</v>
      </c>
    </row>
    <row r="285" spans="1:7">
      <c r="A285" s="25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33">
        <v>5.9</v>
      </c>
      <c r="G285" s="11">
        <f t="shared" ref="G285" si="54">AVERAGE(F283:F285)</f>
        <v>6.1000000000000005</v>
      </c>
    </row>
    <row r="286" spans="1:7">
      <c r="A286" s="25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33">
        <v>6.6</v>
      </c>
      <c r="G286" s="11">
        <f t="shared" ref="G286" si="56">AVERAGE(F284:F286)</f>
        <v>6.3</v>
      </c>
    </row>
    <row r="287" spans="1:7">
      <c r="A287" s="25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33">
        <v>6.2</v>
      </c>
      <c r="G287" s="11">
        <f t="shared" ref="G287" si="58">AVERAGE(F285:F287)</f>
        <v>6.2333333333333334</v>
      </c>
    </row>
    <row r="288" spans="1:7">
      <c r="A288" s="25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>
        <v>8</v>
      </c>
      <c r="F288" s="33">
        <v>4.8</v>
      </c>
      <c r="G288" s="11">
        <f t="shared" ref="G288" si="60">AVERAGE(F286:F288)</f>
        <v>5.8666666666666671</v>
      </c>
    </row>
    <row r="289" spans="1:7">
      <c r="A289" s="25">
        <v>45505</v>
      </c>
      <c r="B289" s="8">
        <v>6.010899666666667</v>
      </c>
      <c r="C289" s="8">
        <v>-1.6700585156796388</v>
      </c>
      <c r="D289" s="11">
        <f t="shared" ref="D289" si="61">AVERAGE(C287:C289)</f>
        <v>-1.5748391821137639</v>
      </c>
      <c r="E289" s="10" t="s">
        <v>4</v>
      </c>
      <c r="F289" s="33" t="s">
        <v>4</v>
      </c>
      <c r="G289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8"/>
  <sheetViews>
    <sheetView showGridLines="0" zoomScaleNormal="100" workbookViewId="0">
      <pane xSplit="1" ySplit="7" topLeftCell="B28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29.127543232611718</v>
      </c>
      <c r="D8" s="9" t="s">
        <v>4</v>
      </c>
      <c r="E8" s="12">
        <v>6.2239313333333319</v>
      </c>
      <c r="F8" s="32">
        <v>4.443623222274721</v>
      </c>
      <c r="G8" s="11" t="s">
        <v>4</v>
      </c>
      <c r="H8" s="34">
        <v>23.407008916666665</v>
      </c>
      <c r="I8" s="8">
        <v>11.826457888140638</v>
      </c>
      <c r="J8" s="11" t="s">
        <v>4</v>
      </c>
      <c r="K8" s="12">
        <v>39.171039583333325</v>
      </c>
      <c r="L8" s="8">
        <v>26.488672766153602</v>
      </c>
      <c r="M8" s="11" t="s">
        <v>4</v>
      </c>
      <c r="N8" s="12">
        <v>25.132067499999998</v>
      </c>
      <c r="O8" s="8">
        <v>29.114222453903352</v>
      </c>
      <c r="P8" s="11" t="s">
        <v>4</v>
      </c>
      <c r="Q8" s="12">
        <v>42.422455750000005</v>
      </c>
      <c r="R8" s="8">
        <v>26.759155169789718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25.924956115978443</v>
      </c>
      <c r="D9" s="9" t="s">
        <v>4</v>
      </c>
      <c r="E9" s="12">
        <v>18.257439333333334</v>
      </c>
      <c r="F9" s="32">
        <v>14.112505610957097</v>
      </c>
      <c r="G9" s="11" t="s">
        <v>4</v>
      </c>
      <c r="H9" s="34">
        <v>11.115412916666665</v>
      </c>
      <c r="I9" s="8">
        <v>6.1969169196998539</v>
      </c>
      <c r="J9" s="11" t="s">
        <v>4</v>
      </c>
      <c r="K9" s="12">
        <v>34.431499583333334</v>
      </c>
      <c r="L9" s="8">
        <v>20.729323038287632</v>
      </c>
      <c r="M9" s="11" t="s">
        <v>4</v>
      </c>
      <c r="N9" s="12">
        <v>29.197777500000001</v>
      </c>
      <c r="O9" s="8">
        <v>24.31470403389844</v>
      </c>
      <c r="P9" s="11" t="s">
        <v>4</v>
      </c>
      <c r="Q9" s="12">
        <v>40.42443875</v>
      </c>
      <c r="R9" s="8">
        <v>22.922167460630124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33.436642295294575</v>
      </c>
      <c r="D10" s="9">
        <f>AVERAGE(C8:C10)</f>
        <v>29.496380547961579</v>
      </c>
      <c r="E10" s="12">
        <v>11.205348333333333</v>
      </c>
      <c r="F10" s="32">
        <v>6.9298834381125163</v>
      </c>
      <c r="G10" s="11">
        <f>AVERAGE(F8:F10)</f>
        <v>8.4953374237814447</v>
      </c>
      <c r="H10" s="34">
        <v>21.116207916666664</v>
      </c>
      <c r="I10" s="8">
        <v>9.4960136001645488</v>
      </c>
      <c r="J10" s="11">
        <f>AVERAGE(I8:I10)</f>
        <v>9.1731294693350129</v>
      </c>
      <c r="K10" s="12">
        <v>37.017704583333327</v>
      </c>
      <c r="L10" s="8">
        <v>23.721395850695032</v>
      </c>
      <c r="M10" s="11">
        <f>AVERAGE(L8:L10)</f>
        <v>23.646463885045421</v>
      </c>
      <c r="N10" s="12">
        <v>34.6281885</v>
      </c>
      <c r="O10" s="8">
        <v>23.78061827536105</v>
      </c>
      <c r="P10" s="11">
        <f>AVERAGE(O8:O10)</f>
        <v>25.73651492105428</v>
      </c>
      <c r="Q10" s="12">
        <v>43.73049675</v>
      </c>
      <c r="R10" s="8">
        <v>31.414768339496767</v>
      </c>
      <c r="S10" s="11">
        <f>AVERAGE(R8:R10)</f>
        <v>27.032030323305538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12.496332361727799</v>
      </c>
      <c r="D11" s="9">
        <f t="shared" ref="D11:D74" si="0">AVERAGE(C9:C11)</f>
        <v>23.952643591000271</v>
      </c>
      <c r="E11" s="12">
        <v>6.3101703333333319</v>
      </c>
      <c r="F11" s="32">
        <v>-1.0217518352453316</v>
      </c>
      <c r="G11" s="11">
        <f t="shared" ref="G11:G74" si="1">AVERAGE(F9:F11)</f>
        <v>6.6735457379414269</v>
      </c>
      <c r="H11" s="34">
        <v>4.0910669166666649</v>
      </c>
      <c r="I11" s="8">
        <v>-3.7199513007024034</v>
      </c>
      <c r="J11" s="11">
        <f t="shared" ref="J11:J74" si="2">AVERAGE(I9:I11)</f>
        <v>3.9909930730539998</v>
      </c>
      <c r="K11" s="12">
        <v>16.935899583333331</v>
      </c>
      <c r="L11" s="8">
        <v>6.6988027467454465</v>
      </c>
      <c r="M11" s="11">
        <f t="shared" ref="M11:M74" si="3">AVERAGE(L9:L11)</f>
        <v>17.049840545242702</v>
      </c>
      <c r="N11" s="12">
        <v>18.474693500000001</v>
      </c>
      <c r="O11" s="8">
        <v>12.352093251725009</v>
      </c>
      <c r="P11" s="11">
        <f t="shared" ref="P11:P74" si="4">AVERAGE(O9:O11)</f>
        <v>20.149138520328165</v>
      </c>
      <c r="Q11" s="12">
        <v>18.825024749999997</v>
      </c>
      <c r="R11" s="8">
        <v>28.193468128284721</v>
      </c>
      <c r="S11" s="11">
        <f t="shared" ref="S11:S74" si="5">AVERAGE(R9:R11)</f>
        <v>27.510134642803873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20.409761269628756</v>
      </c>
      <c r="D12" s="9">
        <f t="shared" si="0"/>
        <v>22.11424530888371</v>
      </c>
      <c r="E12" s="12">
        <v>8.7842223333333322</v>
      </c>
      <c r="F12" s="32">
        <v>-0.14500130135218114</v>
      </c>
      <c r="G12" s="11">
        <f t="shared" si="1"/>
        <v>1.9210434338383344</v>
      </c>
      <c r="H12" s="34">
        <v>-7.9321083333335096E-2</v>
      </c>
      <c r="I12" s="8">
        <v>7.5104930055384891</v>
      </c>
      <c r="J12" s="11">
        <f t="shared" si="2"/>
        <v>4.4288517683335451</v>
      </c>
      <c r="K12" s="12">
        <v>-3.2556824166666676</v>
      </c>
      <c r="L12" s="8">
        <v>-0.48798545482220046</v>
      </c>
      <c r="M12" s="11">
        <f t="shared" si="3"/>
        <v>9.977404380872759</v>
      </c>
      <c r="N12" s="12">
        <v>13.588220500000002</v>
      </c>
      <c r="O12" s="8">
        <v>8.269990389511932</v>
      </c>
      <c r="P12" s="11">
        <f t="shared" si="4"/>
        <v>14.800900638865997</v>
      </c>
      <c r="Q12" s="12">
        <v>7.1042157499999998</v>
      </c>
      <c r="R12" s="8">
        <v>17.583738490636367</v>
      </c>
      <c r="S12" s="11">
        <f t="shared" si="5"/>
        <v>25.730658319472621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17.385653196142442</v>
      </c>
      <c r="D13" s="9">
        <f t="shared" si="0"/>
        <v>16.763915609166332</v>
      </c>
      <c r="E13" s="12">
        <v>0.90071233333333311</v>
      </c>
      <c r="F13" s="32">
        <v>-5.1556381671263987</v>
      </c>
      <c r="G13" s="11">
        <f t="shared" si="1"/>
        <v>-2.1074637679079706</v>
      </c>
      <c r="H13" s="34">
        <v>-6.3453040833333336</v>
      </c>
      <c r="I13" s="8">
        <v>3.9769801604171207</v>
      </c>
      <c r="J13" s="11">
        <f t="shared" si="2"/>
        <v>2.589173955084402</v>
      </c>
      <c r="K13" s="12">
        <v>13.847671583333332</v>
      </c>
      <c r="L13" s="8">
        <v>22.04848224056142</v>
      </c>
      <c r="M13" s="11">
        <f t="shared" si="3"/>
        <v>9.4197665108282216</v>
      </c>
      <c r="N13" s="12">
        <v>19.843204499999999</v>
      </c>
      <c r="O13" s="8">
        <v>12.358707987282408</v>
      </c>
      <c r="P13" s="11">
        <f t="shared" si="4"/>
        <v>10.993597209506449</v>
      </c>
      <c r="Q13" s="12">
        <v>6.5606437499999997</v>
      </c>
      <c r="R13" s="8">
        <v>16.947327846263786</v>
      </c>
      <c r="S13" s="11">
        <f t="shared" si="5"/>
        <v>20.908178155061623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13.395340310947839</v>
      </c>
      <c r="D14" s="9">
        <f t="shared" si="0"/>
        <v>17.063584925573014</v>
      </c>
      <c r="E14" s="12">
        <v>8.469223333333332</v>
      </c>
      <c r="F14" s="32">
        <v>9.3027443463809494</v>
      </c>
      <c r="G14" s="11">
        <f t="shared" si="1"/>
        <v>1.3340349593007899</v>
      </c>
      <c r="H14" s="34">
        <v>-0.90955808333333543</v>
      </c>
      <c r="I14" s="8">
        <v>4.0862140231030777</v>
      </c>
      <c r="J14" s="11">
        <f t="shared" si="2"/>
        <v>5.1912290630195628</v>
      </c>
      <c r="K14" s="12">
        <v>-2.4125874166666677</v>
      </c>
      <c r="L14" s="8">
        <v>7.2375991481280337</v>
      </c>
      <c r="M14" s="11">
        <f t="shared" si="3"/>
        <v>9.599365311289084</v>
      </c>
      <c r="N14" s="12">
        <v>2.8713165000000025</v>
      </c>
      <c r="O14" s="8">
        <v>1.4476174973883131</v>
      </c>
      <c r="P14" s="11">
        <f t="shared" si="4"/>
        <v>7.3587719580608848</v>
      </c>
      <c r="Q14" s="12">
        <v>-9.3383702500000023</v>
      </c>
      <c r="R14" s="8">
        <v>1.9920580799050693</v>
      </c>
      <c r="S14" s="11">
        <f t="shared" si="5"/>
        <v>12.174374805601742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11.348545721106387</v>
      </c>
      <c r="D15" s="9">
        <f t="shared" si="0"/>
        <v>14.043179742732221</v>
      </c>
      <c r="E15" s="12">
        <v>-7.8288086666666681</v>
      </c>
      <c r="F15" s="32">
        <v>-6.9081150754958642</v>
      </c>
      <c r="G15" s="11">
        <f t="shared" si="1"/>
        <v>-0.92033629874710454</v>
      </c>
      <c r="H15" s="34">
        <v>-10.960984083333335</v>
      </c>
      <c r="I15" s="8">
        <v>0.59932871914010022</v>
      </c>
      <c r="J15" s="11">
        <f t="shared" si="2"/>
        <v>2.8875076342200998</v>
      </c>
      <c r="K15" s="12">
        <v>-9.0199864166666686</v>
      </c>
      <c r="L15" s="8">
        <v>6.4142583811988594</v>
      </c>
      <c r="M15" s="11">
        <f t="shared" si="3"/>
        <v>11.900113256629439</v>
      </c>
      <c r="N15" s="12">
        <v>-2.2268184999999967</v>
      </c>
      <c r="O15" s="8">
        <v>6.1494423224223613</v>
      </c>
      <c r="P15" s="11">
        <f t="shared" si="4"/>
        <v>6.6519226023643609</v>
      </c>
      <c r="Q15" s="12">
        <v>0.41685075000000094</v>
      </c>
      <c r="R15" s="8">
        <v>6.5484091332796126</v>
      </c>
      <c r="S15" s="11">
        <f t="shared" si="5"/>
        <v>8.4959316864828214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11.111392709334378</v>
      </c>
      <c r="D16" s="9">
        <f t="shared" si="0"/>
        <v>11.951759580462868</v>
      </c>
      <c r="E16" s="12">
        <v>-10.897752666666666</v>
      </c>
      <c r="F16" s="32">
        <v>-3.755163524878034</v>
      </c>
      <c r="G16" s="11">
        <f t="shared" si="1"/>
        <v>-0.4535114179976496</v>
      </c>
      <c r="H16" s="34">
        <v>-9.2109520833333338</v>
      </c>
      <c r="I16" s="8">
        <v>0.29801775486241944</v>
      </c>
      <c r="J16" s="11">
        <f t="shared" si="2"/>
        <v>1.6611868323685324</v>
      </c>
      <c r="K16" s="12">
        <v>7.3976145833333318</v>
      </c>
      <c r="L16" s="8">
        <v>9.9553320189968453</v>
      </c>
      <c r="M16" s="11">
        <f t="shared" si="3"/>
        <v>7.8690631827745792</v>
      </c>
      <c r="N16" s="12">
        <v>-2.5568764999999978</v>
      </c>
      <c r="O16" s="8">
        <v>10.301187969475771</v>
      </c>
      <c r="P16" s="11">
        <f t="shared" si="4"/>
        <v>5.9660825964288149</v>
      </c>
      <c r="Q16" s="12">
        <v>-7.0288992500000003</v>
      </c>
      <c r="R16" s="8">
        <v>8.9862704586054871</v>
      </c>
      <c r="S16" s="11">
        <f t="shared" si="5"/>
        <v>5.8422458905967227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13.056879823241664</v>
      </c>
      <c r="D17" s="9">
        <f t="shared" si="0"/>
        <v>11.838939417894144</v>
      </c>
      <c r="E17" s="12">
        <v>-3.5081086666666685</v>
      </c>
      <c r="F17" s="32">
        <v>6.0873512284884921</v>
      </c>
      <c r="G17" s="11">
        <f t="shared" si="1"/>
        <v>-1.525309123961802</v>
      </c>
      <c r="H17" s="34">
        <v>-6.6425100833333328</v>
      </c>
      <c r="I17" s="8">
        <v>-1.6849743586726911</v>
      </c>
      <c r="J17" s="11">
        <f t="shared" si="2"/>
        <v>-0.26254262822339047</v>
      </c>
      <c r="K17" s="12">
        <v>-2.8022564166666672</v>
      </c>
      <c r="L17" s="8">
        <v>14.434482637965575</v>
      </c>
      <c r="M17" s="11">
        <f t="shared" si="3"/>
        <v>10.268024346053759</v>
      </c>
      <c r="N17" s="12">
        <v>8.8072935000000037</v>
      </c>
      <c r="O17" s="8">
        <v>8.407480481093442</v>
      </c>
      <c r="P17" s="11">
        <f t="shared" si="4"/>
        <v>8.2860369243305243</v>
      </c>
      <c r="Q17" s="12">
        <v>20.79492475</v>
      </c>
      <c r="R17" s="8">
        <v>34.584571315176831</v>
      </c>
      <c r="S17" s="11">
        <f t="shared" si="5"/>
        <v>16.706416969020644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12.35643622849857</v>
      </c>
      <c r="D18" s="9">
        <f t="shared" si="0"/>
        <v>12.174902920358202</v>
      </c>
      <c r="E18" s="12">
        <v>-21.801243666666668</v>
      </c>
      <c r="F18" s="32">
        <v>-11.747286038890275</v>
      </c>
      <c r="G18" s="11">
        <f t="shared" si="1"/>
        <v>-3.1383661117599391</v>
      </c>
      <c r="H18" s="34">
        <v>5.5183039166666648</v>
      </c>
      <c r="I18" s="8">
        <v>2.6908000073826601</v>
      </c>
      <c r="J18" s="11">
        <f t="shared" si="2"/>
        <v>0.43461446785746283</v>
      </c>
      <c r="K18" s="12">
        <v>12.021101583333332</v>
      </c>
      <c r="L18" s="8">
        <v>19.445346142418252</v>
      </c>
      <c r="M18" s="11">
        <f t="shared" si="3"/>
        <v>14.611720266460225</v>
      </c>
      <c r="N18" s="12">
        <v>-5.5464464999999983</v>
      </c>
      <c r="O18" s="8">
        <v>2.2454786816137524</v>
      </c>
      <c r="P18" s="11">
        <f t="shared" si="4"/>
        <v>6.9847157107276558</v>
      </c>
      <c r="Q18" s="12">
        <v>35.771608749999999</v>
      </c>
      <c r="R18" s="8">
        <v>21.857323421883173</v>
      </c>
      <c r="S18" s="11">
        <f t="shared" si="5"/>
        <v>21.809388398555161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15.110032785263627</v>
      </c>
      <c r="D19" s="9">
        <f t="shared" si="0"/>
        <v>13.507782945667953</v>
      </c>
      <c r="E19" s="12">
        <v>-19.598306666666669</v>
      </c>
      <c r="F19" s="32">
        <v>-15.530495437299738</v>
      </c>
      <c r="G19" s="11">
        <f t="shared" si="1"/>
        <v>-7.0634767492338399</v>
      </c>
      <c r="H19" s="34">
        <v>12.319143916666665</v>
      </c>
      <c r="I19" s="8">
        <v>1.9682719760561493</v>
      </c>
      <c r="J19" s="11">
        <f t="shared" si="2"/>
        <v>0.99136587492203943</v>
      </c>
      <c r="K19" s="12">
        <v>31.421373583333331</v>
      </c>
      <c r="L19" s="8">
        <v>18.565101773290209</v>
      </c>
      <c r="M19" s="11">
        <f t="shared" si="3"/>
        <v>17.481643517891346</v>
      </c>
      <c r="N19" s="12">
        <v>4.4322585000000032</v>
      </c>
      <c r="O19" s="8">
        <v>7.8276180957380683</v>
      </c>
      <c r="P19" s="11">
        <f t="shared" si="4"/>
        <v>6.1601924194817537</v>
      </c>
      <c r="Q19" s="12">
        <v>40.447616750000002</v>
      </c>
      <c r="R19" s="8">
        <v>22.570994583699477</v>
      </c>
      <c r="S19" s="11">
        <f t="shared" si="5"/>
        <v>26.337629773586496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6.8833672781893043</v>
      </c>
      <c r="D20" s="9">
        <f t="shared" si="0"/>
        <v>11.449945430650502</v>
      </c>
      <c r="E20" s="12">
        <v>-6.709824666666667</v>
      </c>
      <c r="F20" s="32">
        <v>-8.3876766836656795</v>
      </c>
      <c r="G20" s="11">
        <f t="shared" si="1"/>
        <v>-11.888486053285233</v>
      </c>
      <c r="H20" s="34">
        <v>10.722414916666665</v>
      </c>
      <c r="I20" s="8">
        <v>-0.80930523967972157</v>
      </c>
      <c r="J20" s="11">
        <f t="shared" si="2"/>
        <v>1.2832555812530293</v>
      </c>
      <c r="K20" s="12">
        <v>21.273373583333335</v>
      </c>
      <c r="L20" s="8">
        <v>8.1437415804722182</v>
      </c>
      <c r="M20" s="11">
        <f t="shared" si="3"/>
        <v>15.384729832060225</v>
      </c>
      <c r="N20" s="12">
        <v>-2.2821744999999964</v>
      </c>
      <c r="O20" s="8">
        <v>1.7397247304123002</v>
      </c>
      <c r="P20" s="11">
        <f t="shared" si="4"/>
        <v>3.9376071692547074</v>
      </c>
      <c r="Q20" s="12">
        <v>39.699542749999999</v>
      </c>
      <c r="R20" s="8">
        <v>24.115865892579862</v>
      </c>
      <c r="S20" s="11">
        <f t="shared" si="5"/>
        <v>22.848061299387506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9.2111367289871833</v>
      </c>
      <c r="D21" s="9">
        <f t="shared" si="0"/>
        <v>10.401512264146705</v>
      </c>
      <c r="E21" s="12">
        <v>-8.0963486666666675</v>
      </c>
      <c r="F21" s="32">
        <v>-12.206828911778683</v>
      </c>
      <c r="G21" s="11">
        <f t="shared" si="1"/>
        <v>-12.041667010914699</v>
      </c>
      <c r="H21" s="34">
        <v>4.1226879166666643</v>
      </c>
      <c r="I21" s="8">
        <v>-0.87633086798127735</v>
      </c>
      <c r="J21" s="11">
        <f t="shared" si="2"/>
        <v>9.4211956131716804E-2</v>
      </c>
      <c r="K21" s="12">
        <v>18.652588583333333</v>
      </c>
      <c r="L21" s="8">
        <v>4.1967748831388452</v>
      </c>
      <c r="M21" s="11">
        <f t="shared" si="3"/>
        <v>10.301872745633757</v>
      </c>
      <c r="N21" s="12">
        <v>9.1627865000000028</v>
      </c>
      <c r="O21" s="8">
        <v>3.9117364403522448</v>
      </c>
      <c r="P21" s="11">
        <f t="shared" si="4"/>
        <v>4.4930264221675378</v>
      </c>
      <c r="Q21" s="12">
        <v>38.267080749999998</v>
      </c>
      <c r="R21" s="8">
        <v>20.19978423294895</v>
      </c>
      <c r="S21" s="11">
        <f t="shared" si="5"/>
        <v>22.295548236409427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14.443326283696788</v>
      </c>
      <c r="D22" s="9">
        <f t="shared" si="0"/>
        <v>10.179276763624426</v>
      </c>
      <c r="E22" s="12">
        <v>-4.994105666666667</v>
      </c>
      <c r="F22" s="32">
        <v>-9.9604803306653071</v>
      </c>
      <c r="G22" s="11">
        <f t="shared" si="1"/>
        <v>-10.184995308703222</v>
      </c>
      <c r="H22" s="34">
        <v>11.831670916666665</v>
      </c>
      <c r="I22" s="8">
        <v>0.5535585648595287</v>
      </c>
      <c r="J22" s="11">
        <f t="shared" si="2"/>
        <v>-0.37735918093382342</v>
      </c>
      <c r="K22" s="12">
        <v>22.679142583333334</v>
      </c>
      <c r="L22" s="8">
        <v>9.9026065465293911</v>
      </c>
      <c r="M22" s="11">
        <f t="shared" si="3"/>
        <v>7.4143743367134851</v>
      </c>
      <c r="N22" s="12">
        <v>9.2080435000000023</v>
      </c>
      <c r="O22" s="8">
        <v>-1.0540048292681696</v>
      </c>
      <c r="P22" s="11">
        <f t="shared" si="4"/>
        <v>1.5324854471654585</v>
      </c>
      <c r="Q22" s="12">
        <v>23.808133749999996</v>
      </c>
      <c r="R22" s="8">
        <v>11.479449850196014</v>
      </c>
      <c r="S22" s="11">
        <f t="shared" si="5"/>
        <v>18.598366658574943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14.892329189239113</v>
      </c>
      <c r="D23" s="9">
        <f t="shared" si="0"/>
        <v>12.848930733974361</v>
      </c>
      <c r="E23" s="12">
        <v>0.41884633333333299</v>
      </c>
      <c r="F23" s="32">
        <v>-6.8450387420303196</v>
      </c>
      <c r="G23" s="11">
        <f t="shared" si="1"/>
        <v>-9.6707826614914367</v>
      </c>
      <c r="H23" s="34">
        <v>1.9058349166666639</v>
      </c>
      <c r="I23" s="8">
        <v>-5.6863760062811322</v>
      </c>
      <c r="J23" s="11">
        <f t="shared" si="2"/>
        <v>-2.0030494364676268</v>
      </c>
      <c r="K23" s="12">
        <v>22.245289583333335</v>
      </c>
      <c r="L23" s="8">
        <v>11.925322186621935</v>
      </c>
      <c r="M23" s="11">
        <f t="shared" si="3"/>
        <v>8.6749012054300572</v>
      </c>
      <c r="N23" s="12">
        <v>8.119451500000002</v>
      </c>
      <c r="O23" s="8">
        <v>2.2261599468681377</v>
      </c>
      <c r="P23" s="11">
        <f t="shared" si="4"/>
        <v>1.6946305193174043</v>
      </c>
      <c r="Q23" s="12">
        <v>2.2298097500000003</v>
      </c>
      <c r="R23" s="8">
        <v>11.893800957564398</v>
      </c>
      <c r="S23" s="11">
        <f t="shared" si="5"/>
        <v>14.524345013569786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4.2347696702855151</v>
      </c>
      <c r="D24" s="9">
        <f t="shared" si="0"/>
        <v>11.190141714407138</v>
      </c>
      <c r="E24" s="12">
        <v>0.12319933333333211</v>
      </c>
      <c r="F24" s="32">
        <v>-8.9354469036306234</v>
      </c>
      <c r="G24" s="11">
        <f t="shared" si="1"/>
        <v>-8.5803219921087504</v>
      </c>
      <c r="H24" s="34">
        <v>-11.444398083333336</v>
      </c>
      <c r="I24" s="8">
        <v>-3.8583033851595401</v>
      </c>
      <c r="J24" s="11">
        <f t="shared" si="2"/>
        <v>-2.997040275527048</v>
      </c>
      <c r="K24" s="12">
        <v>3.9695865833333319</v>
      </c>
      <c r="L24" s="8">
        <v>6.1826818888845221</v>
      </c>
      <c r="M24" s="11">
        <f t="shared" si="3"/>
        <v>9.3368702073452834</v>
      </c>
      <c r="N24" s="12">
        <v>-0.62874249999999776</v>
      </c>
      <c r="O24" s="8">
        <v>-6.4665523490939023</v>
      </c>
      <c r="P24" s="11">
        <f t="shared" si="4"/>
        <v>-1.7647990771646447</v>
      </c>
      <c r="Q24" s="12">
        <v>1.3360387499999993</v>
      </c>
      <c r="R24" s="8">
        <v>11.511934599815447</v>
      </c>
      <c r="S24" s="11">
        <f t="shared" si="5"/>
        <v>11.62839513585862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8.7777859924189894</v>
      </c>
      <c r="D25" s="9">
        <f t="shared" si="0"/>
        <v>9.3016282839812074</v>
      </c>
      <c r="E25" s="12">
        <v>-5.8806606666666683</v>
      </c>
      <c r="F25" s="32">
        <v>-11.323239522620987</v>
      </c>
      <c r="G25" s="11">
        <f t="shared" si="1"/>
        <v>-9.0345750560939759</v>
      </c>
      <c r="H25" s="34">
        <v>-18.648975083333337</v>
      </c>
      <c r="I25" s="8">
        <v>-8.6466682043717498</v>
      </c>
      <c r="J25" s="11">
        <f t="shared" si="2"/>
        <v>-6.0637825319374743</v>
      </c>
      <c r="K25" s="12">
        <v>2.8173925833333318</v>
      </c>
      <c r="L25" s="8">
        <v>12.251149534124387</v>
      </c>
      <c r="M25" s="11">
        <f t="shared" si="3"/>
        <v>10.119717869876949</v>
      </c>
      <c r="N25" s="12">
        <v>7.8486835000000035</v>
      </c>
      <c r="O25" s="8">
        <v>1.0619502381532131</v>
      </c>
      <c r="P25" s="11">
        <f t="shared" si="4"/>
        <v>-1.0594807213575173</v>
      </c>
      <c r="Q25" s="12">
        <v>3.6520797499999995</v>
      </c>
      <c r="R25" s="8">
        <v>13.909007465096082</v>
      </c>
      <c r="S25" s="11">
        <f t="shared" si="5"/>
        <v>12.438247674158641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3.4836560943424537</v>
      </c>
      <c r="D26" s="9">
        <f t="shared" si="0"/>
        <v>5.4987372523489855</v>
      </c>
      <c r="E26" s="12">
        <v>-19.788259666666665</v>
      </c>
      <c r="F26" s="32">
        <v>-18.766526090210423</v>
      </c>
      <c r="G26" s="11">
        <f t="shared" si="1"/>
        <v>-13.008404172154011</v>
      </c>
      <c r="H26" s="34">
        <v>-25.785790083333335</v>
      </c>
      <c r="I26" s="8">
        <v>-20.557129834822454</v>
      </c>
      <c r="J26" s="11">
        <f t="shared" si="2"/>
        <v>-11.020700474784581</v>
      </c>
      <c r="K26" s="12">
        <v>2.232889583333332</v>
      </c>
      <c r="L26" s="8">
        <v>12.457123407646458</v>
      </c>
      <c r="M26" s="11">
        <f t="shared" si="3"/>
        <v>10.29698494355179</v>
      </c>
      <c r="N26" s="12">
        <v>-4.5559134999999991</v>
      </c>
      <c r="O26" s="8">
        <v>-6.2666174787624573</v>
      </c>
      <c r="P26" s="11">
        <f t="shared" si="4"/>
        <v>-3.8904065299010484</v>
      </c>
      <c r="Q26" s="12">
        <v>6.3971497499999996</v>
      </c>
      <c r="R26" s="8">
        <v>18.214209967986356</v>
      </c>
      <c r="S26" s="11">
        <f t="shared" si="5"/>
        <v>14.545050677632629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0.4321385003185676</v>
      </c>
      <c r="D27" s="9">
        <f t="shared" si="0"/>
        <v>4.2311935290266698</v>
      </c>
      <c r="E27" s="12">
        <v>-24.468100666666668</v>
      </c>
      <c r="F27" s="32">
        <v>-23.820757872122421</v>
      </c>
      <c r="G27" s="11">
        <f t="shared" si="1"/>
        <v>-17.970174494984608</v>
      </c>
      <c r="H27" s="34">
        <v>-22.466783083333336</v>
      </c>
      <c r="I27" s="8">
        <v>-11.073718317251192</v>
      </c>
      <c r="J27" s="11">
        <f t="shared" si="2"/>
        <v>-13.425838785481799</v>
      </c>
      <c r="K27" s="12">
        <v>-20.283576416666669</v>
      </c>
      <c r="L27" s="8">
        <v>-5.5333238152164768</v>
      </c>
      <c r="M27" s="11">
        <f t="shared" si="3"/>
        <v>6.3916497088514559</v>
      </c>
      <c r="N27" s="12">
        <v>-14.247541499999993</v>
      </c>
      <c r="O27" s="8">
        <v>-6.55038458265639</v>
      </c>
      <c r="P27" s="11">
        <f t="shared" si="4"/>
        <v>-3.9183506077552117</v>
      </c>
      <c r="Q27" s="12">
        <v>-4.5465182500000036</v>
      </c>
      <c r="R27" s="8">
        <v>1.7242028448441165</v>
      </c>
      <c r="S27" s="11">
        <f t="shared" si="5"/>
        <v>11.282473425975518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1.6738311625810336</v>
      </c>
      <c r="D28" s="9">
        <f t="shared" si="0"/>
        <v>1.8632085857473515</v>
      </c>
      <c r="E28" s="12">
        <v>-19.677251666666667</v>
      </c>
      <c r="F28" s="32">
        <v>-12.486241368034001</v>
      </c>
      <c r="G28" s="11">
        <f t="shared" si="1"/>
        <v>-18.357841776788948</v>
      </c>
      <c r="H28" s="34">
        <v>-17.764800083333331</v>
      </c>
      <c r="I28" s="8">
        <v>-8.6577483549662126</v>
      </c>
      <c r="J28" s="11">
        <f t="shared" si="2"/>
        <v>-13.429532169013285</v>
      </c>
      <c r="K28" s="12">
        <v>-0.44340841666666897</v>
      </c>
      <c r="L28" s="8">
        <v>1.6918942206067387</v>
      </c>
      <c r="M28" s="11">
        <f t="shared" si="3"/>
        <v>2.8718979376789071</v>
      </c>
      <c r="N28" s="12">
        <v>-11.841111499999993</v>
      </c>
      <c r="O28" s="8">
        <v>1.184251985977772</v>
      </c>
      <c r="P28" s="11">
        <f t="shared" si="4"/>
        <v>-3.8775833584803583</v>
      </c>
      <c r="Q28" s="12">
        <v>-1.11573425</v>
      </c>
      <c r="R28" s="8">
        <v>14.537770597907095</v>
      </c>
      <c r="S28" s="11">
        <f t="shared" si="5"/>
        <v>11.49206113691252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-1.4927749736593618</v>
      </c>
      <c r="D29" s="9">
        <f t="shared" si="0"/>
        <v>0.20439822974674637</v>
      </c>
      <c r="E29" s="12">
        <v>-37.560073666666675</v>
      </c>
      <c r="F29" s="32">
        <v>-27.791016283458223</v>
      </c>
      <c r="G29" s="11">
        <f t="shared" si="1"/>
        <v>-21.366005174538216</v>
      </c>
      <c r="H29" s="34">
        <v>-17.889315083333333</v>
      </c>
      <c r="I29" s="8">
        <v>-13.243189075793904</v>
      </c>
      <c r="J29" s="11">
        <f t="shared" si="2"/>
        <v>-10.99155191600377</v>
      </c>
      <c r="K29" s="12">
        <v>-10.496954416666668</v>
      </c>
      <c r="L29" s="8">
        <v>6.5750251101820076</v>
      </c>
      <c r="M29" s="11">
        <f t="shared" si="3"/>
        <v>0.91119850519075651</v>
      </c>
      <c r="N29" s="12">
        <v>-10.5966755</v>
      </c>
      <c r="O29" s="8">
        <v>-10.708616294708101</v>
      </c>
      <c r="P29" s="11">
        <f t="shared" si="4"/>
        <v>-5.3582496304622396</v>
      </c>
      <c r="Q29" s="12">
        <v>11.24189075</v>
      </c>
      <c r="R29" s="8">
        <v>25.206855545265711</v>
      </c>
      <c r="S29" s="11">
        <f t="shared" si="5"/>
        <v>13.822942996005642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6.3012894031746303</v>
      </c>
      <c r="D30" s="9">
        <f t="shared" si="0"/>
        <v>2.1607818640321006</v>
      </c>
      <c r="E30" s="12">
        <v>-36.63919966666667</v>
      </c>
      <c r="F30" s="32">
        <v>-26.788641713126282</v>
      </c>
      <c r="G30" s="11">
        <f t="shared" si="1"/>
        <v>-22.355299788206167</v>
      </c>
      <c r="H30" s="34">
        <v>-2.2163000833333353</v>
      </c>
      <c r="I30" s="8">
        <v>-4.686080528521587</v>
      </c>
      <c r="J30" s="11">
        <f t="shared" si="2"/>
        <v>-8.8623393197605669</v>
      </c>
      <c r="K30" s="12">
        <v>1.6305005833333315</v>
      </c>
      <c r="L30" s="8">
        <v>9.744958942820114</v>
      </c>
      <c r="M30" s="11">
        <f t="shared" si="3"/>
        <v>6.0039594245362862</v>
      </c>
      <c r="N30" s="12">
        <v>-20.417264500000002</v>
      </c>
      <c r="O30" s="8">
        <v>-13.525232594848239</v>
      </c>
      <c r="P30" s="11">
        <f t="shared" si="4"/>
        <v>-7.6831989678595223</v>
      </c>
      <c r="Q30" s="12">
        <v>22.991359749999994</v>
      </c>
      <c r="R30" s="8">
        <v>9.1135655173757062</v>
      </c>
      <c r="S30" s="11">
        <f t="shared" si="5"/>
        <v>16.286063886849504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-14.659382846039975</v>
      </c>
      <c r="D31" s="9">
        <f t="shared" si="0"/>
        <v>-3.2836228055082355</v>
      </c>
      <c r="E31" s="12">
        <v>-23.800935666666671</v>
      </c>
      <c r="F31" s="32">
        <v>-19.48848027565106</v>
      </c>
      <c r="G31" s="11">
        <f t="shared" si="1"/>
        <v>-24.68937942407852</v>
      </c>
      <c r="H31" s="34">
        <v>-4.8931960833333346</v>
      </c>
      <c r="I31" s="8">
        <v>-14.820753195948038</v>
      </c>
      <c r="J31" s="11">
        <f t="shared" si="2"/>
        <v>-10.91667426675451</v>
      </c>
      <c r="K31" s="12">
        <v>8.1701045833333321</v>
      </c>
      <c r="L31" s="8">
        <v>-4.8994341496759759</v>
      </c>
      <c r="M31" s="11">
        <f t="shared" si="3"/>
        <v>3.8068499677753826</v>
      </c>
      <c r="N31" s="12">
        <v>-16.773563500000002</v>
      </c>
      <c r="O31" s="8">
        <v>-12.725164911199927</v>
      </c>
      <c r="P31" s="11">
        <f t="shared" si="4"/>
        <v>-12.319671266918755</v>
      </c>
      <c r="Q31" s="12">
        <v>21.324338749999995</v>
      </c>
      <c r="R31" s="8">
        <v>3.8175995492461681</v>
      </c>
      <c r="S31" s="11">
        <f t="shared" si="5"/>
        <v>12.712673537295862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-5.2487815715909001</v>
      </c>
      <c r="D32" s="9">
        <f t="shared" si="0"/>
        <v>-4.5356250048187485</v>
      </c>
      <c r="E32" s="12">
        <v>-19.955586666666665</v>
      </c>
      <c r="F32" s="32">
        <v>-21.913217294484522</v>
      </c>
      <c r="G32" s="11">
        <f t="shared" si="1"/>
        <v>-22.73011309442062</v>
      </c>
      <c r="H32" s="34">
        <v>-16.407168083333335</v>
      </c>
      <c r="I32" s="8">
        <v>-27.958680786199331</v>
      </c>
      <c r="J32" s="11">
        <f t="shared" si="2"/>
        <v>-15.821838170222984</v>
      </c>
      <c r="K32" s="12">
        <v>-5.2394124166666654</v>
      </c>
      <c r="L32" s="8">
        <v>-18.882266899636051</v>
      </c>
      <c r="M32" s="11">
        <f t="shared" si="3"/>
        <v>-4.6789140354973044</v>
      </c>
      <c r="N32" s="12">
        <v>-18.601083500000001</v>
      </c>
      <c r="O32" s="8">
        <v>-14.66180974583154</v>
      </c>
      <c r="P32" s="11">
        <f t="shared" si="4"/>
        <v>-13.637402417293236</v>
      </c>
      <c r="Q32" s="12">
        <v>18.350189749999998</v>
      </c>
      <c r="R32" s="8">
        <v>2.7280240067855033</v>
      </c>
      <c r="S32" s="11">
        <f t="shared" si="5"/>
        <v>5.2197296911357922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-12.601921968927288</v>
      </c>
      <c r="D33" s="9">
        <f t="shared" si="0"/>
        <v>-10.836695462186055</v>
      </c>
      <c r="E33" s="12">
        <v>-29.272278666666669</v>
      </c>
      <c r="F33" s="32">
        <v>-32.695524381424626</v>
      </c>
      <c r="G33" s="11">
        <f t="shared" si="1"/>
        <v>-24.699073983853406</v>
      </c>
      <c r="H33" s="34">
        <v>-7.1251700833333356</v>
      </c>
      <c r="I33" s="8">
        <v>-12.906903954865982</v>
      </c>
      <c r="J33" s="11">
        <f t="shared" si="2"/>
        <v>-18.562112645671117</v>
      </c>
      <c r="K33" s="12">
        <v>14.299623583333332</v>
      </c>
      <c r="L33" s="8">
        <v>-0.5105338163738935</v>
      </c>
      <c r="M33" s="11">
        <f t="shared" si="3"/>
        <v>-8.0974116218953061</v>
      </c>
      <c r="N33" s="12">
        <v>-17.888140500000006</v>
      </c>
      <c r="O33" s="8">
        <v>-23.413280257700809</v>
      </c>
      <c r="P33" s="11">
        <f t="shared" si="4"/>
        <v>-16.933418304910759</v>
      </c>
      <c r="Q33" s="12">
        <v>23.71957175</v>
      </c>
      <c r="R33" s="8">
        <v>5.0531681265942794</v>
      </c>
      <c r="S33" s="11">
        <f t="shared" si="5"/>
        <v>3.8662638942086502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8.6065444227072287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-10.894899760855303</v>
      </c>
      <c r="D34" s="9">
        <f t="shared" si="0"/>
        <v>-9.5818677671244981</v>
      </c>
      <c r="E34" s="12">
        <v>-27.629752666666665</v>
      </c>
      <c r="F34" s="32">
        <v>-33.834779771144063</v>
      </c>
      <c r="G34" s="11">
        <f t="shared" si="1"/>
        <v>-29.4811738156844</v>
      </c>
      <c r="H34" s="34">
        <v>-9.7712630833333325</v>
      </c>
      <c r="I34" s="8">
        <v>-20.450155577298737</v>
      </c>
      <c r="J34" s="11">
        <f t="shared" si="2"/>
        <v>-20.43858010612135</v>
      </c>
      <c r="K34" s="12">
        <v>6.8610405833333328</v>
      </c>
      <c r="L34" s="8">
        <v>-4.6604057090219211</v>
      </c>
      <c r="M34" s="11">
        <f t="shared" si="3"/>
        <v>-8.0177354750106229</v>
      </c>
      <c r="N34" s="12">
        <v>-2.3744474999999987</v>
      </c>
      <c r="O34" s="8">
        <v>-11.376263791761241</v>
      </c>
      <c r="P34" s="11">
        <f t="shared" si="4"/>
        <v>-16.483784598431196</v>
      </c>
      <c r="Q34" s="12">
        <v>22.839384750000001</v>
      </c>
      <c r="R34" s="8">
        <v>10.893462079025344</v>
      </c>
      <c r="S34" s="11">
        <f t="shared" si="5"/>
        <v>6.2248847374683756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6.5956753483919615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-12.776478036596002</v>
      </c>
      <c r="D35" s="9">
        <f t="shared" si="0"/>
        <v>-12.091099922126197</v>
      </c>
      <c r="E35" s="12">
        <v>-22.759336666666666</v>
      </c>
      <c r="F35" s="32">
        <v>-30.164454713739577</v>
      </c>
      <c r="G35" s="11">
        <f t="shared" si="1"/>
        <v>-32.231586288769421</v>
      </c>
      <c r="H35" s="34">
        <v>-0.14294308333333383</v>
      </c>
      <c r="I35" s="8">
        <v>-7.2947694558360556</v>
      </c>
      <c r="J35" s="11">
        <f t="shared" si="2"/>
        <v>-13.550609662666924</v>
      </c>
      <c r="K35" s="12">
        <v>14.836570583333332</v>
      </c>
      <c r="L35" s="8">
        <v>4.1183340655572991</v>
      </c>
      <c r="M35" s="11">
        <f t="shared" si="3"/>
        <v>-0.35086848661283848</v>
      </c>
      <c r="N35" s="12">
        <v>-3.6476404999999978</v>
      </c>
      <c r="O35" s="8">
        <v>-9.3965036687733772</v>
      </c>
      <c r="P35" s="11">
        <f t="shared" si="4"/>
        <v>-14.728682572745143</v>
      </c>
      <c r="Q35" s="12">
        <v>4.09938175</v>
      </c>
      <c r="R35" s="8">
        <v>13.885148722140414</v>
      </c>
      <c r="S35" s="11">
        <f t="shared" si="5"/>
        <v>9.9439263092533459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-1.6354390637212579</v>
      </c>
      <c r="Y35" s="11">
        <f t="shared" ref="Y35:Y74" si="6">AVERAGE(X33:X35)</f>
        <v>4.5222602357926442</v>
      </c>
    </row>
    <row r="36" spans="1:25">
      <c r="A36" s="3">
        <v>37834</v>
      </c>
      <c r="B36" s="8">
        <v>-4.8265908333333263</v>
      </c>
      <c r="C36" s="33">
        <v>-9.0667512196894133</v>
      </c>
      <c r="D36" s="9">
        <f t="shared" si="0"/>
        <v>-10.91270967238024</v>
      </c>
      <c r="E36" s="12">
        <v>-19.252463666666667</v>
      </c>
      <c r="F36" s="32">
        <v>-28.214954868197573</v>
      </c>
      <c r="G36" s="11">
        <f t="shared" si="1"/>
        <v>-30.738063117693741</v>
      </c>
      <c r="H36" s="34">
        <v>-21.865017083333331</v>
      </c>
      <c r="I36" s="8">
        <v>-14.106925645414387</v>
      </c>
      <c r="J36" s="11">
        <f t="shared" si="2"/>
        <v>-13.950616892849725</v>
      </c>
      <c r="K36" s="12">
        <v>15.318347583333333</v>
      </c>
      <c r="L36" s="8">
        <v>16.372712767872603</v>
      </c>
      <c r="M36" s="11">
        <f t="shared" si="3"/>
        <v>5.2768803748026603</v>
      </c>
      <c r="N36" s="12">
        <v>1.3532395000000044</v>
      </c>
      <c r="O36" s="8">
        <v>-5.3006115254618349</v>
      </c>
      <c r="P36" s="11">
        <f t="shared" si="4"/>
        <v>-8.6911263286654847</v>
      </c>
      <c r="Q36" s="12">
        <v>9.0530397499999999</v>
      </c>
      <c r="R36" s="8">
        <v>18.562456864856692</v>
      </c>
      <c r="S36" s="11">
        <f t="shared" si="5"/>
        <v>14.447022555340817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3">
        <v>-12.205472608760264</v>
      </c>
      <c r="D37" s="9">
        <f t="shared" si="0"/>
        <v>-11.34956728834856</v>
      </c>
      <c r="E37" s="12">
        <v>-13.267291666666669</v>
      </c>
      <c r="F37" s="32">
        <v>-18.02804760242757</v>
      </c>
      <c r="G37" s="11">
        <f t="shared" si="1"/>
        <v>-25.469152394788239</v>
      </c>
      <c r="H37" s="34">
        <v>-17.169923083333334</v>
      </c>
      <c r="I37" s="8">
        <v>-7.4652332814793549</v>
      </c>
      <c r="J37" s="11">
        <f t="shared" si="2"/>
        <v>-9.622309460909932</v>
      </c>
      <c r="K37" s="12">
        <v>-25.947214416666668</v>
      </c>
      <c r="L37" s="8">
        <v>-15.441776226348237</v>
      </c>
      <c r="M37" s="11">
        <f t="shared" si="3"/>
        <v>1.683090202360555</v>
      </c>
      <c r="N37" s="12">
        <v>-4.7195464999999963</v>
      </c>
      <c r="O37" s="8">
        <v>-10.560254327366858</v>
      </c>
      <c r="P37" s="11">
        <f t="shared" si="4"/>
        <v>-8.4191231738673569</v>
      </c>
      <c r="Q37" s="12">
        <v>-17.845203250000004</v>
      </c>
      <c r="R37" s="8">
        <v>-7.397214230547883</v>
      </c>
      <c r="S37" s="11">
        <f t="shared" si="5"/>
        <v>8.3501304521497417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3">
        <v>-3.3351187320405704</v>
      </c>
      <c r="D38" s="9">
        <f t="shared" si="0"/>
        <v>-8.2024475201634157</v>
      </c>
      <c r="E38" s="12">
        <v>-17.92538466666667</v>
      </c>
      <c r="F38" s="32">
        <v>-16.716043887299112</v>
      </c>
      <c r="G38" s="11">
        <f t="shared" si="1"/>
        <v>-20.986348785974752</v>
      </c>
      <c r="H38" s="34">
        <v>-10.022568083333335</v>
      </c>
      <c r="I38" s="8">
        <v>-4.2009163459488086</v>
      </c>
      <c r="J38" s="11">
        <f t="shared" si="2"/>
        <v>-8.5910250909475163</v>
      </c>
      <c r="K38" s="12">
        <v>-6.2218374166666681</v>
      </c>
      <c r="L38" s="8">
        <v>4.8817327765742302</v>
      </c>
      <c r="M38" s="11">
        <f t="shared" si="3"/>
        <v>1.9375564393661986</v>
      </c>
      <c r="N38" s="12">
        <v>0.74113050000000413</v>
      </c>
      <c r="O38" s="8">
        <v>-1.6036745717362919</v>
      </c>
      <c r="P38" s="11">
        <f t="shared" si="4"/>
        <v>-5.8215134748549948</v>
      </c>
      <c r="Q38" s="12">
        <v>5.8693167499999994</v>
      </c>
      <c r="R38" s="8">
        <v>17.796385604047508</v>
      </c>
      <c r="S38" s="11">
        <f t="shared" si="5"/>
        <v>9.6538760794521057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3">
        <v>-4.0818035918286206</v>
      </c>
      <c r="D39" s="9">
        <f t="shared" si="0"/>
        <v>-6.5407983108764851</v>
      </c>
      <c r="E39" s="12">
        <v>-13.09798566666667</v>
      </c>
      <c r="F39" s="32">
        <v>-12.762402801949568</v>
      </c>
      <c r="G39" s="11">
        <f t="shared" si="1"/>
        <v>-15.835498097225418</v>
      </c>
      <c r="H39" s="34">
        <v>-17.183181083333334</v>
      </c>
      <c r="I39" s="8">
        <v>-6.4499867885874256</v>
      </c>
      <c r="J39" s="11">
        <f t="shared" si="2"/>
        <v>-6.0387121386718627</v>
      </c>
      <c r="K39" s="12">
        <v>-7.4210944166666675</v>
      </c>
      <c r="L39" s="8">
        <v>6.2681294572781514</v>
      </c>
      <c r="M39" s="11">
        <f t="shared" si="3"/>
        <v>-1.4306379974986185</v>
      </c>
      <c r="N39" s="12">
        <v>-13.094116499999995</v>
      </c>
      <c r="O39" s="8">
        <v>-6.5221521045987139</v>
      </c>
      <c r="P39" s="11">
        <f t="shared" si="4"/>
        <v>-6.2286936679006217</v>
      </c>
      <c r="Q39" s="12">
        <v>14.600616749999999</v>
      </c>
      <c r="R39" s="8">
        <v>20.64504614582027</v>
      </c>
      <c r="S39" s="11">
        <f t="shared" si="5"/>
        <v>10.348072506439964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3">
        <v>1.0503998917253003</v>
      </c>
      <c r="D40" s="9">
        <f t="shared" si="0"/>
        <v>-2.1221741440479636</v>
      </c>
      <c r="E40" s="12">
        <v>-23.205591666666667</v>
      </c>
      <c r="F40" s="32">
        <v>-15.507845483784006</v>
      </c>
      <c r="G40" s="11">
        <f t="shared" si="1"/>
        <v>-14.995430724344226</v>
      </c>
      <c r="H40" s="34">
        <v>-19.949934083333329</v>
      </c>
      <c r="I40" s="8">
        <v>-11.517320718018963</v>
      </c>
      <c r="J40" s="11">
        <f t="shared" si="2"/>
        <v>-7.3894079508517327</v>
      </c>
      <c r="K40" s="12">
        <v>11.099679583333332</v>
      </c>
      <c r="L40" s="8">
        <v>12.543907861706899</v>
      </c>
      <c r="M40" s="11">
        <f t="shared" si="3"/>
        <v>7.8979233651864265</v>
      </c>
      <c r="N40" s="12">
        <v>-20.5312755</v>
      </c>
      <c r="O40" s="8">
        <v>-7.198352702177063</v>
      </c>
      <c r="P40" s="11">
        <f t="shared" si="4"/>
        <v>-5.1080597928373566</v>
      </c>
      <c r="Q40" s="12">
        <v>-0.59673025000000113</v>
      </c>
      <c r="R40" s="8">
        <v>14.38698981479201</v>
      </c>
      <c r="S40" s="11">
        <f t="shared" si="5"/>
        <v>17.609473854886595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3">
        <v>-15.787734098504551</v>
      </c>
      <c r="D41" s="9">
        <f t="shared" si="0"/>
        <v>-6.27304593286929</v>
      </c>
      <c r="E41" s="12">
        <v>-16.56968766666667</v>
      </c>
      <c r="F41" s="32">
        <v>-6.5041208499852594</v>
      </c>
      <c r="G41" s="11">
        <f t="shared" si="1"/>
        <v>-11.591456378572943</v>
      </c>
      <c r="H41" s="34">
        <v>-10.415383083333333</v>
      </c>
      <c r="I41" s="8">
        <v>-6.3949893877510595</v>
      </c>
      <c r="J41" s="11">
        <f t="shared" si="2"/>
        <v>-8.1207656314524836</v>
      </c>
      <c r="K41" s="12">
        <v>-22.867097416666674</v>
      </c>
      <c r="L41" s="8">
        <v>-5.8888555110331708</v>
      </c>
      <c r="M41" s="11">
        <f t="shared" si="3"/>
        <v>4.3077272693172928</v>
      </c>
      <c r="N41" s="12">
        <v>2.1255235000000035</v>
      </c>
      <c r="O41" s="8">
        <v>2.6783736692163176</v>
      </c>
      <c r="P41" s="11">
        <f t="shared" si="4"/>
        <v>-3.6807103791864861</v>
      </c>
      <c r="Q41" s="12">
        <v>4.5792197499999991</v>
      </c>
      <c r="R41" s="8">
        <v>18.810528333351215</v>
      </c>
      <c r="S41" s="11">
        <f t="shared" si="5"/>
        <v>17.947521431321164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3">
        <v>-5.8709418798225963</v>
      </c>
      <c r="D42" s="9">
        <f t="shared" si="0"/>
        <v>-6.8694253622006158</v>
      </c>
      <c r="E42" s="12">
        <v>-15.219444666666664</v>
      </c>
      <c r="F42" s="32">
        <v>-5.9664546508406868</v>
      </c>
      <c r="G42" s="11">
        <f t="shared" si="1"/>
        <v>-9.3261403282033175</v>
      </c>
      <c r="H42" s="34">
        <v>-8.6932150833333335</v>
      </c>
      <c r="I42" s="8">
        <v>-10.526257432178367</v>
      </c>
      <c r="J42" s="11">
        <f t="shared" si="2"/>
        <v>-9.4795225126494618</v>
      </c>
      <c r="K42" s="12">
        <v>-12.89857841666667</v>
      </c>
      <c r="L42" s="8">
        <v>-3.4359282126579291</v>
      </c>
      <c r="M42" s="11">
        <f t="shared" si="3"/>
        <v>1.0730413793385996</v>
      </c>
      <c r="N42" s="12">
        <v>-3.3309514999999976</v>
      </c>
      <c r="O42" s="8">
        <v>2.1066483255367228</v>
      </c>
      <c r="P42" s="11">
        <f t="shared" si="4"/>
        <v>-0.80444356914134085</v>
      </c>
      <c r="Q42" s="12">
        <v>27.527268749999998</v>
      </c>
      <c r="R42" s="8">
        <v>14.119848097253566</v>
      </c>
      <c r="S42" s="11">
        <f t="shared" si="5"/>
        <v>15.772455415132264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3">
        <v>4.0807357532339603</v>
      </c>
      <c r="D43" s="9">
        <f t="shared" si="0"/>
        <v>-5.8593134083643958</v>
      </c>
      <c r="E43" s="12">
        <v>-12.128728666666667</v>
      </c>
      <c r="F43" s="32">
        <v>-8.173603075775846</v>
      </c>
      <c r="G43" s="11">
        <f t="shared" si="1"/>
        <v>-6.8813928588672644</v>
      </c>
      <c r="H43" s="34">
        <v>8.2231869166666662</v>
      </c>
      <c r="I43" s="8">
        <v>-1.0439944427925223</v>
      </c>
      <c r="J43" s="11">
        <f t="shared" si="2"/>
        <v>-5.988413754240649</v>
      </c>
      <c r="K43" s="12">
        <v>23.970955583333332</v>
      </c>
      <c r="L43" s="8">
        <v>10.730492102082847</v>
      </c>
      <c r="M43" s="11">
        <f t="shared" si="3"/>
        <v>0.46856945946391565</v>
      </c>
      <c r="N43" s="12">
        <v>3.2163815000000007</v>
      </c>
      <c r="O43" s="8">
        <v>8.1173619167689637</v>
      </c>
      <c r="P43" s="11">
        <f t="shared" si="4"/>
        <v>4.3007946371740013</v>
      </c>
      <c r="Q43" s="12">
        <v>38.941202750000002</v>
      </c>
      <c r="R43" s="8">
        <v>22.309215999839793</v>
      </c>
      <c r="S43" s="11">
        <f t="shared" si="5"/>
        <v>18.413197476814858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3">
        <v>4.5487352722661436</v>
      </c>
      <c r="D44" s="9">
        <f t="shared" si="0"/>
        <v>0.91950971522583591</v>
      </c>
      <c r="E44" s="12">
        <v>-11.421741666666666</v>
      </c>
      <c r="F44" s="32">
        <v>-13.505401559104001</v>
      </c>
      <c r="G44" s="11">
        <f t="shared" si="1"/>
        <v>-9.2151530952401774</v>
      </c>
      <c r="H44" s="34">
        <v>2.4759759166666653</v>
      </c>
      <c r="I44" s="8">
        <v>-9.356248291936776</v>
      </c>
      <c r="J44" s="11">
        <f t="shared" si="2"/>
        <v>-6.9755000556358882</v>
      </c>
      <c r="K44" s="12">
        <v>36.62671258333333</v>
      </c>
      <c r="L44" s="8">
        <v>22.464609709243824</v>
      </c>
      <c r="M44" s="11">
        <f t="shared" si="3"/>
        <v>9.91972453288958</v>
      </c>
      <c r="N44" s="12">
        <v>17.3637315</v>
      </c>
      <c r="O44" s="8">
        <v>20.993136062800954</v>
      </c>
      <c r="P44" s="11">
        <f t="shared" si="4"/>
        <v>10.405715435035546</v>
      </c>
      <c r="Q44" s="12">
        <v>47.227450750000003</v>
      </c>
      <c r="R44" s="8">
        <v>31.906142489572545</v>
      </c>
      <c r="S44" s="11">
        <f t="shared" si="5"/>
        <v>22.778402195555302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3">
        <v>7.2261475928258676</v>
      </c>
      <c r="D45" s="9">
        <f t="shared" si="0"/>
        <v>5.2852062061086569</v>
      </c>
      <c r="E45" s="12">
        <v>-2.8969696666666671</v>
      </c>
      <c r="F45" s="32">
        <v>-5.5856447826101583</v>
      </c>
      <c r="G45" s="11">
        <f t="shared" si="1"/>
        <v>-9.0882164724966685</v>
      </c>
      <c r="H45" s="34">
        <v>4.6462279166666649</v>
      </c>
      <c r="I45" s="8">
        <v>-2.0750595987950229</v>
      </c>
      <c r="J45" s="11">
        <f t="shared" si="2"/>
        <v>-4.158434111174774</v>
      </c>
      <c r="K45" s="12">
        <v>38.483485583333334</v>
      </c>
      <c r="L45" s="8">
        <v>23.379472757181365</v>
      </c>
      <c r="M45" s="11">
        <f t="shared" si="3"/>
        <v>18.858191522836012</v>
      </c>
      <c r="N45" s="12">
        <v>16.965236500000003</v>
      </c>
      <c r="O45" s="8">
        <v>11.387247188256708</v>
      </c>
      <c r="P45" s="11">
        <f t="shared" si="4"/>
        <v>13.499248389275541</v>
      </c>
      <c r="Q45" s="12">
        <v>41.807232750000004</v>
      </c>
      <c r="R45" s="8">
        <v>23.276864135736133</v>
      </c>
      <c r="S45" s="11">
        <f t="shared" si="5"/>
        <v>25.830740875049489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3">
        <v>2.3541272334796313</v>
      </c>
      <c r="D46" s="9">
        <f t="shared" si="0"/>
        <v>4.7096700328572139</v>
      </c>
      <c r="E46" s="12">
        <v>-2.951748666666667</v>
      </c>
      <c r="F46" s="32">
        <v>-10.571161472087963</v>
      </c>
      <c r="G46" s="11">
        <f t="shared" si="1"/>
        <v>-9.8874026046007089</v>
      </c>
      <c r="H46" s="34">
        <v>5.7862099166666647</v>
      </c>
      <c r="I46" s="8">
        <v>-4.1025065928776678</v>
      </c>
      <c r="J46" s="11">
        <f t="shared" si="2"/>
        <v>-5.177938161203155</v>
      </c>
      <c r="K46" s="12">
        <v>28.34313658333333</v>
      </c>
      <c r="L46" s="8">
        <v>18.440309209579429</v>
      </c>
      <c r="M46" s="11">
        <f t="shared" si="3"/>
        <v>21.428130558668204</v>
      </c>
      <c r="N46" s="12">
        <v>20.122846500000001</v>
      </c>
      <c r="O46" s="8">
        <v>12.589462986981903</v>
      </c>
      <c r="P46" s="11">
        <f t="shared" si="4"/>
        <v>14.989948746013189</v>
      </c>
      <c r="Q46" s="12">
        <v>26.987123749999995</v>
      </c>
      <c r="R46" s="8">
        <v>15.146108865765571</v>
      </c>
      <c r="S46" s="11">
        <f t="shared" si="5"/>
        <v>23.443038497024748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3">
        <v>8.0874264281542008</v>
      </c>
      <c r="D47" s="9">
        <f t="shared" si="0"/>
        <v>5.8892337514865671</v>
      </c>
      <c r="E47" s="12">
        <v>2.2213643333333319</v>
      </c>
      <c r="F47" s="32">
        <v>-4.504904251331137</v>
      </c>
      <c r="G47" s="11">
        <f t="shared" si="1"/>
        <v>-6.887236835343086</v>
      </c>
      <c r="H47" s="34">
        <v>8.2408229166666658</v>
      </c>
      <c r="I47" s="8">
        <v>2.2433862451908855</v>
      </c>
      <c r="J47" s="11">
        <f t="shared" si="2"/>
        <v>-1.311393315493935</v>
      </c>
      <c r="K47" s="12">
        <v>23.81917558333333</v>
      </c>
      <c r="L47" s="8">
        <v>12.91866759472974</v>
      </c>
      <c r="M47" s="11">
        <f t="shared" si="3"/>
        <v>18.246149853830179</v>
      </c>
      <c r="N47" s="12">
        <v>15.404980500000002</v>
      </c>
      <c r="O47" s="8">
        <v>10.377984705786222</v>
      </c>
      <c r="P47" s="11">
        <f t="shared" si="4"/>
        <v>11.451564960341612</v>
      </c>
      <c r="Q47" s="12">
        <v>2.3381427499999985</v>
      </c>
      <c r="R47" s="8">
        <v>11.170006798189114</v>
      </c>
      <c r="S47" s="11">
        <f t="shared" si="5"/>
        <v>16.530993266563605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3">
        <v>3.9330759994130133</v>
      </c>
      <c r="D48" s="9">
        <f t="shared" si="0"/>
        <v>4.7915432203489488</v>
      </c>
      <c r="E48" s="12">
        <v>-2.7386346666666679</v>
      </c>
      <c r="F48" s="32">
        <v>-11.398860351995673</v>
      </c>
      <c r="G48" s="11">
        <f t="shared" si="1"/>
        <v>-8.8249753584715904</v>
      </c>
      <c r="H48" s="34">
        <v>-7.0300980833333337</v>
      </c>
      <c r="I48" s="8">
        <v>1.0169165320422788</v>
      </c>
      <c r="J48" s="11">
        <f t="shared" si="2"/>
        <v>-0.28073460521483451</v>
      </c>
      <c r="K48" s="12">
        <v>1.4559305833333323</v>
      </c>
      <c r="L48" s="8">
        <v>0.61253753205279216</v>
      </c>
      <c r="M48" s="11">
        <f t="shared" si="3"/>
        <v>10.657171445453987</v>
      </c>
      <c r="N48" s="12">
        <v>31.063916499999998</v>
      </c>
      <c r="O48" s="8">
        <v>23.200451222514623</v>
      </c>
      <c r="P48" s="11">
        <f t="shared" si="4"/>
        <v>15.389299638427582</v>
      </c>
      <c r="Q48" s="12">
        <v>5.6449457499999998</v>
      </c>
      <c r="R48" s="8">
        <v>14.248535954112148</v>
      </c>
      <c r="S48" s="11">
        <f t="shared" si="5"/>
        <v>13.52155053935561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3">
        <v>0.13632643377018727</v>
      </c>
      <c r="D49" s="9">
        <f t="shared" si="0"/>
        <v>4.0522762871124671</v>
      </c>
      <c r="E49" s="12">
        <v>-10.944138666666667</v>
      </c>
      <c r="F49" s="32">
        <v>-15.078635403269482</v>
      </c>
      <c r="G49" s="11">
        <f t="shared" si="1"/>
        <v>-10.327466668865432</v>
      </c>
      <c r="H49" s="34">
        <v>-11.309776083333336</v>
      </c>
      <c r="I49" s="8">
        <v>-2.3570514633835895</v>
      </c>
      <c r="J49" s="11">
        <f t="shared" si="2"/>
        <v>0.30108377128319158</v>
      </c>
      <c r="K49" s="12">
        <v>-12.26188341666667</v>
      </c>
      <c r="L49" s="8">
        <v>-0.67966828234332866</v>
      </c>
      <c r="M49" s="11">
        <f t="shared" si="3"/>
        <v>4.2838456148130684</v>
      </c>
      <c r="N49" s="12">
        <v>10.801950500000004</v>
      </c>
      <c r="O49" s="8">
        <v>5.983234507146495</v>
      </c>
      <c r="P49" s="11">
        <f t="shared" si="4"/>
        <v>13.187223478482446</v>
      </c>
      <c r="Q49" s="12">
        <v>6.705374999999858E-2</v>
      </c>
      <c r="R49" s="8">
        <v>10.374076449635908</v>
      </c>
      <c r="S49" s="11">
        <f t="shared" si="5"/>
        <v>11.93087306731239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3">
        <v>-3.5820204762845753</v>
      </c>
      <c r="D50" s="9">
        <f t="shared" si="0"/>
        <v>0.16246065229954176</v>
      </c>
      <c r="E50" s="12">
        <v>-15.123953666666669</v>
      </c>
      <c r="F50" s="32">
        <v>-14.288049293828264</v>
      </c>
      <c r="G50" s="11">
        <f t="shared" si="1"/>
        <v>-13.588515016364473</v>
      </c>
      <c r="H50" s="34">
        <v>-14.867595083333331</v>
      </c>
      <c r="I50" s="8">
        <v>-8.6198482630015416</v>
      </c>
      <c r="J50" s="11">
        <f t="shared" si="2"/>
        <v>-3.3199943981142841</v>
      </c>
      <c r="K50" s="12">
        <v>-4.6914534166666684</v>
      </c>
      <c r="L50" s="8">
        <v>7.4636459884906774</v>
      </c>
      <c r="M50" s="11">
        <f t="shared" si="3"/>
        <v>2.4655050794000473</v>
      </c>
      <c r="N50" s="12">
        <v>11.315120500000003</v>
      </c>
      <c r="O50" s="8">
        <v>8.8050896429695076</v>
      </c>
      <c r="P50" s="11">
        <f t="shared" si="4"/>
        <v>12.66292512421021</v>
      </c>
      <c r="Q50" s="12">
        <v>-0.67071225000000023</v>
      </c>
      <c r="R50" s="8">
        <v>11.078631792508325</v>
      </c>
      <c r="S50" s="11">
        <f t="shared" si="5"/>
        <v>11.90041473208546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3">
        <v>7.6009071954018399</v>
      </c>
      <c r="D51" s="9">
        <f t="shared" si="0"/>
        <v>1.385071050962484</v>
      </c>
      <c r="E51" s="12">
        <v>-10.913312666666666</v>
      </c>
      <c r="F51" s="32">
        <v>-11.283957135649622</v>
      </c>
      <c r="G51" s="11">
        <f t="shared" si="1"/>
        <v>-13.550213944249123</v>
      </c>
      <c r="H51" s="34">
        <v>-8.0414440833333334</v>
      </c>
      <c r="I51" s="8">
        <v>1.71905516755983</v>
      </c>
      <c r="J51" s="11">
        <f t="shared" si="2"/>
        <v>-3.0859481862751004</v>
      </c>
      <c r="K51" s="12">
        <v>-1.355523416666669</v>
      </c>
      <c r="L51" s="8">
        <v>11.06834386702695</v>
      </c>
      <c r="M51" s="11">
        <f t="shared" si="3"/>
        <v>5.9507738577247666</v>
      </c>
      <c r="N51" s="12">
        <v>-1.4521524999999968</v>
      </c>
      <c r="O51" s="8">
        <v>3.3633888817950375</v>
      </c>
      <c r="P51" s="11">
        <f t="shared" si="4"/>
        <v>6.0505710106370136</v>
      </c>
      <c r="Q51" s="12">
        <v>14.249475749999998</v>
      </c>
      <c r="R51" s="8">
        <v>20.406385894972807</v>
      </c>
      <c r="S51" s="11">
        <f t="shared" si="5"/>
        <v>13.953031379039013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3">
        <v>-9.4688914192537208</v>
      </c>
      <c r="D52" s="9">
        <f t="shared" si="0"/>
        <v>-1.8166682333788187</v>
      </c>
      <c r="E52" s="12">
        <v>-22.439370666666665</v>
      </c>
      <c r="F52" s="32">
        <v>-13.995790149517594</v>
      </c>
      <c r="G52" s="11">
        <f t="shared" si="1"/>
        <v>-13.189265526331829</v>
      </c>
      <c r="H52" s="34">
        <v>-2.7907020833333345</v>
      </c>
      <c r="I52" s="8">
        <v>4.955154409560139</v>
      </c>
      <c r="J52" s="11">
        <f t="shared" si="2"/>
        <v>-0.64854622862719091</v>
      </c>
      <c r="K52" s="12">
        <v>1.8902715833333321</v>
      </c>
      <c r="L52" s="8">
        <v>2.2233936542419261</v>
      </c>
      <c r="M52" s="11">
        <f t="shared" si="3"/>
        <v>6.9184611699198513</v>
      </c>
      <c r="N52" s="12">
        <v>-15.639686499999994</v>
      </c>
      <c r="O52" s="8">
        <v>-2.0819678541530156</v>
      </c>
      <c r="P52" s="11">
        <f t="shared" si="4"/>
        <v>3.3621702235371766</v>
      </c>
      <c r="Q52" s="12">
        <v>8.4172027499999995</v>
      </c>
      <c r="R52" s="8">
        <v>23.29621155780746</v>
      </c>
      <c r="S52" s="11">
        <f t="shared" si="5"/>
        <v>18.260409748429531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3">
        <v>-0.10918320177498719</v>
      </c>
      <c r="D53" s="9">
        <f t="shared" si="0"/>
        <v>-0.6590558085422894</v>
      </c>
      <c r="E53" s="12">
        <v>-26.257881666666666</v>
      </c>
      <c r="F53" s="32">
        <v>-16.0985341498588</v>
      </c>
      <c r="G53" s="11">
        <f t="shared" si="1"/>
        <v>-13.792760478342005</v>
      </c>
      <c r="H53" s="34">
        <v>3.883913916666665</v>
      </c>
      <c r="I53" s="8">
        <v>7.2121613280272605</v>
      </c>
      <c r="J53" s="11">
        <f t="shared" si="2"/>
        <v>4.6287903017157435</v>
      </c>
      <c r="K53" s="12">
        <v>-9.5969024166666692</v>
      </c>
      <c r="L53" s="8">
        <v>7.3826321193234214</v>
      </c>
      <c r="M53" s="11">
        <f t="shared" si="3"/>
        <v>6.8914565468640987</v>
      </c>
      <c r="N53" s="12">
        <v>-1.7826264999999957</v>
      </c>
      <c r="O53" s="8">
        <v>-0.97256486822215238</v>
      </c>
      <c r="P53" s="11">
        <f t="shared" si="4"/>
        <v>0.10295205313995652</v>
      </c>
      <c r="Q53" s="12">
        <v>-4.9186652500000019</v>
      </c>
      <c r="R53" s="8">
        <v>9.7069208339535731</v>
      </c>
      <c r="S53" s="11">
        <f t="shared" si="5"/>
        <v>17.803172762244614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3">
        <v>3.3779246719221669</v>
      </c>
      <c r="D54" s="9">
        <f t="shared" si="0"/>
        <v>-2.0667166497021805</v>
      </c>
      <c r="E54" s="12">
        <v>-24.35926266666667</v>
      </c>
      <c r="F54" s="32">
        <v>-15.486477372370075</v>
      </c>
      <c r="G54" s="11">
        <f t="shared" si="1"/>
        <v>-15.193600557248823</v>
      </c>
      <c r="H54" s="34">
        <v>8.4073439166666653</v>
      </c>
      <c r="I54" s="8">
        <v>7.6401846096821338</v>
      </c>
      <c r="J54" s="11">
        <f t="shared" si="2"/>
        <v>6.6025001157565102</v>
      </c>
      <c r="K54" s="12">
        <v>-0.66853341666666743</v>
      </c>
      <c r="L54" s="8">
        <v>10.297201496160465</v>
      </c>
      <c r="M54" s="11">
        <f t="shared" si="3"/>
        <v>6.6344090899086039</v>
      </c>
      <c r="N54" s="12">
        <v>-0.95898049999999913</v>
      </c>
      <c r="O54" s="8">
        <v>3.1960037158557517</v>
      </c>
      <c r="P54" s="11">
        <f t="shared" si="4"/>
        <v>4.7156997826861335E-2</v>
      </c>
      <c r="Q54" s="12">
        <v>31.378262749999998</v>
      </c>
      <c r="R54" s="8">
        <v>18.991358152127585</v>
      </c>
      <c r="S54" s="11">
        <f t="shared" si="5"/>
        <v>17.331496847962871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3">
        <v>-6.8776807684522598</v>
      </c>
      <c r="D55" s="9">
        <f t="shared" si="0"/>
        <v>-1.2029797661016934</v>
      </c>
      <c r="E55" s="12">
        <v>-20.713397666666669</v>
      </c>
      <c r="F55" s="32">
        <v>-17.133333756425067</v>
      </c>
      <c r="G55" s="11">
        <f t="shared" si="1"/>
        <v>-16.239448426217979</v>
      </c>
      <c r="H55" s="34">
        <v>14.190901916666665</v>
      </c>
      <c r="I55" s="8">
        <v>5.7722713130436638</v>
      </c>
      <c r="J55" s="11">
        <f t="shared" si="2"/>
        <v>6.874872416917686</v>
      </c>
      <c r="K55" s="12">
        <v>22.751164583333331</v>
      </c>
      <c r="L55" s="8">
        <v>9.4081977712389389</v>
      </c>
      <c r="M55" s="11">
        <f t="shared" si="3"/>
        <v>9.0293437955742757</v>
      </c>
      <c r="N55" s="12">
        <v>-9.676819499999997</v>
      </c>
      <c r="O55" s="8">
        <v>-3.6803577577970517</v>
      </c>
      <c r="P55" s="11">
        <f t="shared" si="4"/>
        <v>-0.48563963672115068</v>
      </c>
      <c r="Q55" s="12">
        <v>31.132726749999996</v>
      </c>
      <c r="R55" s="8">
        <v>14.973930697736726</v>
      </c>
      <c r="S55" s="11">
        <f t="shared" si="5"/>
        <v>14.557403227939295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3">
        <v>-5.7132614081558399</v>
      </c>
      <c r="D56" s="9">
        <f t="shared" si="0"/>
        <v>-3.0710058348953111</v>
      </c>
      <c r="E56" s="12">
        <v>-8.7528166666666678</v>
      </c>
      <c r="F56" s="32">
        <v>-10.363528945638389</v>
      </c>
      <c r="G56" s="11">
        <f t="shared" si="1"/>
        <v>-14.327780024811176</v>
      </c>
      <c r="H56" s="34">
        <v>16.427237916666666</v>
      </c>
      <c r="I56" s="8">
        <v>4.3520799593453781</v>
      </c>
      <c r="J56" s="11">
        <f t="shared" si="2"/>
        <v>5.9215119606903919</v>
      </c>
      <c r="K56" s="12">
        <v>21.276104583333332</v>
      </c>
      <c r="L56" s="8">
        <v>6.537136126570541</v>
      </c>
      <c r="M56" s="11">
        <f t="shared" si="3"/>
        <v>8.747511797989981</v>
      </c>
      <c r="N56" s="12">
        <v>-11.122131499999998</v>
      </c>
      <c r="O56" s="8">
        <v>-8.3590153774321276</v>
      </c>
      <c r="P56" s="11">
        <f t="shared" si="4"/>
        <v>-2.9477898064578092</v>
      </c>
      <c r="Q56" s="12">
        <v>32.856657749999997</v>
      </c>
      <c r="R56" s="8">
        <v>17.439950386220396</v>
      </c>
      <c r="S56" s="11">
        <f t="shared" si="5"/>
        <v>17.135079745361569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3">
        <v>-8.7425384067411223</v>
      </c>
      <c r="D57" s="9">
        <f t="shared" si="0"/>
        <v>-7.1111601944497407</v>
      </c>
      <c r="E57" s="12">
        <v>5.7283623333333322</v>
      </c>
      <c r="F57" s="32">
        <v>3.5224355831811618</v>
      </c>
      <c r="G57" s="11">
        <f t="shared" si="1"/>
        <v>-7.9914757062940991</v>
      </c>
      <c r="H57" s="34">
        <v>4.5487599166666657</v>
      </c>
      <c r="I57" s="8">
        <v>-3.4607006684656012</v>
      </c>
      <c r="J57" s="11">
        <f t="shared" si="2"/>
        <v>2.2212168679744804</v>
      </c>
      <c r="K57" s="12">
        <v>25.41450558333333</v>
      </c>
      <c r="L57" s="8">
        <v>10.656654533526861</v>
      </c>
      <c r="M57" s="11">
        <f t="shared" si="3"/>
        <v>8.8673294771121132</v>
      </c>
      <c r="N57" s="12">
        <v>6.9625515000000036</v>
      </c>
      <c r="O57" s="8">
        <v>1.6883220940168604</v>
      </c>
      <c r="P57" s="11">
        <f t="shared" si="4"/>
        <v>-3.4503503470707728</v>
      </c>
      <c r="Q57" s="12">
        <v>39.236981750000005</v>
      </c>
      <c r="R57" s="8">
        <v>21.100393955863623</v>
      </c>
      <c r="S57" s="11">
        <f t="shared" si="5"/>
        <v>17.838091679940248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3">
        <v>-10.163871789176412</v>
      </c>
      <c r="D58" s="9">
        <f t="shared" si="0"/>
        <v>-8.206557201357791</v>
      </c>
      <c r="E58" s="12">
        <v>3.4641503333333326</v>
      </c>
      <c r="F58" s="32">
        <v>-5.5713445858379913</v>
      </c>
      <c r="G58" s="11">
        <f t="shared" si="1"/>
        <v>-4.137479316098406</v>
      </c>
      <c r="H58" s="34">
        <v>-5.6595370833333316</v>
      </c>
      <c r="I58" s="8">
        <v>-15.01928747609694</v>
      </c>
      <c r="J58" s="11">
        <f t="shared" si="2"/>
        <v>-4.7093027284057207</v>
      </c>
      <c r="K58" s="12">
        <v>12.347271583333331</v>
      </c>
      <c r="L58" s="8">
        <v>3.1818091372402826</v>
      </c>
      <c r="M58" s="11">
        <f t="shared" si="3"/>
        <v>6.791866599112562</v>
      </c>
      <c r="N58" s="12">
        <v>1.0611625000000018</v>
      </c>
      <c r="O58" s="8">
        <v>-4.6992246655478178</v>
      </c>
      <c r="P58" s="11">
        <f t="shared" si="4"/>
        <v>-3.7899726496543615</v>
      </c>
      <c r="Q58" s="12">
        <v>31.438225749999994</v>
      </c>
      <c r="R58" s="8">
        <v>19.947184901492207</v>
      </c>
      <c r="S58" s="11">
        <f t="shared" si="5"/>
        <v>19.495843081192074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3">
        <v>-10.527338598281693</v>
      </c>
      <c r="D59" s="9">
        <f t="shared" si="0"/>
        <v>-9.811249598066409</v>
      </c>
      <c r="E59" s="12">
        <v>-6.5947656666666683</v>
      </c>
      <c r="F59" s="32">
        <v>-12.712023535070959</v>
      </c>
      <c r="G59" s="11">
        <f t="shared" si="1"/>
        <v>-4.9203108459092624</v>
      </c>
      <c r="H59" s="34">
        <v>-6.6368440833333349</v>
      </c>
      <c r="I59" s="8">
        <v>-11.014154738488942</v>
      </c>
      <c r="J59" s="11">
        <f t="shared" si="2"/>
        <v>-9.8313809610171603</v>
      </c>
      <c r="K59" s="12">
        <v>17.049000583333331</v>
      </c>
      <c r="L59" s="8">
        <v>6.3865037795511999</v>
      </c>
      <c r="M59" s="11">
        <f t="shared" si="3"/>
        <v>6.7416558167727816</v>
      </c>
      <c r="N59" s="12">
        <v>1.3955085000000018</v>
      </c>
      <c r="O59" s="8">
        <v>-2.9926474883191636</v>
      </c>
      <c r="P59" s="11">
        <f t="shared" si="4"/>
        <v>-2.0011833532833738</v>
      </c>
      <c r="Q59" s="12">
        <v>4.8167117499999996</v>
      </c>
      <c r="R59" s="8">
        <v>12.212608425241035</v>
      </c>
      <c r="S59" s="11">
        <f t="shared" si="5"/>
        <v>17.753395760865622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3">
        <v>-4.2747725684689213</v>
      </c>
      <c r="D60" s="9">
        <f t="shared" si="0"/>
        <v>-8.3219943186423428</v>
      </c>
      <c r="E60" s="12">
        <v>2.3532873333333324</v>
      </c>
      <c r="F60" s="32">
        <v>-5.8240830409994064</v>
      </c>
      <c r="G60" s="11">
        <f t="shared" si="1"/>
        <v>-8.0358170539694527</v>
      </c>
      <c r="H60" s="34">
        <v>-14.617357083333335</v>
      </c>
      <c r="I60" s="8">
        <v>-6.6133763888681258</v>
      </c>
      <c r="J60" s="11">
        <f t="shared" si="2"/>
        <v>-10.882272867818003</v>
      </c>
      <c r="K60" s="12">
        <v>15.484338583333333</v>
      </c>
      <c r="L60" s="8">
        <v>14.129341444424579</v>
      </c>
      <c r="M60" s="11">
        <f t="shared" si="3"/>
        <v>7.8992181204053535</v>
      </c>
      <c r="N60" s="12">
        <v>17.997414500000005</v>
      </c>
      <c r="O60" s="8">
        <v>9.1955867857885174</v>
      </c>
      <c r="P60" s="11">
        <f t="shared" si="4"/>
        <v>0.50123821064051199</v>
      </c>
      <c r="Q60" s="12">
        <v>6.3438917500000001</v>
      </c>
      <c r="R60" s="8">
        <v>14.437308404563279</v>
      </c>
      <c r="S60" s="11">
        <f t="shared" si="5"/>
        <v>15.532367243765506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3">
        <v>-4.1578044462790906</v>
      </c>
      <c r="D61" s="9">
        <f t="shared" si="0"/>
        <v>-6.3199718710099013</v>
      </c>
      <c r="E61" s="12">
        <v>-8.6915856666666684</v>
      </c>
      <c r="F61" s="32">
        <v>-12.180046538805065</v>
      </c>
      <c r="G61" s="11">
        <f t="shared" si="1"/>
        <v>-10.238717704958477</v>
      </c>
      <c r="H61" s="34">
        <v>-8.7364130833333338</v>
      </c>
      <c r="I61" s="8">
        <v>-0.35227471430530066</v>
      </c>
      <c r="J61" s="11">
        <f t="shared" si="2"/>
        <v>-5.993268613887456</v>
      </c>
      <c r="K61" s="12">
        <v>-11.93752241666667</v>
      </c>
      <c r="L61" s="8">
        <v>-0.12258767548797067</v>
      </c>
      <c r="M61" s="11">
        <f t="shared" si="3"/>
        <v>6.7977525161626033</v>
      </c>
      <c r="N61" s="12">
        <v>-1.510060499999998</v>
      </c>
      <c r="O61" s="8">
        <v>-5.728275272295356</v>
      </c>
      <c r="P61" s="11">
        <f t="shared" si="4"/>
        <v>0.15822134172466593</v>
      </c>
      <c r="Q61" s="12">
        <v>5.8853007499999999</v>
      </c>
      <c r="R61" s="8">
        <v>16.303335119530498</v>
      </c>
      <c r="S61" s="11">
        <f t="shared" si="5"/>
        <v>14.31775064977827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3">
        <v>-3.7514693924598386</v>
      </c>
      <c r="D62" s="9">
        <f t="shared" si="0"/>
        <v>-4.061348802402617</v>
      </c>
      <c r="E62" s="12">
        <v>-12.484072666666666</v>
      </c>
      <c r="F62" s="32">
        <v>-12.542822038407397</v>
      </c>
      <c r="G62" s="11">
        <f t="shared" si="1"/>
        <v>-10.182317206070623</v>
      </c>
      <c r="H62" s="34">
        <v>-9.2838750833333332</v>
      </c>
      <c r="I62" s="8">
        <v>-2.148541960487039</v>
      </c>
      <c r="J62" s="11">
        <f t="shared" si="2"/>
        <v>-3.0380643545534887</v>
      </c>
      <c r="K62" s="12">
        <v>-9.6639094166666695</v>
      </c>
      <c r="L62" s="8">
        <v>2.7912445506303527</v>
      </c>
      <c r="M62" s="11">
        <f t="shared" si="3"/>
        <v>5.599332773188987</v>
      </c>
      <c r="N62" s="12">
        <v>4.1532965000000033</v>
      </c>
      <c r="O62" s="8">
        <v>2.0636748155387798</v>
      </c>
      <c r="P62" s="11">
        <f t="shared" si="4"/>
        <v>1.8436621096773138</v>
      </c>
      <c r="Q62" s="12">
        <v>-5.3767302500000032</v>
      </c>
      <c r="R62" s="8">
        <v>5.6590595332378584</v>
      </c>
      <c r="S62" s="11">
        <f t="shared" si="5"/>
        <v>12.133234352443878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3">
        <v>-8.2285807242090527</v>
      </c>
      <c r="D63" s="9">
        <f t="shared" si="0"/>
        <v>-5.3792848543159941</v>
      </c>
      <c r="E63" s="12">
        <v>-10.036433666666667</v>
      </c>
      <c r="F63" s="32">
        <v>-10.983541845196727</v>
      </c>
      <c r="G63" s="11">
        <f t="shared" si="1"/>
        <v>-11.902136807469731</v>
      </c>
      <c r="H63" s="34">
        <v>-12.233533083333331</v>
      </c>
      <c r="I63" s="8">
        <v>-3.5792354062302802</v>
      </c>
      <c r="J63" s="11">
        <f t="shared" si="2"/>
        <v>-2.0266840270075401</v>
      </c>
      <c r="K63" s="12">
        <v>-2.3107424166666686</v>
      </c>
      <c r="L63" s="8">
        <v>8.1790295065352474</v>
      </c>
      <c r="M63" s="11">
        <f t="shared" si="3"/>
        <v>3.61589546055921</v>
      </c>
      <c r="N63" s="12">
        <v>2.3033695000000023</v>
      </c>
      <c r="O63" s="8">
        <v>5.1958682074696654</v>
      </c>
      <c r="P63" s="11">
        <f t="shared" si="4"/>
        <v>0.51042258357102976</v>
      </c>
      <c r="Q63" s="12">
        <v>-1.7318722500000003</v>
      </c>
      <c r="R63" s="8">
        <v>4.0900904154447542</v>
      </c>
      <c r="S63" s="11">
        <f t="shared" si="5"/>
        <v>8.6841616894043696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3">
        <v>-9.5341153173972355</v>
      </c>
      <c r="D64" s="9">
        <f t="shared" si="0"/>
        <v>-7.1713884780220427</v>
      </c>
      <c r="E64" s="12">
        <v>-2.4067026666666678</v>
      </c>
      <c r="F64" s="32">
        <v>6.2822500252219786</v>
      </c>
      <c r="G64" s="11">
        <f t="shared" si="1"/>
        <v>-5.7480379527940499</v>
      </c>
      <c r="H64" s="34">
        <v>1.1628549166666655</v>
      </c>
      <c r="I64" s="8">
        <v>7.6123044409447633</v>
      </c>
      <c r="J64" s="11">
        <f t="shared" si="2"/>
        <v>0.62817569140914797</v>
      </c>
      <c r="K64" s="12">
        <v>14.649091583333332</v>
      </c>
      <c r="L64" s="8">
        <v>14.81263071989904</v>
      </c>
      <c r="M64" s="11">
        <f t="shared" si="3"/>
        <v>8.5943015923548796</v>
      </c>
      <c r="N64" s="12">
        <v>-8.5949014999999989</v>
      </c>
      <c r="O64" s="8">
        <v>4.6844880596616338</v>
      </c>
      <c r="P64" s="11">
        <f t="shared" si="4"/>
        <v>3.98134369422336</v>
      </c>
      <c r="Q64" s="12">
        <v>17.630451749999999</v>
      </c>
      <c r="R64" s="8">
        <v>31.787592237486656</v>
      </c>
      <c r="S64" s="11">
        <f t="shared" si="5"/>
        <v>13.845580728723091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3">
        <v>-3.7063634791219364</v>
      </c>
      <c r="D65" s="9">
        <f t="shared" si="0"/>
        <v>-7.1563531735760755</v>
      </c>
      <c r="E65" s="12">
        <v>-20.510155666666666</v>
      </c>
      <c r="F65" s="32">
        <v>-9.9633547142034971</v>
      </c>
      <c r="G65" s="11">
        <f t="shared" si="1"/>
        <v>-4.8882155113927483</v>
      </c>
      <c r="H65" s="34">
        <v>-6.3836710833333346</v>
      </c>
      <c r="I65" s="8">
        <v>-3.5463679695544177</v>
      </c>
      <c r="J65" s="11">
        <f t="shared" si="2"/>
        <v>0.16223368838668847</v>
      </c>
      <c r="K65" s="12">
        <v>-6.3195094166666674</v>
      </c>
      <c r="L65" s="8">
        <v>10.512194874276743</v>
      </c>
      <c r="M65" s="11">
        <f t="shared" si="3"/>
        <v>11.16795170023701</v>
      </c>
      <c r="N65" s="12">
        <v>-5.8539934999999979</v>
      </c>
      <c r="O65" s="8">
        <v>-4.974541148847452</v>
      </c>
      <c r="P65" s="11">
        <f t="shared" si="4"/>
        <v>1.6352717060946158</v>
      </c>
      <c r="Q65" s="12">
        <v>-3.0400082500000014</v>
      </c>
      <c r="R65" s="8">
        <v>12.176979456331702</v>
      </c>
      <c r="S65" s="11">
        <f t="shared" si="5"/>
        <v>16.018220703087703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3">
        <v>-6.3502253131612871</v>
      </c>
      <c r="D66" s="9">
        <f t="shared" si="0"/>
        <v>-6.53023470322682</v>
      </c>
      <c r="E66" s="12">
        <v>-16.731533666666667</v>
      </c>
      <c r="F66" s="32">
        <v>-7.5525338699734856</v>
      </c>
      <c r="G66" s="11">
        <f t="shared" si="1"/>
        <v>-3.7445461863183347</v>
      </c>
      <c r="H66" s="34">
        <v>-5.9175790833333348</v>
      </c>
      <c r="I66" s="8">
        <v>-5.9471178965505382</v>
      </c>
      <c r="J66" s="11">
        <f t="shared" si="2"/>
        <v>-0.62706047505339735</v>
      </c>
      <c r="K66" s="12">
        <v>-9.0152584166666685</v>
      </c>
      <c r="L66" s="8">
        <v>2.6297082562351388</v>
      </c>
      <c r="M66" s="11">
        <f t="shared" si="3"/>
        <v>9.3181779501369757</v>
      </c>
      <c r="N66" s="12">
        <v>2.6525765000000021</v>
      </c>
      <c r="O66" s="8">
        <v>5.9026086927108077</v>
      </c>
      <c r="P66" s="11">
        <f t="shared" si="4"/>
        <v>1.8708518678416632</v>
      </c>
      <c r="Q66" s="12">
        <v>26.15969475</v>
      </c>
      <c r="R66" s="8">
        <v>15.201359597050605</v>
      </c>
      <c r="S66" s="11">
        <f t="shared" si="5"/>
        <v>19.721977096956319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3">
        <v>-6.3379257431331162</v>
      </c>
      <c r="D67" s="9">
        <f t="shared" si="0"/>
        <v>-5.4648381784721138</v>
      </c>
      <c r="E67" s="12">
        <v>-15.02515166666667</v>
      </c>
      <c r="F67" s="32">
        <v>-12.310471959648812</v>
      </c>
      <c r="G67" s="11">
        <f t="shared" si="1"/>
        <v>-9.942120181275266</v>
      </c>
      <c r="H67" s="34">
        <v>2.225464916666664</v>
      </c>
      <c r="I67" s="8">
        <v>-5.0600958540452128</v>
      </c>
      <c r="J67" s="11">
        <f t="shared" si="2"/>
        <v>-4.8511939067167233</v>
      </c>
      <c r="K67" s="12">
        <v>21.069927583333335</v>
      </c>
      <c r="L67" s="8">
        <v>7.9176535919329289</v>
      </c>
      <c r="M67" s="11">
        <f t="shared" si="3"/>
        <v>7.0198522408149371</v>
      </c>
      <c r="N67" s="12">
        <v>-7.1005264999999973</v>
      </c>
      <c r="O67" s="8">
        <v>-0.25510435927336594</v>
      </c>
      <c r="P67" s="11">
        <f t="shared" si="4"/>
        <v>0.22432106152999656</v>
      </c>
      <c r="Q67" s="12">
        <v>29.56291375</v>
      </c>
      <c r="R67" s="8">
        <v>14.300533705860344</v>
      </c>
      <c r="S67" s="11">
        <f t="shared" si="5"/>
        <v>13.892957586414218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3">
        <v>-5.1960172521731822</v>
      </c>
      <c r="D68" s="9">
        <f t="shared" si="0"/>
        <v>-5.9613894361558621</v>
      </c>
      <c r="E68" s="12">
        <v>-6.6251206666666684</v>
      </c>
      <c r="F68" s="32">
        <v>-7.4973213396068186</v>
      </c>
      <c r="G68" s="11">
        <f t="shared" si="1"/>
        <v>-9.1201090564097047</v>
      </c>
      <c r="H68" s="34">
        <v>14.292514916666665</v>
      </c>
      <c r="I68" s="8">
        <v>1.7227205375941974</v>
      </c>
      <c r="J68" s="11">
        <f t="shared" si="2"/>
        <v>-3.094831071000518</v>
      </c>
      <c r="K68" s="12">
        <v>20.196957583333333</v>
      </c>
      <c r="L68" s="8">
        <v>5.1315747768191926</v>
      </c>
      <c r="M68" s="11">
        <f t="shared" si="3"/>
        <v>5.2263122083290865</v>
      </c>
      <c r="N68" s="12">
        <v>2.926454500000002</v>
      </c>
      <c r="O68" s="8">
        <v>4.8587152904234943</v>
      </c>
      <c r="P68" s="11">
        <f t="shared" si="4"/>
        <v>3.5020732079536452</v>
      </c>
      <c r="Q68" s="12">
        <v>29.339788749999997</v>
      </c>
      <c r="R68" s="8">
        <v>14.397723273351223</v>
      </c>
      <c r="S68" s="11">
        <f t="shared" si="5"/>
        <v>14.633205525420726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3">
        <v>2.3837603944752854</v>
      </c>
      <c r="D69" s="9">
        <f t="shared" si="0"/>
        <v>-3.0500608669436708</v>
      </c>
      <c r="E69" s="12">
        <v>-17.287020666666667</v>
      </c>
      <c r="F69" s="32">
        <v>-19.514306321000717</v>
      </c>
      <c r="G69" s="11">
        <f t="shared" si="1"/>
        <v>-13.107366540085449</v>
      </c>
      <c r="H69" s="34">
        <v>13.460874916666665</v>
      </c>
      <c r="I69" s="8">
        <v>4.8903750880729397</v>
      </c>
      <c r="J69" s="11">
        <f t="shared" si="2"/>
        <v>0.51766659054064146</v>
      </c>
      <c r="K69" s="12">
        <v>12.914735583333332</v>
      </c>
      <c r="L69" s="8">
        <v>-0.46311376502854351</v>
      </c>
      <c r="M69" s="11">
        <f t="shared" si="3"/>
        <v>4.1953715345745257</v>
      </c>
      <c r="N69" s="12">
        <v>8.0938365000000037</v>
      </c>
      <c r="O69" s="8">
        <v>3.5869170243593071</v>
      </c>
      <c r="P69" s="11">
        <f t="shared" si="4"/>
        <v>2.7301759851698115</v>
      </c>
      <c r="Q69" s="12">
        <v>28.23456375</v>
      </c>
      <c r="R69" s="8">
        <v>11.308780092464655</v>
      </c>
      <c r="S69" s="11">
        <f t="shared" si="5"/>
        <v>13.335679023892075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3">
        <v>10.315434054763651</v>
      </c>
      <c r="D70" s="9">
        <f t="shared" si="0"/>
        <v>2.5010590656885849</v>
      </c>
      <c r="E70" s="12">
        <v>4.0369583333333328</v>
      </c>
      <c r="F70" s="32">
        <v>-6.1481437262369205</v>
      </c>
      <c r="G70" s="11">
        <f t="shared" si="1"/>
        <v>-11.053257128948152</v>
      </c>
      <c r="H70" s="34">
        <v>10.032807916666666</v>
      </c>
      <c r="I70" s="8">
        <v>1.1163400177567375</v>
      </c>
      <c r="J70" s="11">
        <f t="shared" si="2"/>
        <v>2.5764785478079584</v>
      </c>
      <c r="K70" s="12">
        <v>32.808098583333333</v>
      </c>
      <c r="L70" s="8">
        <v>24.065601797329947</v>
      </c>
      <c r="M70" s="11">
        <f t="shared" si="3"/>
        <v>9.578020936373532</v>
      </c>
      <c r="N70" s="12">
        <v>30.749844500000002</v>
      </c>
      <c r="O70" s="8">
        <v>26.521364352574754</v>
      </c>
      <c r="P70" s="11">
        <f t="shared" si="4"/>
        <v>11.655665555785852</v>
      </c>
      <c r="Q70" s="12">
        <v>45.770830750000002</v>
      </c>
      <c r="R70" s="8">
        <v>34.145636055625069</v>
      </c>
      <c r="S70" s="11">
        <f t="shared" si="5"/>
        <v>19.950713140480314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3">
        <v>0.11685739024634503</v>
      </c>
      <c r="D71" s="9">
        <f t="shared" si="0"/>
        <v>4.272017279828427</v>
      </c>
      <c r="E71" s="12">
        <v>-4.1847206666666681</v>
      </c>
      <c r="F71" s="32">
        <v>-9.047996305996632</v>
      </c>
      <c r="G71" s="11">
        <f t="shared" si="1"/>
        <v>-11.570148784411423</v>
      </c>
      <c r="H71" s="34">
        <v>1.7855339166666662</v>
      </c>
      <c r="I71" s="8">
        <v>-0.5637336364298684</v>
      </c>
      <c r="J71" s="11">
        <f t="shared" si="2"/>
        <v>1.814327156466603</v>
      </c>
      <c r="K71" s="12">
        <v>18.252731583333333</v>
      </c>
      <c r="L71" s="8">
        <v>8.5375719107140906</v>
      </c>
      <c r="M71" s="11">
        <f t="shared" si="3"/>
        <v>10.713353314338498</v>
      </c>
      <c r="N71" s="12">
        <v>10.514428500000003</v>
      </c>
      <c r="O71" s="8">
        <v>6.9002824275682908</v>
      </c>
      <c r="P71" s="11">
        <f t="shared" si="4"/>
        <v>12.336187934834117</v>
      </c>
      <c r="Q71" s="12">
        <v>14.990989749999999</v>
      </c>
      <c r="R71" s="8">
        <v>20.12547988563427</v>
      </c>
      <c r="S71" s="11">
        <f t="shared" si="5"/>
        <v>21.859965344574665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3">
        <v>-6.241770820120534</v>
      </c>
      <c r="D72" s="9">
        <f t="shared" si="0"/>
        <v>1.3968402082964875</v>
      </c>
      <c r="E72" s="12">
        <v>-6.4192826666666685</v>
      </c>
      <c r="F72" s="32">
        <v>-14.204702173936798</v>
      </c>
      <c r="G72" s="11">
        <f t="shared" si="1"/>
        <v>-9.8002807353901176</v>
      </c>
      <c r="H72" s="34">
        <v>-10.609868083333334</v>
      </c>
      <c r="I72" s="8">
        <v>-2.9825894808622504</v>
      </c>
      <c r="J72" s="11">
        <f t="shared" si="2"/>
        <v>-0.8099943665117938</v>
      </c>
      <c r="K72" s="12">
        <v>10.816657583333331</v>
      </c>
      <c r="L72" s="8">
        <v>8.5197856492242856</v>
      </c>
      <c r="M72" s="11">
        <f t="shared" si="3"/>
        <v>13.707653119089443</v>
      </c>
      <c r="N72" s="12">
        <v>13.205997500000002</v>
      </c>
      <c r="O72" s="8">
        <v>3.5259855410214591</v>
      </c>
      <c r="P72" s="11">
        <f t="shared" si="4"/>
        <v>12.315877440388169</v>
      </c>
      <c r="Q72" s="12">
        <v>-0.19426725000000022</v>
      </c>
      <c r="R72" s="8">
        <v>7.5737273339758087</v>
      </c>
      <c r="S72" s="11">
        <f t="shared" si="5"/>
        <v>20.614947758411716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3">
        <v>3.3351987665326979</v>
      </c>
      <c r="D73" s="9">
        <f t="shared" si="0"/>
        <v>-0.92990488778049707</v>
      </c>
      <c r="E73" s="12">
        <v>-10.010865666666668</v>
      </c>
      <c r="F73" s="32">
        <v>-13.030285011224059</v>
      </c>
      <c r="G73" s="11">
        <f t="shared" si="1"/>
        <v>-12.094327830385829</v>
      </c>
      <c r="H73" s="34">
        <v>-14.988885083333333</v>
      </c>
      <c r="I73" s="8">
        <v>-7.4811542701659555</v>
      </c>
      <c r="J73" s="11">
        <f t="shared" si="2"/>
        <v>-3.6758257958193581</v>
      </c>
      <c r="K73" s="12">
        <v>4.3328375833333315</v>
      </c>
      <c r="L73" s="8">
        <v>15.737498721139998</v>
      </c>
      <c r="M73" s="11">
        <f t="shared" si="3"/>
        <v>10.931618760359457</v>
      </c>
      <c r="N73" s="12">
        <v>14.512603500000003</v>
      </c>
      <c r="O73" s="8">
        <v>10.450265253142277</v>
      </c>
      <c r="P73" s="11">
        <f t="shared" si="4"/>
        <v>6.9588444072440083</v>
      </c>
      <c r="Q73" s="12">
        <v>4.3892347499999991</v>
      </c>
      <c r="R73" s="8">
        <v>13.984349394830307</v>
      </c>
      <c r="S73" s="11">
        <f t="shared" si="5"/>
        <v>13.89451887148013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3">
        <v>9.8856180964373106</v>
      </c>
      <c r="D74" s="9">
        <f t="shared" si="0"/>
        <v>2.3263486809498248</v>
      </c>
      <c r="E74" s="12">
        <v>-12.366535666666667</v>
      </c>
      <c r="F74" s="32">
        <v>-13.650803477750889</v>
      </c>
      <c r="G74" s="11">
        <f t="shared" si="1"/>
        <v>-13.628596887637249</v>
      </c>
      <c r="H74" s="34">
        <v>-14.314014083333337</v>
      </c>
      <c r="I74" s="8">
        <v>-6.9627742373945853</v>
      </c>
      <c r="J74" s="11">
        <f t="shared" si="2"/>
        <v>-5.8088393294742637</v>
      </c>
      <c r="K74" s="12">
        <v>-5.274564416666669</v>
      </c>
      <c r="L74" s="8">
        <v>7.0333500760046679</v>
      </c>
      <c r="M74" s="11">
        <f t="shared" si="3"/>
        <v>10.430211482122983</v>
      </c>
      <c r="N74" s="12">
        <v>8.5938545000000026</v>
      </c>
      <c r="O74" s="8">
        <v>7.2930871821460643</v>
      </c>
      <c r="P74" s="11">
        <f t="shared" si="4"/>
        <v>7.0897793254365995</v>
      </c>
      <c r="Q74" s="12">
        <v>13.065553749999999</v>
      </c>
      <c r="R74" s="8">
        <v>23.361379977529047</v>
      </c>
      <c r="S74" s="11">
        <f t="shared" si="5"/>
        <v>14.973152235445054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3">
        <v>1.3936317530785503</v>
      </c>
      <c r="D75" s="9">
        <f t="shared" ref="D75:D138" si="7">AVERAGE(C73:C75)</f>
        <v>4.8714828720161858</v>
      </c>
      <c r="E75" s="12">
        <v>-26.24950466666667</v>
      </c>
      <c r="F75" s="32">
        <v>-27.51293438038423</v>
      </c>
      <c r="G75" s="11">
        <f t="shared" ref="G75:G138" si="8">AVERAGE(F73:F75)</f>
        <v>-18.064674289786392</v>
      </c>
      <c r="H75" s="34">
        <v>-11.254942083333336</v>
      </c>
      <c r="I75" s="8">
        <v>-3.5819772406186283</v>
      </c>
      <c r="J75" s="11">
        <f t="shared" ref="J75:J138" si="9">AVERAGE(I73:I75)</f>
        <v>-6.0086352493930564</v>
      </c>
      <c r="K75" s="12">
        <v>-5.7916654166666657</v>
      </c>
      <c r="L75" s="8">
        <v>3.2908481064869815</v>
      </c>
      <c r="M75" s="11">
        <f t="shared" ref="M75:M138" si="10">AVERAGE(L73:L75)</f>
        <v>8.6872323012105497</v>
      </c>
      <c r="N75" s="12">
        <v>5.1740895000000044</v>
      </c>
      <c r="O75" s="8">
        <v>6.3391657248873363</v>
      </c>
      <c r="P75" s="11">
        <f t="shared" ref="P75:P138" si="11">AVERAGE(O73:O75)</f>
        <v>8.0275060533918925</v>
      </c>
      <c r="Q75" s="12">
        <v>12.61937975</v>
      </c>
      <c r="R75" s="8">
        <v>18.777990396750489</v>
      </c>
      <c r="S75" s="11">
        <f t="shared" ref="S75:S138" si="12">AVERAGE(R73:R75)</f>
        <v>18.707906589703281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3">
        <v>5.6704495075828225</v>
      </c>
      <c r="D76" s="9">
        <f t="shared" si="7"/>
        <v>5.649899785699561</v>
      </c>
      <c r="E76" s="12">
        <v>-32.674378666666676</v>
      </c>
      <c r="F76" s="32">
        <v>-24.235731020677331</v>
      </c>
      <c r="G76" s="11">
        <f t="shared" si="8"/>
        <v>-21.799822959604153</v>
      </c>
      <c r="H76" s="34">
        <v>-12.352739083333336</v>
      </c>
      <c r="I76" s="8">
        <v>-7.1477099972565892</v>
      </c>
      <c r="J76" s="11">
        <f t="shared" si="9"/>
        <v>-5.8974871584232673</v>
      </c>
      <c r="K76" s="12">
        <v>4.9212965833333318</v>
      </c>
      <c r="L76" s="8">
        <v>5.1084335973374158</v>
      </c>
      <c r="M76" s="11">
        <f t="shared" si="10"/>
        <v>5.1442105932763553</v>
      </c>
      <c r="N76" s="12">
        <v>-3.3739684999999966</v>
      </c>
      <c r="O76" s="8">
        <v>9.1496075082911865</v>
      </c>
      <c r="P76" s="11">
        <f t="shared" si="11"/>
        <v>7.5939534717748627</v>
      </c>
      <c r="Q76" s="12">
        <v>2.8079027499999993</v>
      </c>
      <c r="R76" s="8">
        <v>16.760499789337118</v>
      </c>
      <c r="S76" s="11">
        <f t="shared" si="12"/>
        <v>19.633290054538886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3">
        <v>-1.35262607318721</v>
      </c>
      <c r="D77" s="9">
        <f t="shared" si="7"/>
        <v>1.903818395824721</v>
      </c>
      <c r="E77" s="12">
        <v>-19.441269666666667</v>
      </c>
      <c r="F77" s="32">
        <v>-8.8831029955308836</v>
      </c>
      <c r="G77" s="11">
        <f t="shared" si="8"/>
        <v>-20.210589465530813</v>
      </c>
      <c r="H77" s="34">
        <v>-8.9707400833333342</v>
      </c>
      <c r="I77" s="8">
        <v>-6.1880735246281287</v>
      </c>
      <c r="J77" s="11">
        <f t="shared" si="9"/>
        <v>-5.6392535875011163</v>
      </c>
      <c r="K77" s="12">
        <v>-13.096994416666668</v>
      </c>
      <c r="L77" s="8">
        <v>2.9061901233450982</v>
      </c>
      <c r="M77" s="11">
        <f t="shared" si="10"/>
        <v>3.768490609056498</v>
      </c>
      <c r="N77" s="12">
        <v>5.4050705000000043</v>
      </c>
      <c r="O77" s="8">
        <v>5.8196157192519626</v>
      </c>
      <c r="P77" s="11">
        <f t="shared" si="11"/>
        <v>7.1027963174768294</v>
      </c>
      <c r="Q77" s="12">
        <v>3.8627477499999996</v>
      </c>
      <c r="R77" s="8">
        <v>19.268641882833595</v>
      </c>
      <c r="S77" s="11">
        <f t="shared" si="12"/>
        <v>18.269044022973734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3">
        <v>3.9872645967795961</v>
      </c>
      <c r="D78" s="9">
        <f t="shared" si="7"/>
        <v>2.7683626770584033</v>
      </c>
      <c r="E78" s="12">
        <v>-15.494436666666669</v>
      </c>
      <c r="F78" s="32">
        <v>-5.5460181499378773</v>
      </c>
      <c r="G78" s="11">
        <f t="shared" si="8"/>
        <v>-12.88828405538203</v>
      </c>
      <c r="H78" s="34">
        <v>7.5236309166666651</v>
      </c>
      <c r="I78" s="8">
        <v>8.2980774227173342</v>
      </c>
      <c r="J78" s="11">
        <f t="shared" si="9"/>
        <v>-1.679235366389128</v>
      </c>
      <c r="K78" s="12">
        <v>-20.79615041666667</v>
      </c>
      <c r="L78" s="8">
        <v>-9.1668099589591545</v>
      </c>
      <c r="M78" s="11">
        <f t="shared" si="10"/>
        <v>-0.38406207942554654</v>
      </c>
      <c r="N78" s="12">
        <v>6.3797125000000037</v>
      </c>
      <c r="O78" s="8">
        <v>9.8164220491965786</v>
      </c>
      <c r="P78" s="11">
        <f t="shared" si="11"/>
        <v>8.2618817589132423</v>
      </c>
      <c r="Q78" s="12">
        <v>28.75151675</v>
      </c>
      <c r="R78" s="8">
        <v>19.434804883126588</v>
      </c>
      <c r="S78" s="11">
        <f t="shared" si="12"/>
        <v>18.487982185099099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3">
        <v>8.5377197705082324</v>
      </c>
      <c r="D79" s="9">
        <f t="shared" si="7"/>
        <v>3.7241194313668728</v>
      </c>
      <c r="E79" s="12">
        <v>-10.088877666666669</v>
      </c>
      <c r="F79" s="32">
        <v>-7.9770777619098503</v>
      </c>
      <c r="G79" s="11">
        <f t="shared" si="8"/>
        <v>-7.4687329691262034</v>
      </c>
      <c r="H79" s="34">
        <v>1.8772119166666643</v>
      </c>
      <c r="I79" s="8">
        <v>-4.2819543311338073</v>
      </c>
      <c r="J79" s="11">
        <f t="shared" si="9"/>
        <v>-0.72398347768153393</v>
      </c>
      <c r="K79" s="12">
        <v>27.896500583333331</v>
      </c>
      <c r="L79" s="8">
        <v>15.393288487948645</v>
      </c>
      <c r="M79" s="11">
        <f t="shared" si="10"/>
        <v>3.0442228841115297</v>
      </c>
      <c r="N79" s="12">
        <v>7.2612265000000029</v>
      </c>
      <c r="O79" s="8">
        <v>14.583655425866599</v>
      </c>
      <c r="P79" s="11">
        <f t="shared" si="11"/>
        <v>10.073231064771713</v>
      </c>
      <c r="Q79" s="12">
        <v>25.874359749999996</v>
      </c>
      <c r="R79" s="8">
        <v>10.927658775514708</v>
      </c>
      <c r="S79" s="11">
        <f t="shared" si="12"/>
        <v>16.543701847158296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3">
        <v>6.3930139873587812</v>
      </c>
      <c r="D80" s="9">
        <f t="shared" si="7"/>
        <v>6.3059994515488702</v>
      </c>
      <c r="E80" s="12">
        <v>-13.287485666666665</v>
      </c>
      <c r="F80" s="32">
        <v>-13.629985147759815</v>
      </c>
      <c r="G80" s="11">
        <f t="shared" si="8"/>
        <v>-9.0510270198691813</v>
      </c>
      <c r="H80" s="34">
        <v>5.2261959166666658</v>
      </c>
      <c r="I80" s="8">
        <v>-7.3829756355240415</v>
      </c>
      <c r="J80" s="11">
        <f t="shared" si="9"/>
        <v>-1.1222841813135049</v>
      </c>
      <c r="K80" s="12">
        <v>22.847172583333329</v>
      </c>
      <c r="L80" s="8">
        <v>7.8593054082911991</v>
      </c>
      <c r="M80" s="11">
        <f t="shared" si="10"/>
        <v>4.6952613124268963</v>
      </c>
      <c r="N80" s="12">
        <v>10.683635500000003</v>
      </c>
      <c r="O80" s="8">
        <v>11.893834642503247</v>
      </c>
      <c r="P80" s="11">
        <f t="shared" si="11"/>
        <v>12.097970705855474</v>
      </c>
      <c r="Q80" s="12">
        <v>42.826242750000006</v>
      </c>
      <c r="R80" s="8">
        <v>28.0179236648613</v>
      </c>
      <c r="S80" s="11">
        <f t="shared" si="12"/>
        <v>19.460129107834199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3">
        <v>8.0818488070918484</v>
      </c>
      <c r="D81" s="9">
        <f t="shared" si="7"/>
        <v>7.6708608549862873</v>
      </c>
      <c r="E81" s="12">
        <v>-8.4692496666666663</v>
      </c>
      <c r="F81" s="32">
        <v>-10.869158907621781</v>
      </c>
      <c r="G81" s="11">
        <f t="shared" si="8"/>
        <v>-10.825407272430482</v>
      </c>
      <c r="H81" s="34">
        <v>4.4571949166666647</v>
      </c>
      <c r="I81" s="8">
        <v>-4.6157512429281331</v>
      </c>
      <c r="J81" s="11">
        <f t="shared" si="9"/>
        <v>-5.4268937365286609</v>
      </c>
      <c r="K81" s="12">
        <v>23.094811583333335</v>
      </c>
      <c r="L81" s="8">
        <v>12.384259397047471</v>
      </c>
      <c r="M81" s="11">
        <f t="shared" si="10"/>
        <v>11.878951097762439</v>
      </c>
      <c r="N81" s="12">
        <v>16.179433500000002</v>
      </c>
      <c r="O81" s="8">
        <v>12.892680445266876</v>
      </c>
      <c r="P81" s="11">
        <f t="shared" si="11"/>
        <v>13.123390171212241</v>
      </c>
      <c r="Q81" s="12">
        <v>30.942085749999997</v>
      </c>
      <c r="R81" s="8">
        <v>15.522495886495882</v>
      </c>
      <c r="S81" s="11">
        <f t="shared" si="12"/>
        <v>18.156026108957295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3">
        <v>7.9212053996390761</v>
      </c>
      <c r="D82" s="9">
        <f t="shared" si="7"/>
        <v>7.4653560646965689</v>
      </c>
      <c r="E82" s="12">
        <v>-2.2965876666666674</v>
      </c>
      <c r="F82" s="32">
        <v>-12.772591577339053</v>
      </c>
      <c r="G82" s="11">
        <f t="shared" si="8"/>
        <v>-12.42391187757355</v>
      </c>
      <c r="H82" s="34">
        <v>-7.2737520833333331</v>
      </c>
      <c r="I82" s="8">
        <v>-15.831810420464672</v>
      </c>
      <c r="J82" s="11">
        <f t="shared" si="9"/>
        <v>-9.2768457663056143</v>
      </c>
      <c r="K82" s="12">
        <v>6.4482195833333318</v>
      </c>
      <c r="L82" s="8">
        <v>-2.597404422403768</v>
      </c>
      <c r="M82" s="11">
        <f t="shared" si="10"/>
        <v>5.8820534609783008</v>
      </c>
      <c r="N82" s="12">
        <v>16.011652500000004</v>
      </c>
      <c r="O82" s="8">
        <v>13.046322132026066</v>
      </c>
      <c r="P82" s="11">
        <f t="shared" si="11"/>
        <v>12.610945739932063</v>
      </c>
      <c r="Q82" s="12">
        <v>26.385373749999999</v>
      </c>
      <c r="R82" s="8">
        <v>15.230456424980629</v>
      </c>
      <c r="S82" s="11">
        <f t="shared" si="12"/>
        <v>19.590291992112604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3">
        <v>5.7788767650541359</v>
      </c>
      <c r="D83" s="9">
        <f t="shared" si="7"/>
        <v>7.2606436572616859</v>
      </c>
      <c r="E83" s="12">
        <v>-8.2551976666666675</v>
      </c>
      <c r="F83" s="32">
        <v>-12.525240909958438</v>
      </c>
      <c r="G83" s="11">
        <f t="shared" si="8"/>
        <v>-12.055663798306425</v>
      </c>
      <c r="H83" s="34">
        <v>-8.4058490833333348</v>
      </c>
      <c r="I83" s="8">
        <v>-9.2052914432229613</v>
      </c>
      <c r="J83" s="11">
        <f t="shared" si="9"/>
        <v>-9.8842843688719224</v>
      </c>
      <c r="K83" s="12">
        <v>20.314533583333333</v>
      </c>
      <c r="L83" s="8">
        <v>11.74664367130285</v>
      </c>
      <c r="M83" s="11">
        <f t="shared" si="10"/>
        <v>7.1778328819821837</v>
      </c>
      <c r="N83" s="12">
        <v>11.878783500000003</v>
      </c>
      <c r="O83" s="8">
        <v>8.1731670039619715</v>
      </c>
      <c r="P83" s="11">
        <f t="shared" si="11"/>
        <v>11.370723193751639</v>
      </c>
      <c r="Q83" s="12">
        <v>17.694297749999997</v>
      </c>
      <c r="R83" s="8">
        <v>20.53157827988781</v>
      </c>
      <c r="S83" s="11">
        <f t="shared" si="12"/>
        <v>17.094843530454774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3">
        <v>6.3038967432079058</v>
      </c>
      <c r="D84" s="9">
        <f t="shared" si="7"/>
        <v>6.6679929693003723</v>
      </c>
      <c r="E84" s="12">
        <v>-1.8984156666666685</v>
      </c>
      <c r="F84" s="32">
        <v>-8.8653797512791996</v>
      </c>
      <c r="G84" s="11">
        <f t="shared" si="8"/>
        <v>-11.387737412858897</v>
      </c>
      <c r="H84" s="34">
        <v>-3.4915520833333336</v>
      </c>
      <c r="I84" s="8">
        <v>3.3754084991464559</v>
      </c>
      <c r="J84" s="11">
        <f t="shared" si="9"/>
        <v>-7.2205644548470582</v>
      </c>
      <c r="K84" s="12">
        <v>11.394623583333331</v>
      </c>
      <c r="L84" s="8">
        <v>8.9316906333196791</v>
      </c>
      <c r="M84" s="11">
        <f t="shared" si="10"/>
        <v>6.0269766274062535</v>
      </c>
      <c r="N84" s="12">
        <v>25.229962499999999</v>
      </c>
      <c r="O84" s="8">
        <v>15.334142029066733</v>
      </c>
      <c r="P84" s="11">
        <f t="shared" si="11"/>
        <v>12.184543721684923</v>
      </c>
      <c r="Q84" s="12">
        <v>10.449269749999999</v>
      </c>
      <c r="R84" s="8">
        <v>18.397443477569809</v>
      </c>
      <c r="S84" s="11">
        <f t="shared" si="12"/>
        <v>18.053159394146082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3">
        <v>7.9749717299571286</v>
      </c>
      <c r="D85" s="9">
        <f t="shared" si="7"/>
        <v>6.6859150794063895</v>
      </c>
      <c r="E85" s="12">
        <v>-4.6223126666666667</v>
      </c>
      <c r="F85" s="32">
        <v>-7.603983646837257</v>
      </c>
      <c r="G85" s="11">
        <f t="shared" si="8"/>
        <v>-9.6648681026916314</v>
      </c>
      <c r="H85" s="34">
        <v>-8.2449760833333325</v>
      </c>
      <c r="I85" s="8">
        <v>-1.3059443674743028</v>
      </c>
      <c r="J85" s="11">
        <f t="shared" si="9"/>
        <v>-2.3786091038502692</v>
      </c>
      <c r="K85" s="12">
        <v>-5.5471984166666655</v>
      </c>
      <c r="L85" s="8">
        <v>3.7948556769886483</v>
      </c>
      <c r="M85" s="11">
        <f t="shared" si="10"/>
        <v>8.157729993870392</v>
      </c>
      <c r="N85" s="12">
        <v>21.207015500000004</v>
      </c>
      <c r="O85" s="8">
        <v>16.730965555179139</v>
      </c>
      <c r="P85" s="11">
        <f t="shared" si="11"/>
        <v>13.412758196069282</v>
      </c>
      <c r="Q85" s="12">
        <v>9.6874397499999993</v>
      </c>
      <c r="R85" s="8">
        <v>18.513853209603525</v>
      </c>
      <c r="S85" s="11">
        <f t="shared" si="12"/>
        <v>19.147624989020382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3">
        <v>5.7146141915878079</v>
      </c>
      <c r="D86" s="9">
        <f t="shared" si="7"/>
        <v>6.6644942215842802</v>
      </c>
      <c r="E86" s="12">
        <v>-4.4422386666666691</v>
      </c>
      <c r="F86" s="32">
        <v>-6.8561321263349786</v>
      </c>
      <c r="G86" s="11">
        <f t="shared" si="8"/>
        <v>-7.7751651748171442</v>
      </c>
      <c r="H86" s="34">
        <v>-9.2103130833333342</v>
      </c>
      <c r="I86" s="8">
        <v>-1.7490047252569392</v>
      </c>
      <c r="J86" s="11">
        <f t="shared" si="9"/>
        <v>0.10681980213840465</v>
      </c>
      <c r="K86" s="12">
        <v>10.410908583333331</v>
      </c>
      <c r="L86" s="8">
        <v>21.756440213391908</v>
      </c>
      <c r="M86" s="11">
        <f t="shared" si="10"/>
        <v>11.494328841233411</v>
      </c>
      <c r="N86" s="12">
        <v>12.365138500000004</v>
      </c>
      <c r="O86" s="8">
        <v>11.506990723301897</v>
      </c>
      <c r="P86" s="11">
        <f t="shared" si="11"/>
        <v>14.52403276918259</v>
      </c>
      <c r="Q86" s="12">
        <v>11.44535675</v>
      </c>
      <c r="R86" s="8">
        <v>20.497181108337173</v>
      </c>
      <c r="S86" s="11">
        <f t="shared" si="12"/>
        <v>19.136159265170168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3">
        <v>13.177332586327559</v>
      </c>
      <c r="D87" s="9">
        <f t="shared" si="7"/>
        <v>8.9556395026241642</v>
      </c>
      <c r="E87" s="12">
        <v>-3.6649316666666678</v>
      </c>
      <c r="F87" s="32">
        <v>-4.5598140701921386</v>
      </c>
      <c r="G87" s="11">
        <f t="shared" si="8"/>
        <v>-6.3399766144547911</v>
      </c>
      <c r="H87" s="34">
        <v>-8.3911430833333345</v>
      </c>
      <c r="I87" s="8">
        <v>-1.6413603456131316</v>
      </c>
      <c r="J87" s="11">
        <f t="shared" si="9"/>
        <v>-1.5654364794481246</v>
      </c>
      <c r="K87" s="12">
        <v>3.1216855833333312</v>
      </c>
      <c r="L87" s="8">
        <v>11.296302001899413</v>
      </c>
      <c r="M87" s="11">
        <f t="shared" si="10"/>
        <v>12.28253263075999</v>
      </c>
      <c r="N87" s="12">
        <v>22.166264500000004</v>
      </c>
      <c r="O87" s="8">
        <v>22.477941745789568</v>
      </c>
      <c r="P87" s="11">
        <f t="shared" si="11"/>
        <v>16.905299341423532</v>
      </c>
      <c r="Q87" s="12">
        <v>11.77243275</v>
      </c>
      <c r="R87" s="8">
        <v>17.988567076910456</v>
      </c>
      <c r="S87" s="11">
        <f t="shared" si="12"/>
        <v>18.999867131617052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3">
        <v>6.6164441874471045</v>
      </c>
      <c r="D88" s="9">
        <f t="shared" si="7"/>
        <v>8.5027969884541559</v>
      </c>
      <c r="E88" s="12">
        <v>-20.855844666666666</v>
      </c>
      <c r="F88" s="32">
        <v>-13.190624051491989</v>
      </c>
      <c r="G88" s="11">
        <f t="shared" si="8"/>
        <v>-8.2021900826730345</v>
      </c>
      <c r="H88" s="34">
        <v>-5.2870220833333317</v>
      </c>
      <c r="I88" s="8">
        <v>-1.4238834575718426</v>
      </c>
      <c r="J88" s="11">
        <f t="shared" si="9"/>
        <v>-1.6047495094806379</v>
      </c>
      <c r="K88" s="12">
        <v>10.300101583333332</v>
      </c>
      <c r="L88" s="8">
        <v>11.532343715266292</v>
      </c>
      <c r="M88" s="11">
        <f t="shared" si="10"/>
        <v>14.861695310185871</v>
      </c>
      <c r="N88" s="12">
        <v>6.8395435000000013</v>
      </c>
      <c r="O88" s="8">
        <v>18.339217911983457</v>
      </c>
      <c r="P88" s="11">
        <f t="shared" si="11"/>
        <v>17.441383460358306</v>
      </c>
      <c r="Q88" s="12">
        <v>3.6811497500000003</v>
      </c>
      <c r="R88" s="8">
        <v>17.055487465713384</v>
      </c>
      <c r="S88" s="11">
        <f t="shared" si="12"/>
        <v>18.513745216987004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3">
        <v>5.332190755332392</v>
      </c>
      <c r="D89" s="9">
        <f t="shared" si="7"/>
        <v>8.375322509702352</v>
      </c>
      <c r="E89" s="12">
        <v>-24.80386566666667</v>
      </c>
      <c r="F89" s="32">
        <v>-14.526382686443478</v>
      </c>
      <c r="G89" s="11">
        <f t="shared" si="8"/>
        <v>-10.758940269375868</v>
      </c>
      <c r="H89" s="34">
        <v>-2.5973370833333345</v>
      </c>
      <c r="I89" s="8">
        <v>0.41925567685787124</v>
      </c>
      <c r="J89" s="11">
        <f t="shared" si="9"/>
        <v>-0.88199604210903437</v>
      </c>
      <c r="K89" s="12">
        <v>-1.9933864166666684</v>
      </c>
      <c r="L89" s="8">
        <v>12.914410131906527</v>
      </c>
      <c r="M89" s="11">
        <f t="shared" si="10"/>
        <v>11.914351949690746</v>
      </c>
      <c r="N89" s="12">
        <v>21.751667500000003</v>
      </c>
      <c r="O89" s="8">
        <v>21.963843707757828</v>
      </c>
      <c r="P89" s="11">
        <f t="shared" si="11"/>
        <v>20.927001121843617</v>
      </c>
      <c r="Q89" s="12">
        <v>1.9794157500000003</v>
      </c>
      <c r="R89" s="8">
        <v>17.292502944719043</v>
      </c>
      <c r="S89" s="11">
        <f t="shared" si="12"/>
        <v>17.445519162447628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3">
        <v>3.8215575654491749</v>
      </c>
      <c r="D90" s="9">
        <f t="shared" si="7"/>
        <v>5.2567308360762235</v>
      </c>
      <c r="E90" s="12">
        <v>-28.844811666666669</v>
      </c>
      <c r="F90" s="32">
        <v>-18.156600090199468</v>
      </c>
      <c r="G90" s="11">
        <f t="shared" si="8"/>
        <v>-15.291202276044979</v>
      </c>
      <c r="H90" s="34">
        <v>-1.4887360833333343</v>
      </c>
      <c r="I90" s="8">
        <v>-0.34046705637408792</v>
      </c>
      <c r="J90" s="11">
        <f t="shared" si="9"/>
        <v>-0.44836494569601976</v>
      </c>
      <c r="K90" s="12">
        <v>4.7422575833333322</v>
      </c>
      <c r="L90" s="8">
        <v>15.697980287846361</v>
      </c>
      <c r="M90" s="11">
        <f t="shared" si="10"/>
        <v>13.381578045006393</v>
      </c>
      <c r="N90" s="12">
        <v>13.113270500000002</v>
      </c>
      <c r="O90" s="8">
        <v>17.332862115921401</v>
      </c>
      <c r="P90" s="11">
        <f t="shared" si="11"/>
        <v>19.21197457855423</v>
      </c>
      <c r="Q90" s="12">
        <v>27.702118749999997</v>
      </c>
      <c r="R90" s="8">
        <v>19.90656816000223</v>
      </c>
      <c r="S90" s="11">
        <f t="shared" si="12"/>
        <v>18.084852856811555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3">
        <v>4.8581638753208489</v>
      </c>
      <c r="D91" s="9">
        <f t="shared" si="7"/>
        <v>4.670637398700805</v>
      </c>
      <c r="E91" s="12">
        <v>-14.23125966666667</v>
      </c>
      <c r="F91" s="32">
        <v>-13.105426182601509</v>
      </c>
      <c r="G91" s="11">
        <f t="shared" si="8"/>
        <v>-15.262802986414817</v>
      </c>
      <c r="H91" s="34">
        <v>3.6535439166666643</v>
      </c>
      <c r="I91" s="8">
        <v>-1.4725357680042874</v>
      </c>
      <c r="J91" s="11">
        <f t="shared" si="9"/>
        <v>-0.4645823825068347</v>
      </c>
      <c r="K91" s="12">
        <v>21.553993583333334</v>
      </c>
      <c r="L91" s="8">
        <v>10.550416055450038</v>
      </c>
      <c r="M91" s="11">
        <f t="shared" si="10"/>
        <v>13.054268825067643</v>
      </c>
      <c r="N91" s="12">
        <v>4.8818825000000032</v>
      </c>
      <c r="O91" s="8">
        <v>12.087998494870465</v>
      </c>
      <c r="P91" s="11">
        <f t="shared" si="11"/>
        <v>17.128234772849897</v>
      </c>
      <c r="Q91" s="12">
        <v>39.060413750000002</v>
      </c>
      <c r="R91" s="8">
        <v>24.854433285647751</v>
      </c>
      <c r="S91" s="11">
        <f t="shared" si="12"/>
        <v>20.684501463456339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3">
        <v>12.893550107654342</v>
      </c>
      <c r="D92" s="9">
        <f t="shared" si="7"/>
        <v>7.1910905161414549</v>
      </c>
      <c r="E92" s="12">
        <v>4.2301723333333321</v>
      </c>
      <c r="F92" s="32">
        <v>4.1798778206537976</v>
      </c>
      <c r="G92" s="11">
        <f t="shared" si="8"/>
        <v>-9.027382817382394</v>
      </c>
      <c r="H92" s="34">
        <v>18.383115916666668</v>
      </c>
      <c r="I92" s="8">
        <v>6.3365864125966809</v>
      </c>
      <c r="J92" s="11">
        <f t="shared" si="9"/>
        <v>1.5078611960727686</v>
      </c>
      <c r="K92" s="12">
        <v>24.23397258333333</v>
      </c>
      <c r="L92" s="8">
        <v>9.5243867971949552</v>
      </c>
      <c r="M92" s="11">
        <f t="shared" si="10"/>
        <v>11.924261046830452</v>
      </c>
      <c r="N92" s="12">
        <v>14.509102500000003</v>
      </c>
      <c r="O92" s="8">
        <v>15.389225786031806</v>
      </c>
      <c r="P92" s="11">
        <f t="shared" si="11"/>
        <v>14.93669546560789</v>
      </c>
      <c r="Q92" s="12">
        <v>39.657685750000006</v>
      </c>
      <c r="R92" s="8">
        <v>25.716303434787655</v>
      </c>
      <c r="S92" s="11">
        <f t="shared" si="12"/>
        <v>23.492434960145875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3">
        <v>5.4017764766374654</v>
      </c>
      <c r="D93" s="9">
        <f t="shared" si="7"/>
        <v>7.7178301532042184</v>
      </c>
      <c r="E93" s="12">
        <v>-12.547271666666667</v>
      </c>
      <c r="F93" s="32">
        <v>-15.045536856453793</v>
      </c>
      <c r="G93" s="11">
        <f t="shared" si="8"/>
        <v>-7.9903617394671684</v>
      </c>
      <c r="H93" s="34">
        <v>5.4502349166666653</v>
      </c>
      <c r="I93" s="8">
        <v>-3.4972543684385</v>
      </c>
      <c r="J93" s="11">
        <f t="shared" si="9"/>
        <v>0.45559875871796446</v>
      </c>
      <c r="K93" s="12">
        <v>19.695639583333332</v>
      </c>
      <c r="L93" s="8">
        <v>11.247122924780532</v>
      </c>
      <c r="M93" s="11">
        <f t="shared" si="10"/>
        <v>10.440641925808508</v>
      </c>
      <c r="N93" s="12">
        <v>11.870532500000003</v>
      </c>
      <c r="O93" s="8">
        <v>10.036083867198911</v>
      </c>
      <c r="P93" s="11">
        <f t="shared" si="11"/>
        <v>12.50443604936706</v>
      </c>
      <c r="Q93" s="12">
        <v>36.681343749999996</v>
      </c>
      <c r="R93" s="8">
        <v>22.688242671256194</v>
      </c>
      <c r="S93" s="11">
        <f t="shared" si="12"/>
        <v>24.419659797230533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3">
        <v>4.9058671359343213</v>
      </c>
      <c r="D94" s="9">
        <f t="shared" si="7"/>
        <v>7.7337312400753762</v>
      </c>
      <c r="E94" s="12">
        <v>-2.568837666666667</v>
      </c>
      <c r="F94" s="32">
        <v>-12.121615012074811</v>
      </c>
      <c r="G94" s="11">
        <f t="shared" si="8"/>
        <v>-7.6624246826249349</v>
      </c>
      <c r="H94" s="34">
        <v>11.396752916666665</v>
      </c>
      <c r="I94" s="8">
        <v>3.4304807739129304</v>
      </c>
      <c r="J94" s="11">
        <f t="shared" si="9"/>
        <v>2.0899376060237036</v>
      </c>
      <c r="K94" s="12">
        <v>19.054569583333333</v>
      </c>
      <c r="L94" s="8">
        <v>10.092835353880414</v>
      </c>
      <c r="M94" s="11">
        <f t="shared" si="10"/>
        <v>10.2881150252853</v>
      </c>
      <c r="N94" s="12">
        <v>6.502966500000003</v>
      </c>
      <c r="O94" s="8">
        <v>3.8988199883001613</v>
      </c>
      <c r="P94" s="11">
        <f t="shared" si="11"/>
        <v>9.7747098805102937</v>
      </c>
      <c r="Q94" s="12">
        <v>29.948352749999998</v>
      </c>
      <c r="R94" s="8">
        <v>19.042341632746709</v>
      </c>
      <c r="S94" s="11">
        <f t="shared" si="12"/>
        <v>22.482295912930187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3">
        <v>2.1406169480965462</v>
      </c>
      <c r="D95" s="9">
        <f t="shared" si="7"/>
        <v>4.1494201868894445</v>
      </c>
      <c r="E95" s="12">
        <v>-10.713787666666668</v>
      </c>
      <c r="F95" s="32">
        <v>-14.474150783804117</v>
      </c>
      <c r="G95" s="11">
        <f t="shared" si="8"/>
        <v>-13.880434217444241</v>
      </c>
      <c r="H95" s="34">
        <v>-5.9405630833333358</v>
      </c>
      <c r="I95" s="8">
        <v>-5.9258276360327509</v>
      </c>
      <c r="J95" s="11">
        <f t="shared" si="9"/>
        <v>-1.9975337435194402</v>
      </c>
      <c r="K95" s="12">
        <v>9.709416583333331</v>
      </c>
      <c r="L95" s="8">
        <v>2.0685102187262396</v>
      </c>
      <c r="M95" s="11">
        <f t="shared" si="10"/>
        <v>7.8028228324623941</v>
      </c>
      <c r="N95" s="12">
        <v>10.552099500000002</v>
      </c>
      <c r="O95" s="8">
        <v>6.71397903622535</v>
      </c>
      <c r="P95" s="11">
        <f t="shared" si="11"/>
        <v>6.8829609639081406</v>
      </c>
      <c r="Q95" s="12">
        <v>12.061575749999999</v>
      </c>
      <c r="R95" s="8">
        <v>12.83242700806985</v>
      </c>
      <c r="S95" s="11">
        <f t="shared" si="12"/>
        <v>18.187670437357585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3">
        <v>-2.3679248895709506</v>
      </c>
      <c r="D96" s="9">
        <f t="shared" si="7"/>
        <v>1.5595197314866389</v>
      </c>
      <c r="E96" s="12">
        <v>-5.2558056666666682</v>
      </c>
      <c r="F96" s="32">
        <v>-11.362942108185443</v>
      </c>
      <c r="G96" s="11">
        <f t="shared" si="8"/>
        <v>-12.652902634688123</v>
      </c>
      <c r="H96" s="34">
        <v>-14.014318083333333</v>
      </c>
      <c r="I96" s="8">
        <v>-8.0940134073490597</v>
      </c>
      <c r="J96" s="11">
        <f t="shared" si="9"/>
        <v>-3.5297867564896266</v>
      </c>
      <c r="K96" s="12">
        <v>0.80717858333333226</v>
      </c>
      <c r="L96" s="8">
        <v>-2.5336252552812768</v>
      </c>
      <c r="M96" s="11">
        <f t="shared" si="10"/>
        <v>3.2092401057751254</v>
      </c>
      <c r="N96" s="12">
        <v>11.759968500000003</v>
      </c>
      <c r="O96" s="8">
        <v>1.6059411139471784</v>
      </c>
      <c r="P96" s="11">
        <f t="shared" si="11"/>
        <v>4.0729133794908963</v>
      </c>
      <c r="Q96" s="12">
        <v>1.2711487500000009</v>
      </c>
      <c r="R96" s="8">
        <v>9.150638970143337</v>
      </c>
      <c r="S96" s="11">
        <f t="shared" si="12"/>
        <v>13.675135870319965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3">
        <v>-0.51403789182836146</v>
      </c>
      <c r="D97" s="9">
        <f t="shared" si="7"/>
        <v>-0.2471152777675886</v>
      </c>
      <c r="E97" s="12">
        <v>-7.670078666666666</v>
      </c>
      <c r="F97" s="32">
        <v>-11.007120042087074</v>
      </c>
      <c r="G97" s="11">
        <f t="shared" si="8"/>
        <v>-12.281404311358878</v>
      </c>
      <c r="H97" s="34">
        <v>-2.0948980833333319</v>
      </c>
      <c r="I97" s="8">
        <v>3.9459753215349549</v>
      </c>
      <c r="J97" s="11">
        <f t="shared" si="9"/>
        <v>-3.3579552406156181</v>
      </c>
      <c r="K97" s="12">
        <v>-1.6252784166666689</v>
      </c>
      <c r="L97" s="8">
        <v>5.7501154420170257</v>
      </c>
      <c r="M97" s="11">
        <f t="shared" si="10"/>
        <v>1.7616668018206629</v>
      </c>
      <c r="N97" s="12">
        <v>1.0155895000000008</v>
      </c>
      <c r="O97" s="8">
        <v>-3.772456830574173</v>
      </c>
      <c r="P97" s="11">
        <f t="shared" si="11"/>
        <v>1.5158211065327851</v>
      </c>
      <c r="Q97" s="12">
        <v>-0.39156625000000123</v>
      </c>
      <c r="R97" s="8">
        <v>7.2484829544444214</v>
      </c>
      <c r="S97" s="11">
        <f t="shared" si="12"/>
        <v>9.7438496442192033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3">
        <v>-5.1650060227756658</v>
      </c>
      <c r="D98" s="9">
        <f t="shared" si="7"/>
        <v>-2.6823229347249922</v>
      </c>
      <c r="E98" s="12">
        <v>-5.2632236666666694</v>
      </c>
      <c r="F98" s="32">
        <v>-8.3835706003695663</v>
      </c>
      <c r="G98" s="11">
        <f t="shared" si="8"/>
        <v>-10.251210916880694</v>
      </c>
      <c r="H98" s="34">
        <v>-17.828082083333332</v>
      </c>
      <c r="I98" s="8">
        <v>-10.895727394680643</v>
      </c>
      <c r="J98" s="11">
        <f t="shared" si="9"/>
        <v>-5.0145884934982492</v>
      </c>
      <c r="K98" s="12">
        <v>-11.98808841666667</v>
      </c>
      <c r="L98" s="8">
        <v>-1.8483938328937768</v>
      </c>
      <c r="M98" s="11">
        <f t="shared" si="10"/>
        <v>0.45603211794732407</v>
      </c>
      <c r="N98" s="12">
        <v>-5.2929454999999983</v>
      </c>
      <c r="O98" s="8">
        <v>-6.5773187731153175</v>
      </c>
      <c r="P98" s="11">
        <f t="shared" si="11"/>
        <v>-2.9146114965807706</v>
      </c>
      <c r="Q98" s="12">
        <v>-3.7732262500000022</v>
      </c>
      <c r="R98" s="8">
        <v>4.3841487175912377</v>
      </c>
      <c r="S98" s="11">
        <f t="shared" si="12"/>
        <v>6.9277568807263323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3">
        <v>-2.6791873165069573</v>
      </c>
      <c r="D99" s="9">
        <f t="shared" si="7"/>
        <v>-2.7860770770369947</v>
      </c>
      <c r="E99" s="12">
        <v>-12.258657666666668</v>
      </c>
      <c r="F99" s="32">
        <v>-13.035943258979421</v>
      </c>
      <c r="G99" s="11">
        <f t="shared" si="8"/>
        <v>-10.808877967145355</v>
      </c>
      <c r="H99" s="34">
        <v>-13.209049083333337</v>
      </c>
      <c r="I99" s="8">
        <v>-7.0370295252841046</v>
      </c>
      <c r="J99" s="11">
        <f t="shared" si="9"/>
        <v>-4.6622605328099311</v>
      </c>
      <c r="K99" s="12">
        <v>-5.0799504166666676</v>
      </c>
      <c r="L99" s="8">
        <v>2.8761452173407545</v>
      </c>
      <c r="M99" s="11">
        <f t="shared" si="10"/>
        <v>2.2592889421546678</v>
      </c>
      <c r="N99" s="12">
        <v>-4.2506054999999954</v>
      </c>
      <c r="O99" s="8">
        <v>-4.0292169987062376</v>
      </c>
      <c r="P99" s="11">
        <f t="shared" si="11"/>
        <v>-4.7929975341319091</v>
      </c>
      <c r="Q99" s="12">
        <v>-1.4927602500000008</v>
      </c>
      <c r="R99" s="8">
        <v>5.1783539184868905</v>
      </c>
      <c r="S99" s="11">
        <f t="shared" si="12"/>
        <v>5.6036618635075159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3">
        <v>-3.9797629953980795</v>
      </c>
      <c r="D100" s="9">
        <f t="shared" si="7"/>
        <v>-3.9413187782269006</v>
      </c>
      <c r="E100" s="12">
        <v>-17.452242666666667</v>
      </c>
      <c r="F100" s="32">
        <v>-10.447540109572838</v>
      </c>
      <c r="G100" s="11">
        <f t="shared" si="8"/>
        <v>-10.622351322973943</v>
      </c>
      <c r="H100" s="34">
        <v>-6.6506470833333342</v>
      </c>
      <c r="I100" s="8">
        <v>-3.3571114386863758</v>
      </c>
      <c r="J100" s="11">
        <f t="shared" si="9"/>
        <v>-7.0966227862170399</v>
      </c>
      <c r="K100" s="12">
        <v>3.0899035833333333</v>
      </c>
      <c r="L100" s="8">
        <v>5.6156506304667388</v>
      </c>
      <c r="M100" s="11">
        <f t="shared" si="10"/>
        <v>2.2144673383045723</v>
      </c>
      <c r="N100" s="12">
        <v>-4.6770274999999977</v>
      </c>
      <c r="O100" s="8">
        <v>6.3106232254721224</v>
      </c>
      <c r="P100" s="11">
        <f t="shared" si="11"/>
        <v>-1.4319708487831442</v>
      </c>
      <c r="Q100" s="12">
        <v>-11.657247250000003</v>
      </c>
      <c r="R100" s="8">
        <v>1.6082769377497943</v>
      </c>
      <c r="S100" s="11">
        <f t="shared" si="12"/>
        <v>3.7235931912759743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3">
        <v>-11.705611264530301</v>
      </c>
      <c r="D101" s="9">
        <f t="shared" si="7"/>
        <v>-6.1215205254784459</v>
      </c>
      <c r="E101" s="12">
        <v>-28.114222666666667</v>
      </c>
      <c r="F101" s="32">
        <v>-18.68370337079444</v>
      </c>
      <c r="G101" s="11">
        <f t="shared" si="8"/>
        <v>-14.055728913115566</v>
      </c>
      <c r="H101" s="34">
        <v>-11.097516083333334</v>
      </c>
      <c r="I101" s="8">
        <v>-7.9497489969714277</v>
      </c>
      <c r="J101" s="11">
        <f t="shared" si="9"/>
        <v>-6.1146299869806358</v>
      </c>
      <c r="K101" s="12">
        <v>-25.185797416666666</v>
      </c>
      <c r="L101" s="8">
        <v>-11.365806810532716</v>
      </c>
      <c r="M101" s="11">
        <f t="shared" si="10"/>
        <v>-0.95800365424174083</v>
      </c>
      <c r="N101" s="12">
        <v>-16.481386499999999</v>
      </c>
      <c r="O101" s="8">
        <v>-16.300276764592866</v>
      </c>
      <c r="P101" s="11">
        <f t="shared" si="11"/>
        <v>-4.672956845942327</v>
      </c>
      <c r="Q101" s="12">
        <v>-19.731784250000004</v>
      </c>
      <c r="R101" s="8">
        <v>-5.0658520714148718</v>
      </c>
      <c r="S101" s="11">
        <f t="shared" si="12"/>
        <v>0.57359292827393771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3">
        <v>-11.475689888792488</v>
      </c>
      <c r="D102" s="9">
        <f t="shared" si="7"/>
        <v>-9.0536880495736227</v>
      </c>
      <c r="E102" s="12">
        <v>-29.119949666666667</v>
      </c>
      <c r="F102" s="32">
        <v>-17.987827621120907</v>
      </c>
      <c r="G102" s="11">
        <f t="shared" si="8"/>
        <v>-15.706357033829397</v>
      </c>
      <c r="H102" s="34">
        <v>-7.7330830833333355</v>
      </c>
      <c r="I102" s="8">
        <v>-6.2512302880697019</v>
      </c>
      <c r="J102" s="11">
        <f t="shared" si="9"/>
        <v>-5.8526969079091691</v>
      </c>
      <c r="K102" s="12">
        <v>-39.438659416666667</v>
      </c>
      <c r="L102" s="8">
        <v>-29.21987517158064</v>
      </c>
      <c r="M102" s="11">
        <f t="shared" si="10"/>
        <v>-11.656677117215539</v>
      </c>
      <c r="N102" s="12">
        <v>-34.664558499999998</v>
      </c>
      <c r="O102" s="8">
        <v>-29.419585352786154</v>
      </c>
      <c r="P102" s="11">
        <f t="shared" si="11"/>
        <v>-13.136412963968965</v>
      </c>
      <c r="Q102" s="12">
        <v>-5.4040072500000012</v>
      </c>
      <c r="R102" s="8">
        <v>-11.738949035100402</v>
      </c>
      <c r="S102" s="11">
        <f t="shared" si="12"/>
        <v>-5.06550805625516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3">
        <v>-13.690158767840121</v>
      </c>
      <c r="D103" s="9">
        <f t="shared" si="7"/>
        <v>-12.290486640387636</v>
      </c>
      <c r="E103" s="12">
        <v>-11.400574666666667</v>
      </c>
      <c r="F103" s="32">
        <v>-10.87878498214452</v>
      </c>
      <c r="G103" s="11">
        <f t="shared" si="8"/>
        <v>-15.850105324686623</v>
      </c>
      <c r="H103" s="34">
        <v>-2.1312550833333344</v>
      </c>
      <c r="I103" s="8">
        <v>-6.6680377414166614</v>
      </c>
      <c r="J103" s="11">
        <f t="shared" si="9"/>
        <v>-6.9563390088192634</v>
      </c>
      <c r="K103" s="12">
        <v>-1.2860414166666683</v>
      </c>
      <c r="L103" s="8">
        <v>-10.282542416814284</v>
      </c>
      <c r="M103" s="11">
        <f t="shared" si="10"/>
        <v>-16.956074799642547</v>
      </c>
      <c r="N103" s="12">
        <v>-32.309834500000001</v>
      </c>
      <c r="O103" s="8">
        <v>-25.22223146913867</v>
      </c>
      <c r="P103" s="11">
        <f t="shared" si="11"/>
        <v>-23.647364528839233</v>
      </c>
      <c r="Q103" s="12">
        <v>7.3265177499999998</v>
      </c>
      <c r="R103" s="8">
        <v>-6.4487932790066802</v>
      </c>
      <c r="S103" s="11">
        <f t="shared" si="12"/>
        <v>-7.7511981285073182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3">
        <v>-15.424632229414478</v>
      </c>
      <c r="D104" s="9">
        <f t="shared" si="7"/>
        <v>-13.530160295349029</v>
      </c>
      <c r="E104" s="12">
        <v>-13.959371666666666</v>
      </c>
      <c r="F104" s="32">
        <v>-13.959078366425164</v>
      </c>
      <c r="G104" s="11">
        <f t="shared" si="8"/>
        <v>-14.275230323230197</v>
      </c>
      <c r="H104" s="34">
        <v>10.877084916666664</v>
      </c>
      <c r="I104" s="8">
        <v>6.0051521203678959E-2</v>
      </c>
      <c r="J104" s="11">
        <f t="shared" si="9"/>
        <v>-4.2864055027608954</v>
      </c>
      <c r="K104" s="12">
        <v>8.2631285833333319</v>
      </c>
      <c r="L104" s="8">
        <v>-6.0898339848886511</v>
      </c>
      <c r="M104" s="11">
        <f t="shared" si="10"/>
        <v>-15.197417191094523</v>
      </c>
      <c r="N104" s="12">
        <v>-23.751229500000001</v>
      </c>
      <c r="O104" s="8">
        <v>-23.262943118550968</v>
      </c>
      <c r="P104" s="11">
        <f t="shared" si="11"/>
        <v>-25.968253313491928</v>
      </c>
      <c r="Q104" s="12">
        <v>4.3554357499999998</v>
      </c>
      <c r="R104" s="8">
        <v>-8.9205868145075922</v>
      </c>
      <c r="S104" s="11">
        <f t="shared" si="12"/>
        <v>-9.0361097095382252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3">
        <v>-16.454855657399307</v>
      </c>
      <c r="D105" s="9">
        <f t="shared" si="7"/>
        <v>-15.189882218217969</v>
      </c>
      <c r="E105" s="12">
        <v>-0.58702250000000067</v>
      </c>
      <c r="F105" s="32">
        <v>-3.2927350098207882</v>
      </c>
      <c r="G105" s="11">
        <f t="shared" si="8"/>
        <v>-9.3768661194634912</v>
      </c>
      <c r="H105" s="34">
        <v>8.6586267499999998</v>
      </c>
      <c r="I105" s="8">
        <v>0.30939673068905904</v>
      </c>
      <c r="J105" s="11">
        <f t="shared" si="9"/>
        <v>-2.0995298298413076</v>
      </c>
      <c r="K105" s="12">
        <v>-8.80115275</v>
      </c>
      <c r="L105" s="8">
        <v>-16.085746525744025</v>
      </c>
      <c r="M105" s="11">
        <f t="shared" si="10"/>
        <v>-10.819374309148989</v>
      </c>
      <c r="N105" s="12">
        <v>-24.621086750000003</v>
      </c>
      <c r="O105" s="8">
        <v>-25.336028001880944</v>
      </c>
      <c r="P105" s="11">
        <f t="shared" si="11"/>
        <v>-24.607067529856863</v>
      </c>
      <c r="Q105" s="12">
        <v>10.096602499999999</v>
      </c>
      <c r="R105" s="8">
        <v>-3.2478301706050843</v>
      </c>
      <c r="S105" s="11">
        <f t="shared" si="12"/>
        <v>-6.2057367547064528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3">
        <v>-16.780260233133312</v>
      </c>
      <c r="D106" s="9">
        <f t="shared" si="7"/>
        <v>-16.219916039982365</v>
      </c>
      <c r="E106" s="12">
        <v>-0.71442350000000054</v>
      </c>
      <c r="F106" s="32">
        <v>-8.5586912906555312</v>
      </c>
      <c r="G106" s="11">
        <f t="shared" si="8"/>
        <v>-8.6035015556338283</v>
      </c>
      <c r="H106" s="34">
        <v>7.5315717499999995</v>
      </c>
      <c r="I106" s="8">
        <v>6.9389556504832584E-2</v>
      </c>
      <c r="J106" s="11">
        <f t="shared" si="9"/>
        <v>0.14627926946585687</v>
      </c>
      <c r="K106" s="12">
        <v>1.0025672500000002</v>
      </c>
      <c r="L106" s="8">
        <v>-8.6065620292482095</v>
      </c>
      <c r="M106" s="11">
        <f t="shared" si="10"/>
        <v>-10.260714179960296</v>
      </c>
      <c r="N106" s="12">
        <v>-14.812423749999999</v>
      </c>
      <c r="O106" s="8">
        <v>-17.542200598487138</v>
      </c>
      <c r="P106" s="11">
        <f t="shared" si="11"/>
        <v>-22.047057239639685</v>
      </c>
      <c r="Q106" s="12">
        <v>12.7684225</v>
      </c>
      <c r="R106" s="8">
        <v>2.0971971909687941</v>
      </c>
      <c r="S106" s="11">
        <f t="shared" si="12"/>
        <v>-3.3570732647146273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3">
        <v>-13.298949992738168</v>
      </c>
      <c r="D107" s="9">
        <f t="shared" si="7"/>
        <v>-15.511355294423595</v>
      </c>
      <c r="E107" s="12">
        <v>-4.7738594999999995</v>
      </c>
      <c r="F107" s="32">
        <v>-8.6599371464795354</v>
      </c>
      <c r="G107" s="11">
        <f t="shared" si="8"/>
        <v>-6.8371211489852852</v>
      </c>
      <c r="H107" s="34">
        <v>2.9798157499999993</v>
      </c>
      <c r="I107" s="8">
        <v>2.7230781340042682</v>
      </c>
      <c r="J107" s="11">
        <f t="shared" si="9"/>
        <v>1.0339548070660534</v>
      </c>
      <c r="K107" s="12">
        <v>2.91228525</v>
      </c>
      <c r="L107" s="8">
        <v>-3.9564263181278765</v>
      </c>
      <c r="M107" s="11">
        <f t="shared" si="10"/>
        <v>-9.5495782910400369</v>
      </c>
      <c r="N107" s="12">
        <v>-8.8845927499999995</v>
      </c>
      <c r="O107" s="8">
        <v>-13.353147073930595</v>
      </c>
      <c r="P107" s="11">
        <f t="shared" si="11"/>
        <v>-18.743791891432892</v>
      </c>
      <c r="Q107" s="12">
        <v>7.2608565</v>
      </c>
      <c r="R107" s="8">
        <v>6.8315683917779717</v>
      </c>
      <c r="S107" s="11">
        <f t="shared" si="12"/>
        <v>1.8936451373805605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3">
        <v>-10.133996162505737</v>
      </c>
      <c r="D108" s="9">
        <f t="shared" si="7"/>
        <v>-13.404402129459072</v>
      </c>
      <c r="E108" s="12">
        <v>-3.4366325</v>
      </c>
      <c r="F108" s="32">
        <v>-8.5439660027664228</v>
      </c>
      <c r="G108" s="11">
        <f t="shared" si="8"/>
        <v>-8.5875314799671632</v>
      </c>
      <c r="H108" s="34">
        <v>-0.49177725000000194</v>
      </c>
      <c r="I108" s="8">
        <v>4.1991609712931055</v>
      </c>
      <c r="J108" s="11">
        <f t="shared" si="9"/>
        <v>2.3305428872674021</v>
      </c>
      <c r="K108" s="12">
        <v>7.8471192499999995</v>
      </c>
      <c r="L108" s="8">
        <v>4.5764838886829668</v>
      </c>
      <c r="M108" s="11">
        <f t="shared" si="10"/>
        <v>-2.6621681528977064</v>
      </c>
      <c r="N108" s="12">
        <v>3.4593942500000017</v>
      </c>
      <c r="O108" s="8">
        <v>-6.7073382861069524</v>
      </c>
      <c r="P108" s="11">
        <f t="shared" si="11"/>
        <v>-12.534228652841563</v>
      </c>
      <c r="Q108" s="12">
        <v>8.3692574999999998</v>
      </c>
      <c r="R108" s="8">
        <v>16.138452681457064</v>
      </c>
      <c r="S108" s="11">
        <f t="shared" si="12"/>
        <v>8.3557394214012763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3">
        <v>-16.247204670093854</v>
      </c>
      <c r="D109" s="9">
        <f t="shared" si="7"/>
        <v>-13.226716941779253</v>
      </c>
      <c r="E109" s="12">
        <v>-6.2552864999999995</v>
      </c>
      <c r="F109" s="32">
        <v>-9.6183676234407596</v>
      </c>
      <c r="G109" s="11">
        <f t="shared" si="8"/>
        <v>-8.9407569242289071</v>
      </c>
      <c r="H109" s="34">
        <v>-2.7880042500000002</v>
      </c>
      <c r="I109" s="8">
        <v>2.6394974988356044</v>
      </c>
      <c r="J109" s="11">
        <f t="shared" si="9"/>
        <v>3.1872455347109927</v>
      </c>
      <c r="K109" s="12">
        <v>-5.30267175</v>
      </c>
      <c r="L109" s="8">
        <v>0.19087813160636014</v>
      </c>
      <c r="M109" s="11">
        <f t="shared" si="10"/>
        <v>0.2703119007204835</v>
      </c>
      <c r="N109" s="12">
        <v>-0.45535774999999923</v>
      </c>
      <c r="O109" s="8">
        <v>-5.2924105364765914</v>
      </c>
      <c r="P109" s="11">
        <f t="shared" si="11"/>
        <v>-8.4509652988380459</v>
      </c>
      <c r="Q109" s="12">
        <v>7.3053325000000005</v>
      </c>
      <c r="R109" s="8">
        <v>14.325647719442344</v>
      </c>
      <c r="S109" s="11">
        <f t="shared" si="12"/>
        <v>12.431889597559126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3">
        <v>-11.48308048154345</v>
      </c>
      <c r="D110" s="9">
        <f t="shared" si="7"/>
        <v>-12.621427104714348</v>
      </c>
      <c r="E110" s="12">
        <v>-5.0015594999999999</v>
      </c>
      <c r="F110" s="32">
        <v>-8.3512522329609062</v>
      </c>
      <c r="G110" s="11">
        <f t="shared" si="8"/>
        <v>-8.837861953056029</v>
      </c>
      <c r="H110" s="34">
        <v>1.6373297499999993</v>
      </c>
      <c r="I110" s="8">
        <v>8.1775229565456158</v>
      </c>
      <c r="J110" s="11">
        <f t="shared" si="9"/>
        <v>5.0053938088914416</v>
      </c>
      <c r="K110" s="12">
        <v>-6.1779007500000009</v>
      </c>
      <c r="L110" s="8">
        <v>2.8935307098689176</v>
      </c>
      <c r="M110" s="11">
        <f t="shared" si="10"/>
        <v>2.5536309100527483</v>
      </c>
      <c r="N110" s="12">
        <v>1.2540982500000011</v>
      </c>
      <c r="O110" s="8">
        <v>-0.98322233274680748</v>
      </c>
      <c r="P110" s="11">
        <f t="shared" si="11"/>
        <v>-4.3276570517767841</v>
      </c>
      <c r="Q110" s="12">
        <v>5.0930235000000001</v>
      </c>
      <c r="R110" s="8">
        <v>13.005860770332063</v>
      </c>
      <c r="S110" s="11">
        <f t="shared" si="12"/>
        <v>14.489987057077158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3">
        <v>-12.187534442118611</v>
      </c>
      <c r="D111" s="9">
        <f t="shared" si="7"/>
        <v>-13.305939864585305</v>
      </c>
      <c r="E111" s="12">
        <v>-6.6110765000000002</v>
      </c>
      <c r="F111" s="32">
        <v>-7.2561350438419749</v>
      </c>
      <c r="G111" s="11">
        <f t="shared" si="8"/>
        <v>-8.4085849667478794</v>
      </c>
      <c r="H111" s="34">
        <v>-0.37702225000000134</v>
      </c>
      <c r="I111" s="8">
        <v>5.660112552989581</v>
      </c>
      <c r="J111" s="11">
        <f t="shared" si="9"/>
        <v>5.4923776694569328</v>
      </c>
      <c r="K111" s="12">
        <v>-6.8999637499999995</v>
      </c>
      <c r="L111" s="8">
        <v>0.72588473996626313</v>
      </c>
      <c r="M111" s="11">
        <f t="shared" si="10"/>
        <v>1.2700978604805135</v>
      </c>
      <c r="N111" s="12">
        <v>-4.2810957499999986</v>
      </c>
      <c r="O111" s="8">
        <v>-3.5243066836082213</v>
      </c>
      <c r="P111" s="11">
        <f t="shared" si="11"/>
        <v>-3.2666465176105404</v>
      </c>
      <c r="Q111" s="12">
        <v>9.4522045000000006</v>
      </c>
      <c r="R111" s="8">
        <v>16.689103160735446</v>
      </c>
      <c r="S111" s="11">
        <f t="shared" si="12"/>
        <v>14.673537216836616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3">
        <v>-11.854219386729685</v>
      </c>
      <c r="D112" s="9">
        <f t="shared" si="7"/>
        <v>-11.841611436797249</v>
      </c>
      <c r="E112" s="12">
        <v>-12.119524500000001</v>
      </c>
      <c r="F112" s="32">
        <v>-6.1769290908637036</v>
      </c>
      <c r="G112" s="11">
        <f t="shared" si="8"/>
        <v>-7.2614387892221943</v>
      </c>
      <c r="H112" s="34">
        <v>1.163678749999999</v>
      </c>
      <c r="I112" s="8">
        <v>4.1040178833306458</v>
      </c>
      <c r="J112" s="11">
        <f t="shared" si="9"/>
        <v>5.9805511309552806</v>
      </c>
      <c r="K112" s="12">
        <v>-0.15691774999999986</v>
      </c>
      <c r="L112" s="8">
        <v>4.1709060028827514</v>
      </c>
      <c r="M112" s="11">
        <f t="shared" si="10"/>
        <v>2.596773817572644</v>
      </c>
      <c r="N112" s="12">
        <v>-14.380574749999997</v>
      </c>
      <c r="O112" s="8">
        <v>-3.6945535846665774</v>
      </c>
      <c r="P112" s="11">
        <f t="shared" si="11"/>
        <v>-2.7340275336738689</v>
      </c>
      <c r="Q112" s="12">
        <v>4.5536004999999999</v>
      </c>
      <c r="R112" s="8">
        <v>17.09644399651188</v>
      </c>
      <c r="S112" s="11">
        <f t="shared" si="12"/>
        <v>15.597135975859794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3">
        <v>-6.1011031488373764</v>
      </c>
      <c r="D113" s="9">
        <f t="shared" si="7"/>
        <v>-10.047618992561892</v>
      </c>
      <c r="E113" s="12">
        <v>-10.815123499999999</v>
      </c>
      <c r="F113" s="32">
        <v>-2.3741387443245063</v>
      </c>
      <c r="G113" s="11">
        <f t="shared" si="8"/>
        <v>-5.2690676263433947</v>
      </c>
      <c r="H113" s="34">
        <v>1.693975749999999</v>
      </c>
      <c r="I113" s="8">
        <v>4.9695667384616495</v>
      </c>
      <c r="J113" s="11">
        <f t="shared" si="9"/>
        <v>4.9112323915939582</v>
      </c>
      <c r="K113" s="12">
        <v>-3.3136887500000007</v>
      </c>
      <c r="L113" s="8">
        <v>9.7050408296321358</v>
      </c>
      <c r="M113" s="11">
        <f t="shared" si="10"/>
        <v>4.8672771908270498</v>
      </c>
      <c r="N113" s="12">
        <v>-0.59343674999999863</v>
      </c>
      <c r="O113" s="8">
        <v>0.27210065717010345</v>
      </c>
      <c r="P113" s="11">
        <f t="shared" si="11"/>
        <v>-2.3155865370348985</v>
      </c>
      <c r="Q113" s="12">
        <v>4.3478305000000006</v>
      </c>
      <c r="R113" s="8">
        <v>17.99405604367135</v>
      </c>
      <c r="S113" s="11">
        <f t="shared" si="12"/>
        <v>17.259867733639556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3">
        <v>-9.0550556257116916</v>
      </c>
      <c r="D114" s="9">
        <f t="shared" si="7"/>
        <v>-9.0034593870929189</v>
      </c>
      <c r="E114" s="12">
        <v>-12.327261499999999</v>
      </c>
      <c r="F114" s="32">
        <v>-1.3224666518255841</v>
      </c>
      <c r="G114" s="11">
        <f t="shared" si="8"/>
        <v>-3.2911781623379315</v>
      </c>
      <c r="H114" s="34">
        <v>2.6560877499999993</v>
      </c>
      <c r="I114" s="8">
        <v>4.0260824447878649</v>
      </c>
      <c r="J114" s="11">
        <f t="shared" si="9"/>
        <v>4.3665556888600534</v>
      </c>
      <c r="K114" s="12">
        <v>-3.1602707500000005</v>
      </c>
      <c r="L114" s="8">
        <v>6.0616114322415928</v>
      </c>
      <c r="M114" s="11">
        <f t="shared" si="10"/>
        <v>6.6458527549188275</v>
      </c>
      <c r="N114" s="12">
        <v>-8.4322277499999991</v>
      </c>
      <c r="O114" s="8">
        <v>-2.6763124615661837</v>
      </c>
      <c r="P114" s="11">
        <f t="shared" si="11"/>
        <v>-2.0329217963542194</v>
      </c>
      <c r="Q114" s="12">
        <v>16.933746499999998</v>
      </c>
      <c r="R114" s="8">
        <v>11.410447722398652</v>
      </c>
      <c r="S114" s="11">
        <f t="shared" si="12"/>
        <v>15.500315920860627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3">
        <v>-8.7715861514795961</v>
      </c>
      <c r="D115" s="9">
        <f t="shared" si="7"/>
        <v>-7.9759149753428886</v>
      </c>
      <c r="E115" s="12">
        <v>-2.2214815000000003</v>
      </c>
      <c r="F115" s="32">
        <v>-1.9837037031084743</v>
      </c>
      <c r="G115" s="11">
        <f t="shared" si="8"/>
        <v>-1.8934363664195217</v>
      </c>
      <c r="H115" s="34">
        <v>10.59637875</v>
      </c>
      <c r="I115" s="8">
        <v>6.3821274384614792</v>
      </c>
      <c r="J115" s="11">
        <f t="shared" si="9"/>
        <v>5.1259255405703312</v>
      </c>
      <c r="K115" s="12">
        <v>12.54674425</v>
      </c>
      <c r="L115" s="8">
        <v>5.5271889082831667</v>
      </c>
      <c r="M115" s="11">
        <f t="shared" si="10"/>
        <v>7.0979470567189651</v>
      </c>
      <c r="N115" s="12">
        <v>-5.1007997499999984</v>
      </c>
      <c r="O115" s="8">
        <v>1.7091502055466599</v>
      </c>
      <c r="P115" s="11">
        <f t="shared" si="11"/>
        <v>-0.23168719961647355</v>
      </c>
      <c r="Q115" s="12">
        <v>29.611089499999999</v>
      </c>
      <c r="R115" s="8">
        <v>16.640509652278155</v>
      </c>
      <c r="S115" s="11">
        <f t="shared" si="12"/>
        <v>15.348337806116051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3">
        <v>-10.280359157883732</v>
      </c>
      <c r="D116" s="9">
        <f t="shared" si="7"/>
        <v>-9.3690003116916731</v>
      </c>
      <c r="E116" s="12">
        <v>0.42142650000000015</v>
      </c>
      <c r="F116" s="32">
        <v>0.26366345715448913</v>
      </c>
      <c r="G116" s="11">
        <f t="shared" si="8"/>
        <v>-1.0141689659265232</v>
      </c>
      <c r="H116" s="34">
        <v>11.000243749999999</v>
      </c>
      <c r="I116" s="8">
        <v>1.5278110529048625</v>
      </c>
      <c r="J116" s="11">
        <f t="shared" si="9"/>
        <v>3.978673645384736</v>
      </c>
      <c r="K116" s="12">
        <v>19.48621825</v>
      </c>
      <c r="L116" s="8">
        <v>5.5253666483683812</v>
      </c>
      <c r="M116" s="11">
        <f t="shared" si="10"/>
        <v>5.7047223296310463</v>
      </c>
      <c r="N116" s="12">
        <v>-2.5280177499999983</v>
      </c>
      <c r="O116" s="8">
        <v>-1.9287670996523412</v>
      </c>
      <c r="P116" s="11">
        <f t="shared" si="11"/>
        <v>-0.96530978522395505</v>
      </c>
      <c r="Q116" s="12">
        <v>29.545216500000002</v>
      </c>
      <c r="R116" s="8">
        <v>17.337401957698688</v>
      </c>
      <c r="S116" s="11">
        <f t="shared" si="12"/>
        <v>15.129453110791831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3">
        <v>-11.161539457467924</v>
      </c>
      <c r="D117" s="9">
        <f t="shared" si="7"/>
        <v>-10.071161588943751</v>
      </c>
      <c r="E117" s="12">
        <v>6.9250414999999998</v>
      </c>
      <c r="F117" s="32">
        <v>4.2238654382832621</v>
      </c>
      <c r="G117" s="11">
        <f t="shared" si="8"/>
        <v>0.83460839744309234</v>
      </c>
      <c r="H117" s="34">
        <v>10.854926749999999</v>
      </c>
      <c r="I117" s="8">
        <v>3.7263776808549096</v>
      </c>
      <c r="J117" s="11">
        <f t="shared" si="9"/>
        <v>3.8787720574070836</v>
      </c>
      <c r="K117" s="12">
        <v>10.56848525</v>
      </c>
      <c r="L117" s="8">
        <v>3.388223252067764</v>
      </c>
      <c r="M117" s="11">
        <f t="shared" si="10"/>
        <v>4.8135929362397709</v>
      </c>
      <c r="N117" s="12">
        <v>0.92631025000000111</v>
      </c>
      <c r="O117" s="8">
        <v>0.95742876370798347</v>
      </c>
      <c r="P117" s="11">
        <f t="shared" si="11"/>
        <v>0.24593728986743404</v>
      </c>
      <c r="Q117" s="12">
        <v>24.630165499999997</v>
      </c>
      <c r="R117" s="8">
        <v>11.290421041271731</v>
      </c>
      <c r="S117" s="11">
        <f t="shared" si="12"/>
        <v>15.089444217082857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3">
        <v>-10.671248946436746</v>
      </c>
      <c r="D118" s="9">
        <f t="shared" si="7"/>
        <v>-10.704382520596134</v>
      </c>
      <c r="E118" s="12">
        <v>4.2627445000000002</v>
      </c>
      <c r="F118" s="32">
        <v>-1.8234911991708911</v>
      </c>
      <c r="G118" s="11">
        <f t="shared" si="8"/>
        <v>0.8880125654222869</v>
      </c>
      <c r="H118" s="34">
        <v>6.9126397499999985</v>
      </c>
      <c r="I118" s="8">
        <v>-0.19452107087491832</v>
      </c>
      <c r="J118" s="11">
        <f t="shared" si="9"/>
        <v>1.6865558876282847</v>
      </c>
      <c r="K118" s="12">
        <v>14.98037725</v>
      </c>
      <c r="L118" s="8">
        <v>5.1695276203169112</v>
      </c>
      <c r="M118" s="11">
        <f t="shared" si="10"/>
        <v>4.6943725069176852</v>
      </c>
      <c r="N118" s="12">
        <v>3.3031472500000012</v>
      </c>
      <c r="O118" s="8">
        <v>-8.270339642227631E-2</v>
      </c>
      <c r="P118" s="11">
        <f t="shared" si="11"/>
        <v>-0.35134724412221136</v>
      </c>
      <c r="Q118" s="12">
        <v>18.114168499999998</v>
      </c>
      <c r="R118" s="8">
        <v>7.248659079525936</v>
      </c>
      <c r="S118" s="11">
        <f t="shared" si="12"/>
        <v>11.958827359498784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3">
        <v>-8.3802073346129848</v>
      </c>
      <c r="D119" s="9">
        <f t="shared" si="7"/>
        <v>-10.070998579505885</v>
      </c>
      <c r="E119" s="12">
        <v>3.7857864999999999</v>
      </c>
      <c r="F119" s="32">
        <v>-7.2502405493870103E-2</v>
      </c>
      <c r="G119" s="11">
        <f t="shared" si="8"/>
        <v>0.77595727787283364</v>
      </c>
      <c r="H119" s="34">
        <v>4.2899027499999987</v>
      </c>
      <c r="I119" s="8">
        <v>3.3867434479624698</v>
      </c>
      <c r="J119" s="11">
        <f t="shared" si="9"/>
        <v>2.3062000193141539</v>
      </c>
      <c r="K119" s="12">
        <v>8.2629182500000002</v>
      </c>
      <c r="L119" s="8">
        <v>1.847253425118307</v>
      </c>
      <c r="M119" s="11">
        <f t="shared" si="10"/>
        <v>3.4683347658343275</v>
      </c>
      <c r="N119" s="12">
        <v>7.0452902500000016</v>
      </c>
      <c r="O119" s="8">
        <v>2.0052511101146298</v>
      </c>
      <c r="P119" s="11">
        <f t="shared" si="11"/>
        <v>0.95999215913344571</v>
      </c>
      <c r="Q119" s="12">
        <v>13.714050499999999</v>
      </c>
      <c r="R119" s="8">
        <v>12.885291768330612</v>
      </c>
      <c r="S119" s="11">
        <f t="shared" si="12"/>
        <v>10.474790629709426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3">
        <v>-11.202708412066647</v>
      </c>
      <c r="D120" s="9">
        <f t="shared" si="7"/>
        <v>-10.084721564372126</v>
      </c>
      <c r="E120" s="12">
        <v>-0.78090550000000025</v>
      </c>
      <c r="F120" s="32">
        <v>-5.3414305055886127</v>
      </c>
      <c r="G120" s="11">
        <f t="shared" si="8"/>
        <v>-2.4124747034177911</v>
      </c>
      <c r="H120" s="34">
        <v>0.15264074999999977</v>
      </c>
      <c r="I120" s="8">
        <v>3.4023011643749297</v>
      </c>
      <c r="J120" s="11">
        <f t="shared" si="9"/>
        <v>2.1981745138208271</v>
      </c>
      <c r="K120" s="12">
        <v>6.3578692500000002</v>
      </c>
      <c r="L120" s="8">
        <v>2.1335151212046082</v>
      </c>
      <c r="M120" s="11">
        <f t="shared" si="10"/>
        <v>3.0500987222132756</v>
      </c>
      <c r="N120" s="12">
        <v>-0.32787574999999869</v>
      </c>
      <c r="O120" s="8">
        <v>-10.42928303184406</v>
      </c>
      <c r="P120" s="11">
        <f t="shared" si="11"/>
        <v>-2.8355784393839021</v>
      </c>
      <c r="Q120" s="12">
        <v>0.71782550000000089</v>
      </c>
      <c r="R120" s="8">
        <v>7.7679552572085102</v>
      </c>
      <c r="S120" s="11">
        <f t="shared" si="12"/>
        <v>9.3006353683550191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3">
        <v>-8.9808666284212055</v>
      </c>
      <c r="D121" s="9">
        <f t="shared" si="7"/>
        <v>-9.5212607917002785</v>
      </c>
      <c r="E121" s="12">
        <v>2.5176435000000001</v>
      </c>
      <c r="F121" s="32">
        <v>-0.5098366047725138</v>
      </c>
      <c r="G121" s="11">
        <f t="shared" si="8"/>
        <v>-1.9745898386183323</v>
      </c>
      <c r="H121" s="34">
        <v>0.24571274999999915</v>
      </c>
      <c r="I121" s="8">
        <v>5.0595874407381629</v>
      </c>
      <c r="J121" s="11">
        <f t="shared" si="9"/>
        <v>3.9495440176918541</v>
      </c>
      <c r="K121" s="12">
        <v>-2.0293757499999998</v>
      </c>
      <c r="L121" s="8">
        <v>2.9814023091033279</v>
      </c>
      <c r="M121" s="11">
        <f t="shared" si="10"/>
        <v>2.3207236184754145</v>
      </c>
      <c r="N121" s="12">
        <v>4.2291082500000012</v>
      </c>
      <c r="O121" s="8">
        <v>-0.61612436724800901</v>
      </c>
      <c r="P121" s="11">
        <f t="shared" si="11"/>
        <v>-3.0133854296591465</v>
      </c>
      <c r="Q121" s="12">
        <v>4.9850295000000004</v>
      </c>
      <c r="R121" s="8">
        <v>11.542370782607826</v>
      </c>
      <c r="S121" s="11">
        <f t="shared" si="12"/>
        <v>10.731872602715649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3">
        <v>-8.999288480712325</v>
      </c>
      <c r="D122" s="9">
        <f t="shared" si="7"/>
        <v>-9.7276211737333913</v>
      </c>
      <c r="E122" s="12">
        <v>1.9578024999999999</v>
      </c>
      <c r="F122" s="32">
        <v>-1.1001633856759725</v>
      </c>
      <c r="G122" s="11">
        <f t="shared" si="8"/>
        <v>-2.3171434986790329</v>
      </c>
      <c r="H122" s="34">
        <v>-1.549721250000001</v>
      </c>
      <c r="I122" s="8">
        <v>4.5220488004757478</v>
      </c>
      <c r="J122" s="11">
        <f t="shared" si="9"/>
        <v>4.32797913519628</v>
      </c>
      <c r="K122" s="12">
        <v>-7.54025575</v>
      </c>
      <c r="L122" s="8">
        <v>0.82388667244612179</v>
      </c>
      <c r="M122" s="11">
        <f t="shared" si="10"/>
        <v>1.979601367584686</v>
      </c>
      <c r="N122" s="12">
        <v>4.3264552500000013</v>
      </c>
      <c r="O122" s="8">
        <v>0.92200981034005602</v>
      </c>
      <c r="P122" s="11">
        <f t="shared" si="11"/>
        <v>-3.3744658629173379</v>
      </c>
      <c r="Q122" s="12">
        <v>1.5029135000000009</v>
      </c>
      <c r="R122" s="8">
        <v>9.9486235024112197</v>
      </c>
      <c r="S122" s="11">
        <f t="shared" si="12"/>
        <v>9.7529831807425182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3">
        <v>-7.7081313141578445</v>
      </c>
      <c r="D123" s="9">
        <f t="shared" si="7"/>
        <v>-8.5627621410971244</v>
      </c>
      <c r="E123" s="12">
        <v>-2.4599815000000005</v>
      </c>
      <c r="F123" s="32">
        <v>-3.1647087385117731</v>
      </c>
      <c r="G123" s="11">
        <f t="shared" si="8"/>
        <v>-1.5915695763200866</v>
      </c>
      <c r="H123" s="34">
        <v>-2.6332432500000014</v>
      </c>
      <c r="I123" s="8">
        <v>3.76292956377665</v>
      </c>
      <c r="J123" s="11">
        <f t="shared" si="9"/>
        <v>4.4481886016635199</v>
      </c>
      <c r="K123" s="12">
        <v>-7.2906227500000007</v>
      </c>
      <c r="L123" s="8">
        <v>0.59758074382775472</v>
      </c>
      <c r="M123" s="11">
        <f t="shared" si="10"/>
        <v>1.4676232417924016</v>
      </c>
      <c r="N123" s="12">
        <v>-1.6803017499999982</v>
      </c>
      <c r="O123" s="8">
        <v>-0.15241543764201659</v>
      </c>
      <c r="P123" s="11">
        <f t="shared" si="11"/>
        <v>5.1156668483343472E-2</v>
      </c>
      <c r="Q123" s="12">
        <v>-0.13291849999999972</v>
      </c>
      <c r="R123" s="8">
        <v>8.5409366058295859</v>
      </c>
      <c r="S123" s="11">
        <f t="shared" si="12"/>
        <v>10.010643630282877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3">
        <v>-9.502214876072939</v>
      </c>
      <c r="D124" s="9">
        <f t="shared" si="7"/>
        <v>-8.7365448903143701</v>
      </c>
      <c r="E124" s="12">
        <v>-6.4380405000000005</v>
      </c>
      <c r="F124" s="32">
        <v>-1.256694148839828</v>
      </c>
      <c r="G124" s="11">
        <f t="shared" si="8"/>
        <v>-1.8405220910091913</v>
      </c>
      <c r="H124" s="34">
        <v>-0.10960325000000104</v>
      </c>
      <c r="I124" s="8">
        <v>3.1172639980692249</v>
      </c>
      <c r="J124" s="11">
        <f t="shared" si="9"/>
        <v>3.8007474541072077</v>
      </c>
      <c r="K124" s="12">
        <v>-4.74463875</v>
      </c>
      <c r="L124" s="8">
        <v>1.0024340226292257</v>
      </c>
      <c r="M124" s="11">
        <f t="shared" si="10"/>
        <v>0.80796714630103406</v>
      </c>
      <c r="N124" s="12">
        <v>-11.502705749999997</v>
      </c>
      <c r="O124" s="8">
        <v>-1.196571489195728</v>
      </c>
      <c r="P124" s="11">
        <f t="shared" si="11"/>
        <v>-0.14232570549922952</v>
      </c>
      <c r="Q124" s="12">
        <v>-4.6326985000000018</v>
      </c>
      <c r="R124" s="8">
        <v>7.5754425566353927</v>
      </c>
      <c r="S124" s="11">
        <f t="shared" si="12"/>
        <v>8.6883342216253983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3">
        <v>-6.8696644319675206</v>
      </c>
      <c r="D125" s="9">
        <f t="shared" si="7"/>
        <v>-8.0266702073994356</v>
      </c>
      <c r="E125" s="12">
        <v>-8.6789485000000006</v>
      </c>
      <c r="F125" s="32">
        <v>-1.4345751344581172</v>
      </c>
      <c r="G125" s="11">
        <f t="shared" si="8"/>
        <v>-1.9519926739365727</v>
      </c>
      <c r="H125" s="34">
        <v>-8.0305502500000028</v>
      </c>
      <c r="I125" s="8">
        <v>-4.9295441115409879</v>
      </c>
      <c r="J125" s="11">
        <f t="shared" si="9"/>
        <v>0.6502164834349623</v>
      </c>
      <c r="K125" s="12">
        <v>-12.332320750000001</v>
      </c>
      <c r="L125" s="8">
        <v>-0.17877240009358353</v>
      </c>
      <c r="M125" s="11">
        <f t="shared" si="10"/>
        <v>0.47374745545446562</v>
      </c>
      <c r="N125" s="12">
        <v>-10.511952749999999</v>
      </c>
      <c r="O125" s="8">
        <v>-8.5564105532656356</v>
      </c>
      <c r="P125" s="11">
        <f t="shared" si="11"/>
        <v>-3.3017991600344598</v>
      </c>
      <c r="Q125" s="12">
        <v>-8.1145174999999998</v>
      </c>
      <c r="R125" s="8">
        <v>3.7682313236996876</v>
      </c>
      <c r="S125" s="11">
        <f t="shared" si="12"/>
        <v>6.628203495388223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3">
        <v>-5.5701403354858803</v>
      </c>
      <c r="D126" s="9">
        <f t="shared" si="7"/>
        <v>-7.314006547842113</v>
      </c>
      <c r="E126" s="12">
        <v>-6.9007825000000009</v>
      </c>
      <c r="F126" s="32">
        <v>3.2320055000583823</v>
      </c>
      <c r="G126" s="11">
        <f t="shared" si="8"/>
        <v>0.18024540558681235</v>
      </c>
      <c r="H126" s="34">
        <v>-3.5163522500000006</v>
      </c>
      <c r="I126" s="8">
        <v>-2.4570930994740858</v>
      </c>
      <c r="J126" s="11">
        <f t="shared" si="9"/>
        <v>-1.4231244043152831</v>
      </c>
      <c r="K126" s="12">
        <v>-11.17990975</v>
      </c>
      <c r="L126" s="8">
        <v>-2.9260338037961695</v>
      </c>
      <c r="M126" s="11">
        <f t="shared" si="10"/>
        <v>-0.70079072708684242</v>
      </c>
      <c r="N126" s="12">
        <v>-4.8262817499999979</v>
      </c>
      <c r="O126" s="8">
        <v>1.3679737320388154</v>
      </c>
      <c r="P126" s="11">
        <f t="shared" si="11"/>
        <v>-2.7950027701408495</v>
      </c>
      <c r="Q126" s="12">
        <v>12.064894500000001</v>
      </c>
      <c r="R126" s="8">
        <v>6.5161379468906375</v>
      </c>
      <c r="S126" s="11">
        <f t="shared" si="12"/>
        <v>5.9532706090752399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3">
        <v>-10.349163858984248</v>
      </c>
      <c r="D127" s="9">
        <f t="shared" si="7"/>
        <v>-7.5963228754792169</v>
      </c>
      <c r="E127" s="12">
        <v>-8.7504665000000017</v>
      </c>
      <c r="F127" s="32">
        <v>-8.4970267706387048</v>
      </c>
      <c r="G127" s="11">
        <f t="shared" si="8"/>
        <v>-2.2331988016794799</v>
      </c>
      <c r="H127" s="34">
        <v>0.47365874999999846</v>
      </c>
      <c r="I127" s="8">
        <v>-3.6478949703979024</v>
      </c>
      <c r="J127" s="11">
        <f t="shared" si="9"/>
        <v>-3.6781773938043258</v>
      </c>
      <c r="K127" s="12">
        <v>9.4634249999999476E-2</v>
      </c>
      <c r="L127" s="8">
        <v>-5.416464634189218</v>
      </c>
      <c r="M127" s="11">
        <f t="shared" si="10"/>
        <v>-2.8404236126929905</v>
      </c>
      <c r="N127" s="12">
        <v>-12.714355749999999</v>
      </c>
      <c r="O127" s="8">
        <v>-6.0219091895934778</v>
      </c>
      <c r="P127" s="11">
        <f t="shared" si="11"/>
        <v>-4.4034486702734332</v>
      </c>
      <c r="Q127" s="12">
        <v>15.589216500000001</v>
      </c>
      <c r="R127" s="8">
        <v>3.0512091116342202</v>
      </c>
      <c r="S127" s="11">
        <f t="shared" si="12"/>
        <v>4.4451927940748481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3">
        <v>-8.6936444817206908</v>
      </c>
      <c r="D128" s="9">
        <f t="shared" si="7"/>
        <v>-8.2043162253969388</v>
      </c>
      <c r="E128" s="12">
        <v>-8.3291494999999998</v>
      </c>
      <c r="F128" s="32">
        <v>-8.8909485505389494</v>
      </c>
      <c r="G128" s="11">
        <f t="shared" si="8"/>
        <v>-4.7186566070397573</v>
      </c>
      <c r="H128" s="34">
        <v>0.99264574999999944</v>
      </c>
      <c r="I128" s="8">
        <v>-7.1896119841809263</v>
      </c>
      <c r="J128" s="11">
        <f t="shared" si="9"/>
        <v>-4.4315333513509714</v>
      </c>
      <c r="K128" s="12">
        <v>8.8964502500000009</v>
      </c>
      <c r="L128" s="8">
        <v>-4.2840811654995488</v>
      </c>
      <c r="M128" s="11">
        <f t="shared" si="10"/>
        <v>-4.2088598678283118</v>
      </c>
      <c r="N128" s="12">
        <v>-6.6257247499999981</v>
      </c>
      <c r="O128" s="8">
        <v>-5.6742593006375417</v>
      </c>
      <c r="P128" s="11">
        <f t="shared" si="11"/>
        <v>-3.4427315860640681</v>
      </c>
      <c r="Q128" s="12">
        <v>11.6777695</v>
      </c>
      <c r="R128" s="8">
        <v>0.15327065197184631</v>
      </c>
      <c r="S128" s="11">
        <f t="shared" si="12"/>
        <v>3.2402059034989015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3">
        <v>-13.065746318844258</v>
      </c>
      <c r="D129" s="9">
        <f t="shared" si="7"/>
        <v>-10.702851553183066</v>
      </c>
      <c r="E129" s="12">
        <v>-7.3762195000000004</v>
      </c>
      <c r="F129" s="32">
        <v>-9.8833316127831772</v>
      </c>
      <c r="G129" s="11">
        <f t="shared" si="8"/>
        <v>-9.0904356446536116</v>
      </c>
      <c r="H129" s="34">
        <v>3.4051787499999993</v>
      </c>
      <c r="I129" s="8">
        <v>-2.7475422467732873</v>
      </c>
      <c r="J129" s="11">
        <f t="shared" si="9"/>
        <v>-4.5283497337840384</v>
      </c>
      <c r="K129" s="12">
        <v>2.3879912499999998</v>
      </c>
      <c r="L129" s="8">
        <v>-5.3810423906633771</v>
      </c>
      <c r="M129" s="11">
        <f t="shared" si="10"/>
        <v>-5.027196063450714</v>
      </c>
      <c r="N129" s="12">
        <v>-7.9573927499999968</v>
      </c>
      <c r="O129" s="8">
        <v>-7.7003273682222861</v>
      </c>
      <c r="P129" s="11">
        <f t="shared" si="11"/>
        <v>-6.4654986194844355</v>
      </c>
      <c r="Q129" s="12">
        <v>14.570453500000001</v>
      </c>
      <c r="R129" s="8">
        <v>1.3204293305649148</v>
      </c>
      <c r="S129" s="11">
        <f t="shared" si="12"/>
        <v>1.5083030313903272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3">
        <v>-11.065115246697426</v>
      </c>
      <c r="D130" s="9">
        <f t="shared" si="7"/>
        <v>-10.941502015754125</v>
      </c>
      <c r="E130" s="12">
        <v>-4.3474855000000003</v>
      </c>
      <c r="F130" s="32">
        <v>-8.7203298406260252</v>
      </c>
      <c r="G130" s="11">
        <f t="shared" si="8"/>
        <v>-9.16487000131605</v>
      </c>
      <c r="H130" s="34">
        <v>3.8381457499999989</v>
      </c>
      <c r="I130" s="8">
        <v>-3.0796736013536572</v>
      </c>
      <c r="J130" s="11">
        <f t="shared" si="9"/>
        <v>-4.3389426107692906</v>
      </c>
      <c r="K130" s="12">
        <v>2.7183172500000001</v>
      </c>
      <c r="L130" s="8">
        <v>-7.5641492061777917</v>
      </c>
      <c r="M130" s="11">
        <f t="shared" si="10"/>
        <v>-5.7430909207802392</v>
      </c>
      <c r="N130" s="12">
        <v>-3.5270977499999994</v>
      </c>
      <c r="O130" s="8">
        <v>-7.7845031904390503</v>
      </c>
      <c r="P130" s="11">
        <f t="shared" si="11"/>
        <v>-7.0530299530996254</v>
      </c>
      <c r="Q130" s="12">
        <v>12.9589075</v>
      </c>
      <c r="R130" s="8">
        <v>2.0643045136910807</v>
      </c>
      <c r="S130" s="11">
        <f t="shared" si="12"/>
        <v>1.1793348320759474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3">
        <v>-17.345333810389203</v>
      </c>
      <c r="D131" s="9">
        <f t="shared" si="7"/>
        <v>-13.825398458643628</v>
      </c>
      <c r="E131" s="12">
        <v>-5.3062025000000004</v>
      </c>
      <c r="F131" s="32">
        <v>-9.1442106911153971</v>
      </c>
      <c r="G131" s="11">
        <f t="shared" si="8"/>
        <v>-9.2492907148415338</v>
      </c>
      <c r="H131" s="34">
        <v>-3.0329772500000018</v>
      </c>
      <c r="I131" s="8">
        <v>-4.6925668891138184</v>
      </c>
      <c r="J131" s="11">
        <f t="shared" si="9"/>
        <v>-3.5065942457469212</v>
      </c>
      <c r="K131" s="12">
        <v>-1.1149737500000008</v>
      </c>
      <c r="L131" s="8">
        <v>-7.1847314193152201</v>
      </c>
      <c r="M131" s="11">
        <f t="shared" si="10"/>
        <v>-6.7099743387187969</v>
      </c>
      <c r="N131" s="12">
        <v>-9.8340297499999991</v>
      </c>
      <c r="O131" s="8">
        <v>-15.82445892493292</v>
      </c>
      <c r="P131" s="11">
        <f t="shared" si="11"/>
        <v>-10.436429827864751</v>
      </c>
      <c r="Q131" s="12">
        <v>-1.8541484999999991</v>
      </c>
      <c r="R131" s="8">
        <v>-2.8019723103170127</v>
      </c>
      <c r="S131" s="11">
        <f t="shared" si="12"/>
        <v>0.19425384464632764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3">
        <v>-18.17279541326101</v>
      </c>
      <c r="D132" s="9">
        <f t="shared" si="7"/>
        <v>-15.527748156782545</v>
      </c>
      <c r="E132" s="12">
        <v>-4.3736625000000009</v>
      </c>
      <c r="F132" s="32">
        <v>-8.3229451497070173</v>
      </c>
      <c r="G132" s="11">
        <f t="shared" si="8"/>
        <v>-8.7291618938161459</v>
      </c>
      <c r="H132" s="34">
        <v>-6.9090172499999998</v>
      </c>
      <c r="I132" s="8">
        <v>-4.8265898286535629</v>
      </c>
      <c r="J132" s="11">
        <f t="shared" si="9"/>
        <v>-4.1996101063736795</v>
      </c>
      <c r="K132" s="12">
        <v>-6.0652877499999995</v>
      </c>
      <c r="L132" s="8">
        <v>-10.893001249814738</v>
      </c>
      <c r="M132" s="11">
        <f t="shared" si="10"/>
        <v>-8.5472939584359171</v>
      </c>
      <c r="N132" s="12">
        <v>-9.1911237499999991</v>
      </c>
      <c r="O132" s="8">
        <v>-18.898444786987021</v>
      </c>
      <c r="P132" s="11">
        <f t="shared" si="11"/>
        <v>-14.169135634119664</v>
      </c>
      <c r="Q132" s="12">
        <v>-11.148126500000002</v>
      </c>
      <c r="R132" s="8">
        <v>-4.9105170489321592</v>
      </c>
      <c r="S132" s="11">
        <f t="shared" si="12"/>
        <v>-1.8827282818526971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3">
        <v>-18.63982866478667</v>
      </c>
      <c r="D133" s="9">
        <f t="shared" si="7"/>
        <v>-18.05265262947896</v>
      </c>
      <c r="E133" s="12">
        <v>-6.3796705000000005</v>
      </c>
      <c r="F133" s="32">
        <v>-9.0209019092528493</v>
      </c>
      <c r="G133" s="11">
        <f t="shared" si="8"/>
        <v>-8.8293525833584212</v>
      </c>
      <c r="H133" s="34">
        <v>-9.5483142500000024</v>
      </c>
      <c r="I133" s="8">
        <v>-5.0874533793899559</v>
      </c>
      <c r="J133" s="11">
        <f t="shared" si="9"/>
        <v>-4.8688700323857788</v>
      </c>
      <c r="K133" s="12">
        <v>-14.394512750000001</v>
      </c>
      <c r="L133" s="8">
        <v>-9.7208170724095933</v>
      </c>
      <c r="M133" s="11">
        <f t="shared" si="10"/>
        <v>-9.2661832471798515</v>
      </c>
      <c r="N133" s="12">
        <v>-13.282134749999997</v>
      </c>
      <c r="O133" s="8">
        <v>-18.196078707991951</v>
      </c>
      <c r="P133" s="11">
        <f t="shared" si="11"/>
        <v>-17.639660806637298</v>
      </c>
      <c r="Q133" s="12">
        <v>-13.182586500000001</v>
      </c>
      <c r="R133" s="8">
        <v>-6.2883406090025327</v>
      </c>
      <c r="S133" s="11">
        <f t="shared" si="12"/>
        <v>-4.6669433227505683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3">
        <v>-21.929920761945624</v>
      </c>
      <c r="D134" s="9">
        <f t="shared" si="7"/>
        <v>-19.580848279997767</v>
      </c>
      <c r="E134" s="12">
        <v>-10.742926499999999</v>
      </c>
      <c r="F134" s="32">
        <v>-13.371338328018947</v>
      </c>
      <c r="G134" s="11">
        <f t="shared" si="8"/>
        <v>-10.238395128992938</v>
      </c>
      <c r="H134" s="34">
        <v>-14.687117250000004</v>
      </c>
      <c r="I134" s="8">
        <v>-8.6406697519405586</v>
      </c>
      <c r="J134" s="11">
        <f t="shared" si="9"/>
        <v>-6.1849043199946934</v>
      </c>
      <c r="K134" s="12">
        <v>-19.003364749999999</v>
      </c>
      <c r="L134" s="8">
        <v>-10.859734107479229</v>
      </c>
      <c r="M134" s="11">
        <f t="shared" si="10"/>
        <v>-10.49118414323452</v>
      </c>
      <c r="N134" s="12">
        <v>-15.101476750000002</v>
      </c>
      <c r="O134" s="8">
        <v>-19.227514923346408</v>
      </c>
      <c r="P134" s="11">
        <f t="shared" si="11"/>
        <v>-18.774012806108459</v>
      </c>
      <c r="Q134" s="12">
        <v>-11.9588625</v>
      </c>
      <c r="R134" s="8">
        <v>-3.1427779991408045</v>
      </c>
      <c r="S134" s="11">
        <f t="shared" si="12"/>
        <v>-4.7805452190251652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3">
        <v>-24.256295966559961</v>
      </c>
      <c r="D135" s="9">
        <f t="shared" si="7"/>
        <v>-21.608681797764081</v>
      </c>
      <c r="E135" s="12">
        <v>-11.089363500000001</v>
      </c>
      <c r="F135" s="32">
        <v>-11.702034323984646</v>
      </c>
      <c r="G135" s="11">
        <f t="shared" si="8"/>
        <v>-11.36475818708548</v>
      </c>
      <c r="H135" s="34">
        <v>-14.597284249999998</v>
      </c>
      <c r="I135" s="8">
        <v>-7.8301696878890032</v>
      </c>
      <c r="J135" s="11">
        <f t="shared" si="9"/>
        <v>-7.1860976064065056</v>
      </c>
      <c r="K135" s="12">
        <v>-23.02093575</v>
      </c>
      <c r="L135" s="8">
        <v>-14.707162986180588</v>
      </c>
      <c r="M135" s="11">
        <f t="shared" si="10"/>
        <v>-11.762571388689802</v>
      </c>
      <c r="N135" s="12">
        <v>-26.349455750000004</v>
      </c>
      <c r="O135" s="8">
        <v>-24.197889062827684</v>
      </c>
      <c r="P135" s="11">
        <f t="shared" si="11"/>
        <v>-20.540494231388681</v>
      </c>
      <c r="Q135" s="12">
        <v>-20.822413499999996</v>
      </c>
      <c r="R135" s="8">
        <v>-10.570662353046544</v>
      </c>
      <c r="S135" s="11">
        <f t="shared" si="12"/>
        <v>-6.6672603203966263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3">
        <v>-22.720937006642721</v>
      </c>
      <c r="D136" s="9">
        <f t="shared" si="7"/>
        <v>-22.969051245049439</v>
      </c>
      <c r="E136" s="12">
        <v>-17.8315825</v>
      </c>
      <c r="F136" s="32">
        <v>-13.380864225204881</v>
      </c>
      <c r="G136" s="11">
        <f t="shared" si="8"/>
        <v>-12.81807895906949</v>
      </c>
      <c r="H136" s="34">
        <v>-12.80416525</v>
      </c>
      <c r="I136" s="8">
        <v>-9.1437035710803301</v>
      </c>
      <c r="J136" s="11">
        <f t="shared" si="9"/>
        <v>-8.5381810036366304</v>
      </c>
      <c r="K136" s="12">
        <v>-24.138513750000001</v>
      </c>
      <c r="L136" s="8">
        <v>-17.413131384921602</v>
      </c>
      <c r="M136" s="11">
        <f t="shared" si="10"/>
        <v>-14.326676159527139</v>
      </c>
      <c r="N136" s="12">
        <v>-33.316649750000003</v>
      </c>
      <c r="O136" s="8">
        <v>-23.600738134115083</v>
      </c>
      <c r="P136" s="11">
        <f t="shared" si="11"/>
        <v>-22.342047373429722</v>
      </c>
      <c r="Q136" s="12">
        <v>-24.624348499999996</v>
      </c>
      <c r="R136" s="8">
        <v>-12.729349763946963</v>
      </c>
      <c r="S136" s="11">
        <f t="shared" si="12"/>
        <v>-8.8142633720447705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3">
        <v>-24.858660648293075</v>
      </c>
      <c r="D137" s="9">
        <f t="shared" si="7"/>
        <v>-23.945297873831919</v>
      </c>
      <c r="E137" s="12">
        <v>-19.6470065</v>
      </c>
      <c r="F137" s="32">
        <v>-13.731400193887534</v>
      </c>
      <c r="G137" s="11">
        <f t="shared" si="8"/>
        <v>-12.938099581025687</v>
      </c>
      <c r="H137" s="34">
        <v>-10.30588725</v>
      </c>
      <c r="I137" s="8">
        <v>-7.6801289782693303</v>
      </c>
      <c r="J137" s="11">
        <f t="shared" si="9"/>
        <v>-8.2180007457462221</v>
      </c>
      <c r="K137" s="12">
        <v>-28.805547750000006</v>
      </c>
      <c r="L137" s="8">
        <v>-17.074165830103066</v>
      </c>
      <c r="M137" s="11">
        <f t="shared" si="10"/>
        <v>-16.398153400401753</v>
      </c>
      <c r="N137" s="12">
        <v>-29.534172750000003</v>
      </c>
      <c r="O137" s="8">
        <v>-26.111992113254196</v>
      </c>
      <c r="P137" s="11">
        <f t="shared" si="11"/>
        <v>-24.636873103398987</v>
      </c>
      <c r="Q137" s="12">
        <v>-19.1793215</v>
      </c>
      <c r="R137" s="8">
        <v>-9.0691317723164246</v>
      </c>
      <c r="S137" s="11">
        <f t="shared" si="12"/>
        <v>-10.789714629769977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3">
        <v>-24.504730332338596</v>
      </c>
      <c r="D138" s="9">
        <f t="shared" si="7"/>
        <v>-24.028109329091464</v>
      </c>
      <c r="E138" s="12">
        <v>-23.496771499999998</v>
      </c>
      <c r="F138" s="32">
        <v>-14.595181367856828</v>
      </c>
      <c r="G138" s="11">
        <f t="shared" si="8"/>
        <v>-13.902481928983081</v>
      </c>
      <c r="H138" s="34">
        <v>-6.5013802500000022</v>
      </c>
      <c r="I138" s="8">
        <v>-5.9303166754206424</v>
      </c>
      <c r="J138" s="11">
        <f t="shared" si="9"/>
        <v>-7.5847164082567673</v>
      </c>
      <c r="K138" s="12">
        <v>-24.772540749999997</v>
      </c>
      <c r="L138" s="8">
        <v>-17.529226558870267</v>
      </c>
      <c r="M138" s="11">
        <f t="shared" si="10"/>
        <v>-17.338841257964976</v>
      </c>
      <c r="N138" s="12">
        <v>-30.65476675</v>
      </c>
      <c r="O138" s="8">
        <v>-23.950946059164487</v>
      </c>
      <c r="P138" s="11">
        <f t="shared" si="11"/>
        <v>-24.55455876884459</v>
      </c>
      <c r="Q138" s="12">
        <v>-4.6250985000000018</v>
      </c>
      <c r="R138" s="8">
        <v>-10.686739932198201</v>
      </c>
      <c r="S138" s="11">
        <f t="shared" si="12"/>
        <v>-10.828407156153864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3">
        <v>-26.862898682476828</v>
      </c>
      <c r="D139" s="9">
        <f t="shared" ref="D139:D202" si="14">AVERAGE(C137:C139)</f>
        <v>-25.408763221036168</v>
      </c>
      <c r="E139" s="12">
        <v>-13.9945615</v>
      </c>
      <c r="F139" s="32">
        <v>-13.646285199315498</v>
      </c>
      <c r="G139" s="11">
        <f t="shared" ref="G139:G202" si="15">AVERAGE(F137:F139)</f>
        <v>-13.990955587019954</v>
      </c>
      <c r="H139" s="34">
        <v>-1.6282392500000018</v>
      </c>
      <c r="I139" s="8">
        <v>-5.7407530422285218</v>
      </c>
      <c r="J139" s="11">
        <f t="shared" ref="J139:J202" si="16">AVERAGE(I137:I139)</f>
        <v>-6.4503995653061645</v>
      </c>
      <c r="K139" s="12">
        <v>-10.615178750000002</v>
      </c>
      <c r="L139" s="8">
        <v>-14.840086569849664</v>
      </c>
      <c r="M139" s="11">
        <f t="shared" ref="M139:M202" si="17">AVERAGE(L137:L139)</f>
        <v>-16.481159652940999</v>
      </c>
      <c r="N139" s="12">
        <v>-30.841825750000005</v>
      </c>
      <c r="O139" s="8">
        <v>-24.277825390671925</v>
      </c>
      <c r="P139" s="11">
        <f t="shared" ref="P139:P202" si="18">AVERAGE(O137:O139)</f>
        <v>-24.780254521030201</v>
      </c>
      <c r="Q139" s="12">
        <v>-0.37555149999999937</v>
      </c>
      <c r="R139" s="8">
        <v>-12.466816910989159</v>
      </c>
      <c r="S139" s="11">
        <f t="shared" ref="S139:S202" si="19">AVERAGE(R137:R139)</f>
        <v>-10.740896205167928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3">
        <v>-26.950362551216244</v>
      </c>
      <c r="D140" s="9">
        <f t="shared" si="14"/>
        <v>-26.105997188677222</v>
      </c>
      <c r="E140" s="12">
        <v>-10.757883500000002</v>
      </c>
      <c r="F140" s="32">
        <v>-11.304408213263649</v>
      </c>
      <c r="G140" s="11">
        <f t="shared" si="15"/>
        <v>-13.181958260145324</v>
      </c>
      <c r="H140" s="34">
        <v>0.63203174999999945</v>
      </c>
      <c r="I140" s="8">
        <v>-6.4560302582067219</v>
      </c>
      <c r="J140" s="11">
        <f t="shared" si="16"/>
        <v>-6.0423666586186284</v>
      </c>
      <c r="K140" s="12">
        <v>-6.4851607500000004</v>
      </c>
      <c r="L140" s="8">
        <v>-18.932644191044663</v>
      </c>
      <c r="M140" s="11">
        <f t="shared" si="17"/>
        <v>-17.100652439921532</v>
      </c>
      <c r="N140" s="12">
        <v>-23.721742750000004</v>
      </c>
      <c r="O140" s="8">
        <v>-22.420642095490688</v>
      </c>
      <c r="P140" s="11">
        <f t="shared" si="18"/>
        <v>-23.549804515109034</v>
      </c>
      <c r="Q140" s="12">
        <v>-2.5935000000005815E-3</v>
      </c>
      <c r="R140" s="8">
        <v>-10.785786046793195</v>
      </c>
      <c r="S140" s="11">
        <f t="shared" si="19"/>
        <v>-11.313114296660183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3">
        <v>-28.925451039022686</v>
      </c>
      <c r="D141" s="9">
        <f t="shared" si="14"/>
        <v>-27.579570757571918</v>
      </c>
      <c r="E141" s="12">
        <v>-15.230894499999998</v>
      </c>
      <c r="F141" s="32">
        <v>-17.430688935868755</v>
      </c>
      <c r="G141" s="11">
        <f t="shared" si="15"/>
        <v>-14.127127449482634</v>
      </c>
      <c r="H141" s="34">
        <v>-2.1225932500000013</v>
      </c>
      <c r="I141" s="8">
        <v>-7.590108269096544</v>
      </c>
      <c r="J141" s="11">
        <f t="shared" si="16"/>
        <v>-6.5956305231772623</v>
      </c>
      <c r="K141" s="12">
        <v>-8.9914817499999984</v>
      </c>
      <c r="L141" s="8">
        <v>-17.750563217659138</v>
      </c>
      <c r="M141" s="11">
        <f t="shared" si="17"/>
        <v>-17.174431326184489</v>
      </c>
      <c r="N141" s="12">
        <v>-25.190588750000003</v>
      </c>
      <c r="O141" s="8">
        <v>-25.060752410662609</v>
      </c>
      <c r="P141" s="11">
        <f t="shared" si="18"/>
        <v>-23.919739965608404</v>
      </c>
      <c r="Q141" s="12">
        <v>8.8822644999999998</v>
      </c>
      <c r="R141" s="8">
        <v>-4.3848288172645944</v>
      </c>
      <c r="S141" s="11">
        <f t="shared" si="19"/>
        <v>-9.2124772583489829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3">
        <v>-34.128809617802439</v>
      </c>
      <c r="D142" s="9">
        <f t="shared" si="14"/>
        <v>-30.001541069347127</v>
      </c>
      <c r="E142" s="12">
        <v>-13.003138499999999</v>
      </c>
      <c r="F142" s="32">
        <v>-16.157647401728305</v>
      </c>
      <c r="G142" s="11">
        <f t="shared" si="15"/>
        <v>-14.964248183620237</v>
      </c>
      <c r="H142" s="34">
        <v>1.503215749999999</v>
      </c>
      <c r="I142" s="8">
        <v>-5.3545313314682881</v>
      </c>
      <c r="J142" s="11">
        <f t="shared" si="16"/>
        <v>-6.466889952923851</v>
      </c>
      <c r="K142" s="12">
        <v>-6.2558307499999994</v>
      </c>
      <c r="L142" s="8">
        <v>-16.735162506689683</v>
      </c>
      <c r="M142" s="11">
        <f t="shared" si="17"/>
        <v>-17.806123305131162</v>
      </c>
      <c r="N142" s="12">
        <v>-22.253727750000003</v>
      </c>
      <c r="O142" s="8">
        <v>-27.625748828359161</v>
      </c>
      <c r="P142" s="11">
        <f t="shared" si="18"/>
        <v>-25.035714444837485</v>
      </c>
      <c r="Q142" s="12">
        <v>-0.91431549999999984</v>
      </c>
      <c r="R142" s="8">
        <v>-12.127680227800688</v>
      </c>
      <c r="S142" s="11">
        <f t="shared" si="19"/>
        <v>-9.0994316972861586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3">
        <v>-33.857144343660337</v>
      </c>
      <c r="D143" s="9">
        <f t="shared" si="14"/>
        <v>-32.303801666828484</v>
      </c>
      <c r="E143" s="12">
        <v>-8.5131315000000001</v>
      </c>
      <c r="F143" s="32">
        <v>-12.152993016759295</v>
      </c>
      <c r="G143" s="11">
        <f t="shared" si="15"/>
        <v>-15.247109784785451</v>
      </c>
      <c r="H143" s="34">
        <v>-2.4309202500000016</v>
      </c>
      <c r="I143" s="8">
        <v>-4.6301913998271491</v>
      </c>
      <c r="J143" s="11">
        <f t="shared" si="16"/>
        <v>-5.8582770001306601</v>
      </c>
      <c r="K143" s="12">
        <v>-10.64015375</v>
      </c>
      <c r="L143" s="8">
        <v>-16.849799020079583</v>
      </c>
      <c r="M143" s="11">
        <f t="shared" si="17"/>
        <v>-17.111841581476138</v>
      </c>
      <c r="N143" s="12">
        <v>-20.815924750000001</v>
      </c>
      <c r="O143" s="8">
        <v>-27.327284635941883</v>
      </c>
      <c r="P143" s="11">
        <f t="shared" si="18"/>
        <v>-26.671261958321214</v>
      </c>
      <c r="Q143" s="12">
        <v>-9.4522075000000019</v>
      </c>
      <c r="R143" s="8">
        <v>-10.440468197355198</v>
      </c>
      <c r="S143" s="11">
        <f t="shared" si="19"/>
        <v>-8.984325747473493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3">
        <v>-26.887470463676923</v>
      </c>
      <c r="D144" s="9">
        <f t="shared" si="14"/>
        <v>-31.624474808379897</v>
      </c>
      <c r="E144" s="12">
        <v>-9.8082534999999993</v>
      </c>
      <c r="F144" s="32">
        <v>-13.542499562459049</v>
      </c>
      <c r="G144" s="11">
        <f t="shared" si="15"/>
        <v>-13.95104666031555</v>
      </c>
      <c r="H144" s="34">
        <v>-6.285589250000001</v>
      </c>
      <c r="I144" s="8">
        <v>-4.9750471528471776</v>
      </c>
      <c r="J144" s="11">
        <f t="shared" si="16"/>
        <v>-4.9865899613808722</v>
      </c>
      <c r="K144" s="12">
        <v>-14.640147750000001</v>
      </c>
      <c r="L144" s="8">
        <v>-20.217250394171842</v>
      </c>
      <c r="M144" s="11">
        <f t="shared" si="17"/>
        <v>-17.934070640313703</v>
      </c>
      <c r="N144" s="12">
        <v>-16.60829975</v>
      </c>
      <c r="O144" s="8">
        <v>-25.897227324743554</v>
      </c>
      <c r="P144" s="11">
        <f t="shared" si="18"/>
        <v>-26.950086929681532</v>
      </c>
      <c r="Q144" s="12">
        <v>-9.3673255000000015</v>
      </c>
      <c r="R144" s="8">
        <v>-3.9330218702156081</v>
      </c>
      <c r="S144" s="11">
        <f t="shared" si="19"/>
        <v>-8.8337234317904976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3">
        <v>-32.102424209427468</v>
      </c>
      <c r="D145" s="9">
        <f t="shared" si="14"/>
        <v>-30.949013005588242</v>
      </c>
      <c r="E145" s="12">
        <v>-12.091148499999999</v>
      </c>
      <c r="F145" s="32">
        <v>-14.1865741635122</v>
      </c>
      <c r="G145" s="11">
        <f t="shared" si="15"/>
        <v>-13.294022247576848</v>
      </c>
      <c r="H145" s="34">
        <v>-12.095486250000004</v>
      </c>
      <c r="I145" s="8">
        <v>-7.8464013342508627</v>
      </c>
      <c r="J145" s="11">
        <f t="shared" si="16"/>
        <v>-5.8172132956417295</v>
      </c>
      <c r="K145" s="12">
        <v>-22.474505749999999</v>
      </c>
      <c r="L145" s="8">
        <v>-17.326914861597533</v>
      </c>
      <c r="M145" s="11">
        <f t="shared" si="17"/>
        <v>-18.131321425282987</v>
      </c>
      <c r="N145" s="12">
        <v>-22.844658750000001</v>
      </c>
      <c r="O145" s="8">
        <v>-28.247676037037579</v>
      </c>
      <c r="P145" s="11">
        <f t="shared" si="18"/>
        <v>-27.157395999241004</v>
      </c>
      <c r="Q145" s="12">
        <v>-18.536491500000004</v>
      </c>
      <c r="R145" s="8">
        <v>-10.734340160308527</v>
      </c>
      <c r="S145" s="11">
        <f t="shared" si="19"/>
        <v>-8.3692767426264449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3">
        <v>-36.387331602884537</v>
      </c>
      <c r="D146" s="9">
        <f t="shared" si="14"/>
        <v>-31.792408758662976</v>
      </c>
      <c r="E146" s="12">
        <v>-10.652962500000001</v>
      </c>
      <c r="F146" s="32">
        <v>-12.923245810171283</v>
      </c>
      <c r="G146" s="11">
        <f t="shared" si="15"/>
        <v>-13.550773178714175</v>
      </c>
      <c r="H146" s="34">
        <v>-11.895370250000003</v>
      </c>
      <c r="I146" s="8">
        <v>-5.5619245709017218</v>
      </c>
      <c r="J146" s="11">
        <f t="shared" si="16"/>
        <v>-6.1277910193332543</v>
      </c>
      <c r="K146" s="12">
        <v>-27.868705749999997</v>
      </c>
      <c r="L146" s="8">
        <v>-19.978764979491316</v>
      </c>
      <c r="M146" s="11">
        <f t="shared" si="17"/>
        <v>-19.17431007842023</v>
      </c>
      <c r="N146" s="12">
        <v>-33.460009750000005</v>
      </c>
      <c r="O146" s="8">
        <v>-37.670454719636034</v>
      </c>
      <c r="P146" s="11">
        <f t="shared" si="18"/>
        <v>-30.60511936047239</v>
      </c>
      <c r="Q146" s="12">
        <v>-20.957188500000001</v>
      </c>
      <c r="R146" s="8">
        <v>-11.969797004187789</v>
      </c>
      <c r="S146" s="11">
        <f t="shared" si="19"/>
        <v>-8.8790530115706421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3">
        <v>-33.302562850307403</v>
      </c>
      <c r="D147" s="9">
        <f t="shared" si="14"/>
        <v>-33.930772887539803</v>
      </c>
      <c r="E147" s="12">
        <v>-11.3299685</v>
      </c>
      <c r="F147" s="32">
        <v>-12.166437840388529</v>
      </c>
      <c r="G147" s="11">
        <f t="shared" si="15"/>
        <v>-13.092085938024004</v>
      </c>
      <c r="H147" s="34">
        <v>-16.230707249999998</v>
      </c>
      <c r="I147" s="8">
        <v>-9.1404671923210934</v>
      </c>
      <c r="J147" s="11">
        <f t="shared" si="16"/>
        <v>-7.5162643658245587</v>
      </c>
      <c r="K147" s="12">
        <v>-27.910657749999999</v>
      </c>
      <c r="L147" s="8">
        <v>-18.669632978542452</v>
      </c>
      <c r="M147" s="11">
        <f t="shared" si="17"/>
        <v>-18.658437606543767</v>
      </c>
      <c r="N147" s="12">
        <v>-29.76723775</v>
      </c>
      <c r="O147" s="8">
        <v>-27.376094979222049</v>
      </c>
      <c r="P147" s="11">
        <f t="shared" si="18"/>
        <v>-31.098075245298549</v>
      </c>
      <c r="Q147" s="12">
        <v>-23.240771500000001</v>
      </c>
      <c r="R147" s="8">
        <v>-11.58558074497968</v>
      </c>
      <c r="S147" s="11">
        <f t="shared" si="19"/>
        <v>-11.429905969825333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3">
        <v>-32.274308948500725</v>
      </c>
      <c r="D148" s="9">
        <f t="shared" si="14"/>
        <v>-33.988067800564217</v>
      </c>
      <c r="E148" s="12">
        <v>-15.9755775</v>
      </c>
      <c r="F148" s="32">
        <v>-11.729972279335772</v>
      </c>
      <c r="G148" s="11">
        <f t="shared" si="15"/>
        <v>-12.273218643298529</v>
      </c>
      <c r="H148" s="34">
        <v>-12.788912249999999</v>
      </c>
      <c r="I148" s="8">
        <v>-8.5886703515081528</v>
      </c>
      <c r="J148" s="11">
        <f t="shared" si="16"/>
        <v>-7.7636873715769896</v>
      </c>
      <c r="K148" s="12">
        <v>-27.682106750000003</v>
      </c>
      <c r="L148" s="8">
        <v>-20.725538395035588</v>
      </c>
      <c r="M148" s="11">
        <f t="shared" si="17"/>
        <v>-19.791312117689785</v>
      </c>
      <c r="N148" s="12">
        <v>-36.556891750000005</v>
      </c>
      <c r="O148" s="8">
        <v>-27.428295308073871</v>
      </c>
      <c r="P148" s="11">
        <f t="shared" si="18"/>
        <v>-30.824948335643985</v>
      </c>
      <c r="Q148" s="12">
        <v>-19.188792499999998</v>
      </c>
      <c r="R148" s="8">
        <v>-7.3998688441822367</v>
      </c>
      <c r="S148" s="11">
        <f t="shared" si="19"/>
        <v>-10.318415531116569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3">
        <v>-31.320883439618719</v>
      </c>
      <c r="D149" s="9">
        <f t="shared" si="14"/>
        <v>-32.299251746142282</v>
      </c>
      <c r="E149" s="12">
        <v>-19.239656499999999</v>
      </c>
      <c r="F149" s="32">
        <v>-14.245583584626907</v>
      </c>
      <c r="G149" s="11">
        <f t="shared" si="15"/>
        <v>-12.713997901450403</v>
      </c>
      <c r="H149" s="34">
        <v>-12.351051250000001</v>
      </c>
      <c r="I149" s="8">
        <v>-10.448886369135234</v>
      </c>
      <c r="J149" s="11">
        <f t="shared" si="16"/>
        <v>-9.3926746376548262</v>
      </c>
      <c r="K149" s="12">
        <v>-28.826912749999995</v>
      </c>
      <c r="L149" s="8">
        <v>-17.338354964134886</v>
      </c>
      <c r="M149" s="11">
        <f t="shared" si="17"/>
        <v>-18.911175445904309</v>
      </c>
      <c r="N149" s="12">
        <v>-31.347608749999999</v>
      </c>
      <c r="O149" s="8">
        <v>-26.526573385292888</v>
      </c>
      <c r="P149" s="11">
        <f t="shared" si="18"/>
        <v>-27.110321224196269</v>
      </c>
      <c r="Q149" s="12">
        <v>-16.877427500000003</v>
      </c>
      <c r="R149" s="8">
        <v>-8.4180065701313058</v>
      </c>
      <c r="S149" s="11">
        <f t="shared" si="19"/>
        <v>-9.1344853864310736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3">
        <v>-28.442495527915703</v>
      </c>
      <c r="D150" s="9">
        <f t="shared" si="14"/>
        <v>-30.679229305345046</v>
      </c>
      <c r="E150" s="12">
        <v>-20.0074215</v>
      </c>
      <c r="F150" s="32">
        <v>-12.154447626648237</v>
      </c>
      <c r="G150" s="11">
        <f t="shared" si="15"/>
        <v>-12.710001163536973</v>
      </c>
      <c r="H150" s="34">
        <v>-7.9670282500000003</v>
      </c>
      <c r="I150" s="8">
        <v>-8.1561242752384366</v>
      </c>
      <c r="J150" s="11">
        <f t="shared" si="16"/>
        <v>-9.0645603319606085</v>
      </c>
      <c r="K150" s="12">
        <v>-21.214659749999999</v>
      </c>
      <c r="L150" s="8">
        <v>-14.773298802410284</v>
      </c>
      <c r="M150" s="11">
        <f t="shared" si="17"/>
        <v>-17.612397387193585</v>
      </c>
      <c r="N150" s="12">
        <v>-29.615904749999999</v>
      </c>
      <c r="O150" s="8">
        <v>-22.182926824249481</v>
      </c>
      <c r="P150" s="11">
        <f t="shared" si="18"/>
        <v>-25.379265172538748</v>
      </c>
      <c r="Q150" s="12">
        <v>-1.6116915000000009</v>
      </c>
      <c r="R150" s="8">
        <v>-7.9609207757287352</v>
      </c>
      <c r="S150" s="11">
        <f t="shared" si="19"/>
        <v>-7.9262653966807592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3">
        <v>-25.756985600000931</v>
      </c>
      <c r="D151" s="9">
        <f t="shared" si="14"/>
        <v>-28.506788189178451</v>
      </c>
      <c r="E151" s="12">
        <v>-12.439681499999999</v>
      </c>
      <c r="F151" s="32">
        <v>-12.197070802039761</v>
      </c>
      <c r="G151" s="11">
        <f t="shared" si="15"/>
        <v>-12.865700671104968</v>
      </c>
      <c r="H151" s="34">
        <v>-3.009333250000001</v>
      </c>
      <c r="I151" s="8">
        <v>-7.1171345533467223</v>
      </c>
      <c r="J151" s="11">
        <f t="shared" si="16"/>
        <v>-8.574048399240132</v>
      </c>
      <c r="K151" s="12">
        <v>-14.012745750000001</v>
      </c>
      <c r="L151" s="8">
        <v>-17.522718643027698</v>
      </c>
      <c r="M151" s="11">
        <f t="shared" si="17"/>
        <v>-16.54479080319096</v>
      </c>
      <c r="N151" s="12">
        <v>-30.293971750000004</v>
      </c>
      <c r="O151" s="8">
        <v>-23.728732302027954</v>
      </c>
      <c r="P151" s="11">
        <f t="shared" si="18"/>
        <v>-24.146077503856773</v>
      </c>
      <c r="Q151" s="12">
        <v>5.4900805000000004</v>
      </c>
      <c r="R151" s="8">
        <v>-6.4017136522378175</v>
      </c>
      <c r="S151" s="11">
        <f t="shared" si="19"/>
        <v>-7.5935469993659526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3">
        <v>-28.80307464061999</v>
      </c>
      <c r="D152" s="9">
        <f t="shared" si="14"/>
        <v>-27.667518589512209</v>
      </c>
      <c r="E152" s="12">
        <v>-11.994550499999999</v>
      </c>
      <c r="F152" s="32">
        <v>-12.5370837141639</v>
      </c>
      <c r="G152" s="11">
        <f t="shared" si="15"/>
        <v>-12.296200714283964</v>
      </c>
      <c r="H152" s="34">
        <v>-1.5661702500000008</v>
      </c>
      <c r="I152" s="8">
        <v>-7.9417300306571512</v>
      </c>
      <c r="J152" s="11">
        <f t="shared" si="16"/>
        <v>-7.7383296197474367</v>
      </c>
      <c r="K152" s="12">
        <v>-2.2688707499999996</v>
      </c>
      <c r="L152" s="8">
        <v>-13.974993666396564</v>
      </c>
      <c r="M152" s="11">
        <f t="shared" si="17"/>
        <v>-15.423670370611516</v>
      </c>
      <c r="N152" s="12">
        <v>-26.149189750000005</v>
      </c>
      <c r="O152" s="8">
        <v>-24.731802693193519</v>
      </c>
      <c r="P152" s="11">
        <f t="shared" si="18"/>
        <v>-23.547820606490319</v>
      </c>
      <c r="Q152" s="12">
        <v>6.4850384999999999</v>
      </c>
      <c r="R152" s="8">
        <v>-3.959098726804136</v>
      </c>
      <c r="S152" s="11">
        <f t="shared" si="19"/>
        <v>-6.1072443849235638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3">
        <v>-27.01744916231819</v>
      </c>
      <c r="D153" s="9">
        <f t="shared" si="14"/>
        <v>-27.192503134313039</v>
      </c>
      <c r="E153" s="12">
        <v>-11.756731500000001</v>
      </c>
      <c r="F153" s="32">
        <v>-13.765837097678208</v>
      </c>
      <c r="G153" s="11">
        <f t="shared" si="15"/>
        <v>-12.833330537960622</v>
      </c>
      <c r="H153" s="34">
        <v>-3.2765972500000018</v>
      </c>
      <c r="I153" s="8">
        <v>-8.2090539313696951</v>
      </c>
      <c r="J153" s="11">
        <f t="shared" si="16"/>
        <v>-7.7559728384578568</v>
      </c>
      <c r="K153" s="12">
        <v>0.78353424999999977</v>
      </c>
      <c r="L153" s="8">
        <v>-8.6279490349130299</v>
      </c>
      <c r="M153" s="11">
        <f t="shared" si="17"/>
        <v>-13.375220448112429</v>
      </c>
      <c r="N153" s="12">
        <v>-24.584849750000004</v>
      </c>
      <c r="O153" s="8">
        <v>-24.723220699150371</v>
      </c>
      <c r="P153" s="11">
        <f t="shared" si="18"/>
        <v>-24.394585231457281</v>
      </c>
      <c r="Q153" s="12">
        <v>11.775316499999999</v>
      </c>
      <c r="R153" s="8">
        <v>-1.5782153140858135</v>
      </c>
      <c r="S153" s="11">
        <f t="shared" si="19"/>
        <v>-3.9796758977092552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3">
        <v>-27.009020384249421</v>
      </c>
      <c r="D154" s="9">
        <f t="shared" si="14"/>
        <v>-27.609848062395869</v>
      </c>
      <c r="E154" s="12">
        <v>-11.277541500000002</v>
      </c>
      <c r="F154" s="32">
        <v>-13.70681876107224</v>
      </c>
      <c r="G154" s="11">
        <f t="shared" si="15"/>
        <v>-13.336579857638116</v>
      </c>
      <c r="H154" s="34">
        <v>2.5707157499999989</v>
      </c>
      <c r="I154" s="8">
        <v>-4.2764298452218998</v>
      </c>
      <c r="J154" s="11">
        <f t="shared" si="16"/>
        <v>-6.8090712690829163</v>
      </c>
      <c r="K154" s="12">
        <v>-1.9869127500000001</v>
      </c>
      <c r="L154" s="8">
        <v>-12.683748420015805</v>
      </c>
      <c r="M154" s="11">
        <f t="shared" si="17"/>
        <v>-11.762230373775132</v>
      </c>
      <c r="N154" s="12">
        <v>-13.97791775</v>
      </c>
      <c r="O154" s="8">
        <v>-20.096094824431667</v>
      </c>
      <c r="P154" s="11">
        <f t="shared" si="18"/>
        <v>-23.18370607225852</v>
      </c>
      <c r="Q154" s="12">
        <v>9.0080285</v>
      </c>
      <c r="R154" s="8">
        <v>-2.2924495530956044</v>
      </c>
      <c r="S154" s="11">
        <f t="shared" si="19"/>
        <v>-2.6099211979951846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3">
        <v>-24.697085362555292</v>
      </c>
      <c r="D155" s="9">
        <f t="shared" si="14"/>
        <v>-26.241184969707632</v>
      </c>
      <c r="E155" s="12">
        <v>-10.456386500000001</v>
      </c>
      <c r="F155" s="32">
        <v>-14.027238304536851</v>
      </c>
      <c r="G155" s="11">
        <f t="shared" si="15"/>
        <v>-13.8332980544291</v>
      </c>
      <c r="H155" s="34">
        <v>-1.7161892500000011</v>
      </c>
      <c r="I155" s="8">
        <v>-4.2443320128189583</v>
      </c>
      <c r="J155" s="11">
        <f t="shared" si="16"/>
        <v>-5.5766052631368508</v>
      </c>
      <c r="K155" s="12">
        <v>-6.16705975</v>
      </c>
      <c r="L155" s="8">
        <v>-12.553184503361432</v>
      </c>
      <c r="M155" s="11">
        <f t="shared" si="17"/>
        <v>-11.288293986096756</v>
      </c>
      <c r="N155" s="12">
        <v>-8.5049367499999988</v>
      </c>
      <c r="O155" s="8">
        <v>-15.589884791146858</v>
      </c>
      <c r="P155" s="11">
        <f t="shared" si="18"/>
        <v>-20.13640010490963</v>
      </c>
      <c r="Q155" s="12">
        <v>-2.2786135000000005</v>
      </c>
      <c r="R155" s="8">
        <v>-3.4211039880425265</v>
      </c>
      <c r="S155" s="11">
        <f t="shared" si="19"/>
        <v>-2.4305896184079816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3">
        <v>-22.978134274762201</v>
      </c>
      <c r="D156" s="9">
        <f t="shared" si="14"/>
        <v>-24.894746673855636</v>
      </c>
      <c r="E156" s="12">
        <v>-7.0365205000000008</v>
      </c>
      <c r="F156" s="32">
        <v>-10.447272094105626</v>
      </c>
      <c r="G156" s="11">
        <f t="shared" si="15"/>
        <v>-12.727109719904908</v>
      </c>
      <c r="H156" s="34">
        <v>-2.4881602500000017</v>
      </c>
      <c r="I156" s="8">
        <v>-1.3109553248741106</v>
      </c>
      <c r="J156" s="11">
        <f t="shared" si="16"/>
        <v>-3.277239060971656</v>
      </c>
      <c r="K156" s="12">
        <v>1.8509492500000002</v>
      </c>
      <c r="L156" s="8">
        <v>-4.2350396603795204</v>
      </c>
      <c r="M156" s="11">
        <f t="shared" si="17"/>
        <v>-9.8239908612522537</v>
      </c>
      <c r="N156" s="12">
        <v>-5.1076237499999984</v>
      </c>
      <c r="O156" s="8">
        <v>-14.361785746942813</v>
      </c>
      <c r="P156" s="11">
        <f t="shared" si="18"/>
        <v>-16.682588454173779</v>
      </c>
      <c r="Q156" s="12">
        <v>-1.7543895000000003</v>
      </c>
      <c r="R156" s="8">
        <v>3.0251774436017911</v>
      </c>
      <c r="S156" s="11">
        <f t="shared" si="19"/>
        <v>-0.89612536584544655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3">
        <v>-17.886193454729966</v>
      </c>
      <c r="D157" s="9">
        <f t="shared" si="14"/>
        <v>-21.853804364015819</v>
      </c>
      <c r="E157" s="12">
        <v>-7.0720765000000005</v>
      </c>
      <c r="F157" s="32">
        <v>-8.389217468300842</v>
      </c>
      <c r="G157" s="11">
        <f t="shared" si="15"/>
        <v>-10.954575955647774</v>
      </c>
      <c r="H157" s="34">
        <v>-5.3498722500000007</v>
      </c>
      <c r="I157" s="8">
        <v>-1.0657580099750454</v>
      </c>
      <c r="J157" s="11">
        <f t="shared" si="16"/>
        <v>-2.2070151158893716</v>
      </c>
      <c r="K157" s="12">
        <v>-14.54460375</v>
      </c>
      <c r="L157" s="8">
        <v>-9.4733030485049472</v>
      </c>
      <c r="M157" s="11">
        <f t="shared" si="17"/>
        <v>-8.7538424040819667</v>
      </c>
      <c r="N157" s="12">
        <v>-5.6937367499999993</v>
      </c>
      <c r="O157" s="8">
        <v>-11.614375347300502</v>
      </c>
      <c r="P157" s="11">
        <f t="shared" si="18"/>
        <v>-13.855348628463391</v>
      </c>
      <c r="Q157" s="12">
        <v>-6.1581464999999991</v>
      </c>
      <c r="R157" s="8">
        <v>2.8525152335344099</v>
      </c>
      <c r="S157" s="11">
        <f t="shared" si="19"/>
        <v>0.81886289636455822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3">
        <v>-9.6426739996876698</v>
      </c>
      <c r="D158" s="9">
        <f t="shared" si="14"/>
        <v>-16.835667243059945</v>
      </c>
      <c r="E158" s="12">
        <v>-2.0185785000000003</v>
      </c>
      <c r="F158" s="32">
        <v>-4.1898004028560498</v>
      </c>
      <c r="G158" s="11">
        <f t="shared" si="15"/>
        <v>-7.6754299884208406</v>
      </c>
      <c r="H158" s="34">
        <v>-7.3312412499999997</v>
      </c>
      <c r="I158" s="8">
        <v>-0.64167549404911295</v>
      </c>
      <c r="J158" s="11">
        <f t="shared" si="16"/>
        <v>-1.0061296096327563</v>
      </c>
      <c r="K158" s="12">
        <v>-11.71295975</v>
      </c>
      <c r="L158" s="8">
        <v>-3.294084154291836</v>
      </c>
      <c r="M158" s="11">
        <f t="shared" si="17"/>
        <v>-5.6674756210587676</v>
      </c>
      <c r="N158" s="12">
        <v>-4.7981827499999987</v>
      </c>
      <c r="O158" s="8">
        <v>-8.743724379998568</v>
      </c>
      <c r="P158" s="11">
        <f t="shared" si="18"/>
        <v>-11.573295158080628</v>
      </c>
      <c r="Q158" s="12">
        <v>-6.4483125000000019</v>
      </c>
      <c r="R158" s="8">
        <v>2.7415669733447121</v>
      </c>
      <c r="S158" s="11">
        <f t="shared" si="19"/>
        <v>2.8730865501603042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3">
        <v>-6.7451699452519502</v>
      </c>
      <c r="D159" s="9">
        <f t="shared" si="14"/>
        <v>-11.424679133223195</v>
      </c>
      <c r="E159" s="12">
        <v>-2.5795815000000006</v>
      </c>
      <c r="F159" s="32">
        <v>-3.6015637834157035</v>
      </c>
      <c r="G159" s="11">
        <f t="shared" si="15"/>
        <v>-5.3935272181908651</v>
      </c>
      <c r="H159" s="34">
        <v>-6.99184625</v>
      </c>
      <c r="I159" s="8">
        <v>0.23197538917324678</v>
      </c>
      <c r="J159" s="11">
        <f t="shared" si="16"/>
        <v>-0.49181937161697054</v>
      </c>
      <c r="K159" s="12">
        <v>-10.511795750000001</v>
      </c>
      <c r="L159" s="8">
        <v>-0.4610851681924224</v>
      </c>
      <c r="M159" s="11">
        <f t="shared" si="17"/>
        <v>-4.4094907903297349</v>
      </c>
      <c r="N159" s="12">
        <v>-9.0978767499999975</v>
      </c>
      <c r="O159" s="8">
        <v>-6.7054074809704183</v>
      </c>
      <c r="P159" s="11">
        <f t="shared" si="18"/>
        <v>-9.0211690694231628</v>
      </c>
      <c r="Q159" s="12">
        <v>-5.8083524999999998</v>
      </c>
      <c r="R159" s="8">
        <v>6.6367186489392171</v>
      </c>
      <c r="S159" s="11">
        <f t="shared" si="19"/>
        <v>4.0769336186061134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3">
        <v>-2.8231254472722505</v>
      </c>
      <c r="D160" s="9">
        <f t="shared" si="14"/>
        <v>-6.4036564640706226</v>
      </c>
      <c r="E160" s="12">
        <v>-8.2880934999999987</v>
      </c>
      <c r="F160" s="32">
        <v>-4.3601109280777228</v>
      </c>
      <c r="G160" s="11">
        <f t="shared" si="15"/>
        <v>-4.050491704783159</v>
      </c>
      <c r="H160" s="34">
        <v>-2.2040622500000016</v>
      </c>
      <c r="I160" s="8">
        <v>1.9037707854309325</v>
      </c>
      <c r="J160" s="11">
        <f t="shared" si="16"/>
        <v>0.49802356018502209</v>
      </c>
      <c r="K160" s="12">
        <v>-8.1669437499999997</v>
      </c>
      <c r="L160" s="8">
        <v>-1.7353575140984496</v>
      </c>
      <c r="M160" s="11">
        <f t="shared" si="17"/>
        <v>-1.8301756121942361</v>
      </c>
      <c r="N160" s="12">
        <v>-10.043722749999997</v>
      </c>
      <c r="O160" s="8">
        <v>-1.3004338245470954</v>
      </c>
      <c r="P160" s="11">
        <f t="shared" si="18"/>
        <v>-5.5831885618386936</v>
      </c>
      <c r="Q160" s="12">
        <v>-3.4354555000000015</v>
      </c>
      <c r="R160" s="8">
        <v>7.7917975092612632</v>
      </c>
      <c r="S160" s="11">
        <f t="shared" si="19"/>
        <v>5.7233610438483966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3">
        <v>-2.2450898515734719</v>
      </c>
      <c r="D161" s="9">
        <f t="shared" si="14"/>
        <v>-3.9377950813658908</v>
      </c>
      <c r="E161" s="12">
        <v>-5.2155955000000001</v>
      </c>
      <c r="F161" s="32">
        <v>-0.45331337632878999</v>
      </c>
      <c r="G161" s="11">
        <f t="shared" si="15"/>
        <v>-2.8049960292740721</v>
      </c>
      <c r="H161" s="34">
        <v>5.1926067499999986</v>
      </c>
      <c r="I161" s="8">
        <v>6.4401090958878999</v>
      </c>
      <c r="J161" s="11">
        <f t="shared" si="16"/>
        <v>2.8586184234973597</v>
      </c>
      <c r="K161" s="12">
        <v>-12.597887750000002</v>
      </c>
      <c r="L161" s="8">
        <v>-1.429283552958454</v>
      </c>
      <c r="M161" s="11">
        <f t="shared" si="17"/>
        <v>-1.2085754117497753</v>
      </c>
      <c r="N161" s="12">
        <v>-5.4944007499999987</v>
      </c>
      <c r="O161" s="8">
        <v>0.78562859628230886</v>
      </c>
      <c r="P161" s="11">
        <f t="shared" si="18"/>
        <v>-2.4067375697450681</v>
      </c>
      <c r="Q161" s="12">
        <v>5.1817964999999999</v>
      </c>
      <c r="R161" s="8">
        <v>12.401670961749279</v>
      </c>
      <c r="S161" s="11">
        <f t="shared" si="19"/>
        <v>8.9433957066499197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3">
        <v>-1.1670951098889617</v>
      </c>
      <c r="D162" s="9">
        <f t="shared" si="14"/>
        <v>-2.0784368029115612</v>
      </c>
      <c r="E162" s="12">
        <v>-6.380633500000001</v>
      </c>
      <c r="F162" s="32">
        <v>0.75690368449193901</v>
      </c>
      <c r="G162" s="11">
        <f t="shared" si="15"/>
        <v>-1.3521735399715247</v>
      </c>
      <c r="H162" s="34">
        <v>5.974539749999999</v>
      </c>
      <c r="I162" s="8">
        <v>5.1209933163860626</v>
      </c>
      <c r="J162" s="11">
        <f t="shared" si="16"/>
        <v>4.488291065901632</v>
      </c>
      <c r="K162" s="12">
        <v>-3.8942457499999996</v>
      </c>
      <c r="L162" s="8">
        <v>1.9862196252959929</v>
      </c>
      <c r="M162" s="11">
        <f t="shared" si="17"/>
        <v>-0.39280714725363691</v>
      </c>
      <c r="N162" s="12">
        <v>-9.5056377499999982</v>
      </c>
      <c r="O162" s="8">
        <v>-1.5001802483245683</v>
      </c>
      <c r="P162" s="11">
        <f t="shared" si="18"/>
        <v>-0.67166182552978493</v>
      </c>
      <c r="Q162" s="12">
        <v>20.588514500000002</v>
      </c>
      <c r="R162" s="8">
        <v>14.425493135830123</v>
      </c>
      <c r="S162" s="11">
        <f t="shared" si="19"/>
        <v>11.539653868946887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3">
        <v>3.3289390119973277</v>
      </c>
      <c r="D163" s="9">
        <f t="shared" si="14"/>
        <v>-2.774864982170196E-2</v>
      </c>
      <c r="E163" s="12">
        <v>0.96018849999999989</v>
      </c>
      <c r="F163" s="32">
        <v>1.0456710368402629</v>
      </c>
      <c r="G163" s="11">
        <f t="shared" si="15"/>
        <v>0.44975378166780394</v>
      </c>
      <c r="H163" s="34">
        <v>8.5786527499999998</v>
      </c>
      <c r="I163" s="8">
        <v>4.6299420363900943</v>
      </c>
      <c r="J163" s="11">
        <f t="shared" si="16"/>
        <v>5.3970148162213532</v>
      </c>
      <c r="K163" s="12">
        <v>5.8249812499999996</v>
      </c>
      <c r="L163" s="8">
        <v>3.1667989618780856</v>
      </c>
      <c r="M163" s="11">
        <f t="shared" si="17"/>
        <v>1.2412450114052083</v>
      </c>
      <c r="N163" s="12">
        <v>-5.3133597499999983</v>
      </c>
      <c r="O163" s="8">
        <v>1.1993293216388476</v>
      </c>
      <c r="P163" s="11">
        <f t="shared" si="18"/>
        <v>0.16159255653219606</v>
      </c>
      <c r="Q163" s="12">
        <v>27.182993500000002</v>
      </c>
      <c r="R163" s="8">
        <v>15.42508880679347</v>
      </c>
      <c r="S163" s="11">
        <f t="shared" si="19"/>
        <v>14.084084301457624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3">
        <v>1.0847010908118342</v>
      </c>
      <c r="D164" s="9">
        <f t="shared" si="14"/>
        <v>1.0821816643067335</v>
      </c>
      <c r="E164" s="12">
        <v>-0.42590350000000043</v>
      </c>
      <c r="F164" s="32">
        <v>-1.0630111802196303</v>
      </c>
      <c r="G164" s="11">
        <f t="shared" si="15"/>
        <v>0.24652118037085721</v>
      </c>
      <c r="H164" s="34">
        <v>11.61414675</v>
      </c>
      <c r="I164" s="8">
        <v>5.7072912346071085</v>
      </c>
      <c r="J164" s="11">
        <f t="shared" si="16"/>
        <v>5.1527421957944215</v>
      </c>
      <c r="K164" s="12">
        <v>13.134969250000001</v>
      </c>
      <c r="L164" s="8">
        <v>1.7512908766781656</v>
      </c>
      <c r="M164" s="11">
        <f t="shared" si="17"/>
        <v>2.3014364879507481</v>
      </c>
      <c r="N164" s="12">
        <v>-1.5468707499999983</v>
      </c>
      <c r="O164" s="8">
        <v>4.0943996478532974E-2</v>
      </c>
      <c r="P164" s="11">
        <f t="shared" si="18"/>
        <v>-8.6635643402395893E-2</v>
      </c>
      <c r="Q164" s="12">
        <v>20.545164499999998</v>
      </c>
      <c r="R164" s="8">
        <v>10.659207188040899</v>
      </c>
      <c r="S164" s="11">
        <f t="shared" si="19"/>
        <v>13.50326304355483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3">
        <v>8.4356634286911021</v>
      </c>
      <c r="D165" s="9">
        <f t="shared" si="14"/>
        <v>4.2831011771667553</v>
      </c>
      <c r="E165" s="12">
        <v>1.3956204999999999</v>
      </c>
      <c r="F165" s="32">
        <v>-0.80240455542024125</v>
      </c>
      <c r="G165" s="11">
        <f t="shared" si="15"/>
        <v>-0.27324823293320288</v>
      </c>
      <c r="H165" s="34">
        <v>13.286292749999999</v>
      </c>
      <c r="I165" s="8">
        <v>8.6864168784529241</v>
      </c>
      <c r="J165" s="11">
        <f t="shared" si="16"/>
        <v>6.3412167164833759</v>
      </c>
      <c r="K165" s="12">
        <v>17.320458250000001</v>
      </c>
      <c r="L165" s="8">
        <v>8.1279209060018189</v>
      </c>
      <c r="M165" s="11">
        <f t="shared" si="17"/>
        <v>4.348670248186024</v>
      </c>
      <c r="N165" s="12">
        <v>5.7304532500000018</v>
      </c>
      <c r="O165" s="8">
        <v>5.482874329054864</v>
      </c>
      <c r="P165" s="11">
        <f t="shared" si="18"/>
        <v>2.2410492157240816</v>
      </c>
      <c r="Q165" s="12">
        <v>22.961552500000003</v>
      </c>
      <c r="R165" s="8">
        <v>9.4945199254522237</v>
      </c>
      <c r="S165" s="11">
        <f t="shared" si="19"/>
        <v>11.859605306762198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3">
        <v>8.4273964465023319</v>
      </c>
      <c r="D166" s="9">
        <f t="shared" si="14"/>
        <v>5.9825869886684231</v>
      </c>
      <c r="E166" s="12">
        <v>1.7928195</v>
      </c>
      <c r="F166" s="32">
        <v>-0.6540522496786052</v>
      </c>
      <c r="G166" s="11">
        <f t="shared" si="15"/>
        <v>-0.83982266177282561</v>
      </c>
      <c r="H166" s="34">
        <v>11.84449875</v>
      </c>
      <c r="I166" s="8">
        <v>5.2308216897055049</v>
      </c>
      <c r="J166" s="11">
        <f t="shared" si="16"/>
        <v>6.5415099342551786</v>
      </c>
      <c r="K166" s="12">
        <v>14.137020249999999</v>
      </c>
      <c r="L166" s="8">
        <v>3.7821334560553073</v>
      </c>
      <c r="M166" s="11">
        <f t="shared" si="17"/>
        <v>4.5537817462450976</v>
      </c>
      <c r="N166" s="12">
        <v>12.633010250000002</v>
      </c>
      <c r="O166" s="8">
        <v>5.8616704771577695</v>
      </c>
      <c r="P166" s="11">
        <f t="shared" si="18"/>
        <v>3.795162934230389</v>
      </c>
      <c r="Q166" s="12">
        <v>23.340049499999999</v>
      </c>
      <c r="R166" s="8">
        <v>12.081506680607266</v>
      </c>
      <c r="S166" s="11">
        <f t="shared" si="19"/>
        <v>10.745077931366795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3">
        <v>9.259780661064509</v>
      </c>
      <c r="D167" s="9">
        <f t="shared" si="14"/>
        <v>8.7076135120859828</v>
      </c>
      <c r="E167" s="12">
        <v>3.5414814999999997</v>
      </c>
      <c r="F167" s="32">
        <v>0.16410218315893044</v>
      </c>
      <c r="G167" s="11">
        <f t="shared" si="15"/>
        <v>-0.43078487397997201</v>
      </c>
      <c r="H167" s="34">
        <v>5.906625749999999</v>
      </c>
      <c r="I167" s="8">
        <v>3.1809757812648662</v>
      </c>
      <c r="J167" s="11">
        <f t="shared" si="16"/>
        <v>5.6994047831410981</v>
      </c>
      <c r="K167" s="12">
        <v>7.8713862499999996</v>
      </c>
      <c r="L167" s="8">
        <v>0.87676779203104971</v>
      </c>
      <c r="M167" s="11">
        <f t="shared" si="17"/>
        <v>4.2622740513627253</v>
      </c>
      <c r="N167" s="12">
        <v>14.415375250000002</v>
      </c>
      <c r="O167" s="8">
        <v>6.6193565938731185</v>
      </c>
      <c r="P167" s="11">
        <f t="shared" si="18"/>
        <v>5.9879671333619173</v>
      </c>
      <c r="Q167" s="12">
        <v>13.717943500000001</v>
      </c>
      <c r="R167" s="8">
        <v>12.058962152098413</v>
      </c>
      <c r="S167" s="11">
        <f t="shared" si="19"/>
        <v>11.211662919385967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3">
        <v>6.3397327885144481</v>
      </c>
      <c r="D168" s="9">
        <f t="shared" si="14"/>
        <v>8.0089699653604285</v>
      </c>
      <c r="E168" s="12">
        <v>6.1222405000000002</v>
      </c>
      <c r="F168" s="32">
        <v>3.2603020326786241</v>
      </c>
      <c r="G168" s="11">
        <f t="shared" si="15"/>
        <v>0.92345065538631632</v>
      </c>
      <c r="H168" s="34">
        <v>4.2452787499999989</v>
      </c>
      <c r="I168" s="8">
        <v>5.6917278707626444</v>
      </c>
      <c r="J168" s="11">
        <f t="shared" si="16"/>
        <v>4.7011751139110052</v>
      </c>
      <c r="K168" s="12">
        <v>1.1164842500000001</v>
      </c>
      <c r="L168" s="8">
        <v>-5.8303119896053497</v>
      </c>
      <c r="M168" s="11">
        <f t="shared" si="17"/>
        <v>-0.39047024717299755</v>
      </c>
      <c r="N168" s="12">
        <v>13.694003250000002</v>
      </c>
      <c r="O168" s="8">
        <v>4.5309445378806448</v>
      </c>
      <c r="P168" s="11">
        <f t="shared" si="18"/>
        <v>5.67065720297051</v>
      </c>
      <c r="Q168" s="12">
        <v>10.346007500000001</v>
      </c>
      <c r="R168" s="8">
        <v>14.663955567352055</v>
      </c>
      <c r="S168" s="11">
        <f t="shared" si="19"/>
        <v>12.934808133352577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3">
        <v>4.4831514188803059</v>
      </c>
      <c r="D169" s="9">
        <f t="shared" si="14"/>
        <v>6.6942216228197537</v>
      </c>
      <c r="E169" s="12">
        <v>5.3738415000000002</v>
      </c>
      <c r="F169" s="32">
        <v>5.1800305961921982</v>
      </c>
      <c r="G169" s="11">
        <f t="shared" si="15"/>
        <v>2.868144937343251</v>
      </c>
      <c r="H169" s="34">
        <v>2.6780987499999993</v>
      </c>
      <c r="I169" s="8">
        <v>7.1949851675398682</v>
      </c>
      <c r="J169" s="11">
        <f t="shared" si="16"/>
        <v>5.3558962731891269</v>
      </c>
      <c r="K169" s="12">
        <v>-3.6854267499999995</v>
      </c>
      <c r="L169" s="8">
        <v>1.0217547228755741</v>
      </c>
      <c r="M169" s="11">
        <f t="shared" si="17"/>
        <v>-1.310596491566242</v>
      </c>
      <c r="N169" s="12">
        <v>7.7492132500000013</v>
      </c>
      <c r="O169" s="8">
        <v>1.0549034739859344</v>
      </c>
      <c r="P169" s="11">
        <f t="shared" si="18"/>
        <v>4.0684015352465659</v>
      </c>
      <c r="Q169" s="12">
        <v>5.6507554999999998</v>
      </c>
      <c r="R169" s="8">
        <v>15.774390489120375</v>
      </c>
      <c r="S169" s="11">
        <f t="shared" si="19"/>
        <v>14.165769402856947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3">
        <v>7.3595410216718467</v>
      </c>
      <c r="D170" s="9">
        <f t="shared" si="14"/>
        <v>6.0608084096888675</v>
      </c>
      <c r="E170" s="12">
        <v>3.4141385</v>
      </c>
      <c r="F170" s="32">
        <v>1.1899374465384023</v>
      </c>
      <c r="G170" s="11">
        <f t="shared" si="15"/>
        <v>3.2100900251364082</v>
      </c>
      <c r="H170" s="34">
        <v>-2.0366512500000002</v>
      </c>
      <c r="I170" s="8">
        <v>4.6405675994607902</v>
      </c>
      <c r="J170" s="11">
        <f t="shared" si="16"/>
        <v>5.8424268792544352</v>
      </c>
      <c r="K170" s="12">
        <v>3.1451762499999996</v>
      </c>
      <c r="L170" s="8">
        <v>11.914637093507601</v>
      </c>
      <c r="M170" s="11">
        <f t="shared" si="17"/>
        <v>2.3686932755926082</v>
      </c>
      <c r="N170" s="12">
        <v>8.0873752500000009</v>
      </c>
      <c r="O170" s="8">
        <v>4.5195654364364408</v>
      </c>
      <c r="P170" s="11">
        <f t="shared" si="18"/>
        <v>3.36847114943434</v>
      </c>
      <c r="Q170" s="12">
        <v>7.6086485000000001</v>
      </c>
      <c r="R170" s="8">
        <v>16.82681035449356</v>
      </c>
      <c r="S170" s="11">
        <f t="shared" si="19"/>
        <v>15.755052136988661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3">
        <v>0.55899111864770967</v>
      </c>
      <c r="D171" s="9">
        <f t="shared" si="14"/>
        <v>4.1338945197332873</v>
      </c>
      <c r="E171" s="12">
        <v>0.95975249999999979</v>
      </c>
      <c r="F171" s="32">
        <v>-0.27894632443416767</v>
      </c>
      <c r="G171" s="11">
        <f t="shared" si="15"/>
        <v>2.0303405727654775</v>
      </c>
      <c r="H171" s="34">
        <v>4.4376107499999993</v>
      </c>
      <c r="I171" s="8">
        <v>11.428954483277135</v>
      </c>
      <c r="J171" s="11">
        <f t="shared" si="16"/>
        <v>7.7548357500925986</v>
      </c>
      <c r="K171" s="12">
        <v>-4.8720477500000001</v>
      </c>
      <c r="L171" s="8">
        <v>6.5482761564490186</v>
      </c>
      <c r="M171" s="11">
        <f t="shared" si="17"/>
        <v>6.4948893242773975</v>
      </c>
      <c r="N171" s="12">
        <v>3.9543902500000012</v>
      </c>
      <c r="O171" s="8">
        <v>6.3871364122692187</v>
      </c>
      <c r="P171" s="11">
        <f t="shared" si="18"/>
        <v>3.987201774230531</v>
      </c>
      <c r="Q171" s="12">
        <v>2.160231500000001</v>
      </c>
      <c r="R171" s="8">
        <v>14.775269221708644</v>
      </c>
      <c r="S171" s="11">
        <f t="shared" si="19"/>
        <v>15.79215668844086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3">
        <v>6.2799318587272159</v>
      </c>
      <c r="D172" s="9">
        <f t="shared" si="14"/>
        <v>4.7328213330155906</v>
      </c>
      <c r="E172" s="12">
        <v>1.4457414999999998</v>
      </c>
      <c r="F172" s="32">
        <v>5.3221563992948973</v>
      </c>
      <c r="G172" s="11">
        <f t="shared" si="15"/>
        <v>2.0777158404663774</v>
      </c>
      <c r="H172" s="34">
        <v>-0.17227225000000068</v>
      </c>
      <c r="I172" s="8">
        <v>3.7121409601733459</v>
      </c>
      <c r="J172" s="11">
        <f t="shared" si="16"/>
        <v>6.5938876809704245</v>
      </c>
      <c r="K172" s="12">
        <v>-1.6606847499999997</v>
      </c>
      <c r="L172" s="8">
        <v>3.9245982085076196</v>
      </c>
      <c r="M172" s="11">
        <f t="shared" si="17"/>
        <v>7.4625038194880799</v>
      </c>
      <c r="N172" s="12">
        <v>-2.9006997499999994</v>
      </c>
      <c r="O172" s="8">
        <v>5.5389686407701912</v>
      </c>
      <c r="P172" s="11">
        <f t="shared" si="18"/>
        <v>5.4818901631586172</v>
      </c>
      <c r="Q172" s="12">
        <v>5.1613395000000004</v>
      </c>
      <c r="R172" s="8">
        <v>15.945419329701297</v>
      </c>
      <c r="S172" s="11">
        <f t="shared" si="19"/>
        <v>15.849166301967834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3">
        <v>7.6883846314554329</v>
      </c>
      <c r="D173" s="9">
        <f t="shared" si="14"/>
        <v>4.84243586961012</v>
      </c>
      <c r="E173" s="12">
        <v>1.0785004999999999</v>
      </c>
      <c r="F173" s="32">
        <v>5.7365300465201576</v>
      </c>
      <c r="G173" s="11">
        <f t="shared" si="15"/>
        <v>3.593246707126962</v>
      </c>
      <c r="H173" s="34">
        <v>7.8953827499999987</v>
      </c>
      <c r="I173" s="8">
        <v>8.6266922430590967</v>
      </c>
      <c r="J173" s="11">
        <f t="shared" si="16"/>
        <v>7.9225958955031928</v>
      </c>
      <c r="K173" s="12">
        <v>-4.4849717499999997</v>
      </c>
      <c r="L173" s="8">
        <v>5.9536610984320468</v>
      </c>
      <c r="M173" s="11">
        <f t="shared" si="17"/>
        <v>5.4755118211295617</v>
      </c>
      <c r="N173" s="12">
        <v>-2.031516749999998</v>
      </c>
      <c r="O173" s="8">
        <v>5.3236958413419995</v>
      </c>
      <c r="P173" s="11">
        <f t="shared" si="18"/>
        <v>5.7499336314604692</v>
      </c>
      <c r="Q173" s="12">
        <v>9.9790685000000003</v>
      </c>
      <c r="R173" s="8">
        <v>16.425863792550977</v>
      </c>
      <c r="S173" s="11">
        <f t="shared" si="19"/>
        <v>15.715517447986974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3">
        <v>3.5905267272986086</v>
      </c>
      <c r="D174" s="9">
        <f t="shared" si="14"/>
        <v>5.8529477391604194</v>
      </c>
      <c r="E174" s="12">
        <v>-4.9349695000000002</v>
      </c>
      <c r="F174" s="32">
        <v>1.4925524144893272</v>
      </c>
      <c r="G174" s="11">
        <f t="shared" si="15"/>
        <v>4.1837462867681277</v>
      </c>
      <c r="H174" s="34">
        <v>6.9352027499999984</v>
      </c>
      <c r="I174" s="8">
        <v>5.4148245471507499</v>
      </c>
      <c r="J174" s="11">
        <f t="shared" si="16"/>
        <v>5.9178859167943978</v>
      </c>
      <c r="K174" s="12">
        <v>2.98624125</v>
      </c>
      <c r="L174" s="8">
        <v>8.5141206119577468</v>
      </c>
      <c r="M174" s="11">
        <f t="shared" si="17"/>
        <v>6.1307933062991369</v>
      </c>
      <c r="N174" s="12">
        <v>-6.0389847499999991</v>
      </c>
      <c r="O174" s="8">
        <v>2.5173287847816894</v>
      </c>
      <c r="P174" s="11">
        <f t="shared" si="18"/>
        <v>4.4599977556312931</v>
      </c>
      <c r="Q174" s="12">
        <v>22.950491499999998</v>
      </c>
      <c r="R174" s="8">
        <v>17.25992886626134</v>
      </c>
      <c r="S174" s="11">
        <f t="shared" si="19"/>
        <v>16.543737329504538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3">
        <v>5.3321032827133799</v>
      </c>
      <c r="D175" s="9">
        <f t="shared" si="14"/>
        <v>5.5370048804891399</v>
      </c>
      <c r="E175" s="12">
        <v>0.99216750000000009</v>
      </c>
      <c r="F175" s="32">
        <v>1.0519552370805909</v>
      </c>
      <c r="G175" s="11">
        <f t="shared" si="15"/>
        <v>2.7603458993633585</v>
      </c>
      <c r="H175" s="34">
        <v>10.60189875</v>
      </c>
      <c r="I175" s="8">
        <v>7.0203548039087034</v>
      </c>
      <c r="J175" s="11">
        <f t="shared" si="16"/>
        <v>7.0206238647061836</v>
      </c>
      <c r="K175" s="12">
        <v>7.2158962500000001</v>
      </c>
      <c r="L175" s="8">
        <v>5.3742306020602166</v>
      </c>
      <c r="M175" s="11">
        <f t="shared" si="17"/>
        <v>6.6140041041500028</v>
      </c>
      <c r="N175" s="12">
        <v>-0.6475327499999981</v>
      </c>
      <c r="O175" s="8">
        <v>6.0337093905208468</v>
      </c>
      <c r="P175" s="11">
        <f t="shared" si="18"/>
        <v>4.6249113388815113</v>
      </c>
      <c r="Q175" s="12">
        <v>25.578488499999999</v>
      </c>
      <c r="R175" s="8">
        <v>13.812292339201932</v>
      </c>
      <c r="S175" s="11">
        <f t="shared" si="19"/>
        <v>15.832694999338083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3">
        <v>11.551065342596715</v>
      </c>
      <c r="D176" s="9">
        <f t="shared" si="14"/>
        <v>6.8245651175362347</v>
      </c>
      <c r="E176" s="12">
        <v>3.4438985</v>
      </c>
      <c r="F176" s="32">
        <v>2.531868715422072</v>
      </c>
      <c r="G176" s="11">
        <f t="shared" si="15"/>
        <v>1.6921254556639969</v>
      </c>
      <c r="H176" s="34">
        <v>12.050334749999999</v>
      </c>
      <c r="I176" s="8">
        <v>6.5685580425711096</v>
      </c>
      <c r="J176" s="11">
        <f t="shared" si="16"/>
        <v>6.3345791312101873</v>
      </c>
      <c r="K176" s="12">
        <v>18.844484250000001</v>
      </c>
      <c r="L176" s="8">
        <v>8.1568497382894627</v>
      </c>
      <c r="M176" s="11">
        <f t="shared" si="17"/>
        <v>7.3484003174358081</v>
      </c>
      <c r="N176" s="12">
        <v>11.649490250000001</v>
      </c>
      <c r="O176" s="8">
        <v>13.698006327315756</v>
      </c>
      <c r="P176" s="11">
        <f t="shared" si="18"/>
        <v>7.4163481675394314</v>
      </c>
      <c r="Q176" s="12">
        <v>34.566218499999998</v>
      </c>
      <c r="R176" s="8">
        <v>25.129129832759688</v>
      </c>
      <c r="S176" s="11">
        <f t="shared" si="19"/>
        <v>18.733783679407654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3">
        <v>9.6821996304903362</v>
      </c>
      <c r="D177" s="9">
        <f t="shared" si="14"/>
        <v>8.855122751933477</v>
      </c>
      <c r="E177" s="12">
        <v>7.7252959166666662</v>
      </c>
      <c r="F177" s="32">
        <v>4.7976527437654042</v>
      </c>
      <c r="G177" s="11">
        <f t="shared" si="15"/>
        <v>2.7938255654226887</v>
      </c>
      <c r="H177" s="34">
        <v>17.033241416666666</v>
      </c>
      <c r="I177" s="8">
        <v>12.553850106029907</v>
      </c>
      <c r="J177" s="11">
        <f t="shared" si="16"/>
        <v>8.7142543175032401</v>
      </c>
      <c r="K177" s="12">
        <v>15.172992499999999</v>
      </c>
      <c r="L177" s="8">
        <v>6.5181888091823286</v>
      </c>
      <c r="M177" s="11">
        <f t="shared" si="17"/>
        <v>6.6830897165106693</v>
      </c>
      <c r="N177" s="12">
        <v>10.0120305</v>
      </c>
      <c r="O177" s="8">
        <v>9.6054234775228622</v>
      </c>
      <c r="P177" s="11">
        <f t="shared" si="18"/>
        <v>9.7790463984531559</v>
      </c>
      <c r="Q177" s="12">
        <v>32.241937916666664</v>
      </c>
      <c r="R177" s="8">
        <v>18.829709331159961</v>
      </c>
      <c r="S177" s="11">
        <f t="shared" si="19"/>
        <v>19.25704383437386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3">
        <v>9.1507747272373816</v>
      </c>
      <c r="D178" s="9">
        <f t="shared" si="14"/>
        <v>10.128013233441479</v>
      </c>
      <c r="E178" s="12">
        <v>9.6573099166666658</v>
      </c>
      <c r="F178" s="32">
        <v>7.335741819742589</v>
      </c>
      <c r="G178" s="11">
        <f t="shared" si="15"/>
        <v>4.8884210929766887</v>
      </c>
      <c r="H178" s="34">
        <v>12.861621416666665</v>
      </c>
      <c r="I178" s="8">
        <v>6.7132869740980246</v>
      </c>
      <c r="J178" s="11">
        <f t="shared" si="16"/>
        <v>8.6118983742330144</v>
      </c>
      <c r="K178" s="12">
        <v>20.460031499999999</v>
      </c>
      <c r="L178" s="8">
        <v>10.608673304964382</v>
      </c>
      <c r="M178" s="11">
        <f t="shared" si="17"/>
        <v>8.4279039508120572</v>
      </c>
      <c r="N178" s="12">
        <v>14.877587500000001</v>
      </c>
      <c r="O178" s="8">
        <v>7.3361635726954768</v>
      </c>
      <c r="P178" s="11">
        <f t="shared" si="18"/>
        <v>10.213197792511364</v>
      </c>
      <c r="Q178" s="12">
        <v>33.360463916666667</v>
      </c>
      <c r="R178" s="8">
        <v>22.563218177059227</v>
      </c>
      <c r="S178" s="11">
        <f t="shared" si="19"/>
        <v>22.174019113659625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3">
        <v>11.234631381423966</v>
      </c>
      <c r="D179" s="9">
        <f t="shared" si="14"/>
        <v>10.022535246383894</v>
      </c>
      <c r="E179" s="12">
        <v>9.926367916666667</v>
      </c>
      <c r="F179" s="32">
        <v>6.6346971920477387</v>
      </c>
      <c r="G179" s="11">
        <f t="shared" si="15"/>
        <v>6.2560305851852434</v>
      </c>
      <c r="H179" s="34">
        <v>12.688869416666666</v>
      </c>
      <c r="I179" s="8">
        <v>9.8772673217266842</v>
      </c>
      <c r="J179" s="11">
        <f t="shared" si="16"/>
        <v>9.7148014672848717</v>
      </c>
      <c r="K179" s="12">
        <v>26.198278500000001</v>
      </c>
      <c r="L179" s="8">
        <v>18.434382211369986</v>
      </c>
      <c r="M179" s="11">
        <f t="shared" si="17"/>
        <v>11.853748108505565</v>
      </c>
      <c r="N179" s="12">
        <v>14.416498500000001</v>
      </c>
      <c r="O179" s="8">
        <v>5.7420409232471723</v>
      </c>
      <c r="P179" s="11">
        <f t="shared" si="18"/>
        <v>7.5612093244885044</v>
      </c>
      <c r="Q179" s="12">
        <v>23.026225916666668</v>
      </c>
      <c r="R179" s="8">
        <v>20.440957129926915</v>
      </c>
      <c r="S179" s="11">
        <f t="shared" si="19"/>
        <v>20.611294879382033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3">
        <v>12.13037085051368</v>
      </c>
      <c r="D180" s="9">
        <f t="shared" si="14"/>
        <v>10.838592319725009</v>
      </c>
      <c r="E180" s="12">
        <v>13.804125916666667</v>
      </c>
      <c r="F180" s="32">
        <v>11.832162561657265</v>
      </c>
      <c r="G180" s="11">
        <f t="shared" si="15"/>
        <v>8.600867191149197</v>
      </c>
      <c r="H180" s="34">
        <v>5.2350924166666655</v>
      </c>
      <c r="I180" s="8">
        <v>7.2004154598934917</v>
      </c>
      <c r="J180" s="11">
        <f t="shared" si="16"/>
        <v>7.9303232519060671</v>
      </c>
      <c r="K180" s="12">
        <v>17.0610465</v>
      </c>
      <c r="L180" s="8">
        <v>9.5669743078277669</v>
      </c>
      <c r="M180" s="11">
        <f t="shared" si="17"/>
        <v>12.87000994138738</v>
      </c>
      <c r="N180" s="12">
        <v>15.890717500000001</v>
      </c>
      <c r="O180" s="8">
        <v>6.9308409524135026</v>
      </c>
      <c r="P180" s="11">
        <f t="shared" si="18"/>
        <v>6.6696818161187181</v>
      </c>
      <c r="Q180" s="12">
        <v>12.791158916666665</v>
      </c>
      <c r="R180" s="8">
        <v>16.792101214908577</v>
      </c>
      <c r="S180" s="11">
        <f t="shared" si="19"/>
        <v>19.932092173964907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3">
        <v>7.2920955375194003</v>
      </c>
      <c r="D181" s="9">
        <f t="shared" si="14"/>
        <v>10.219032589819015</v>
      </c>
      <c r="E181" s="12">
        <v>0.50476491666666634</v>
      </c>
      <c r="F181" s="32">
        <v>1.0794501341198965</v>
      </c>
      <c r="G181" s="11">
        <f t="shared" si="15"/>
        <v>6.5154366292749657</v>
      </c>
      <c r="H181" s="34">
        <v>2.2993174166666654</v>
      </c>
      <c r="I181" s="8">
        <v>6.9364348429507139</v>
      </c>
      <c r="J181" s="11">
        <f t="shared" si="16"/>
        <v>8.0047058748569633</v>
      </c>
      <c r="K181" s="12">
        <v>3.7519334999999998</v>
      </c>
      <c r="L181" s="8">
        <v>6.9608849867645279</v>
      </c>
      <c r="M181" s="11">
        <f t="shared" si="17"/>
        <v>11.654080501987428</v>
      </c>
      <c r="N181" s="12">
        <v>15.645668500000001</v>
      </c>
      <c r="O181" s="8">
        <v>8.2445320751645603</v>
      </c>
      <c r="P181" s="11">
        <f t="shared" si="18"/>
        <v>6.9724713169417454</v>
      </c>
      <c r="Q181" s="12">
        <v>6.259734916666666</v>
      </c>
      <c r="R181" s="8">
        <v>16.980218238460079</v>
      </c>
      <c r="S181" s="11">
        <f t="shared" si="19"/>
        <v>18.071092194431856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3">
        <v>7.582399082646095</v>
      </c>
      <c r="D182" s="9">
        <f t="shared" si="14"/>
        <v>9.0016218235597254</v>
      </c>
      <c r="E182" s="12">
        <v>5.4038919166666659</v>
      </c>
      <c r="F182" s="32">
        <v>3.394697022165857</v>
      </c>
      <c r="G182" s="11">
        <f t="shared" si="15"/>
        <v>5.4354365726476734</v>
      </c>
      <c r="H182" s="34">
        <v>0.66537541666666566</v>
      </c>
      <c r="I182" s="8">
        <v>7.0114747329028413</v>
      </c>
      <c r="J182" s="11">
        <f t="shared" si="16"/>
        <v>7.0494416785823484</v>
      </c>
      <c r="K182" s="12">
        <v>-0.7236324999999999</v>
      </c>
      <c r="L182" s="8">
        <v>8.8957288150817782</v>
      </c>
      <c r="M182" s="11">
        <f t="shared" si="17"/>
        <v>8.4745293698913589</v>
      </c>
      <c r="N182" s="12">
        <v>8.2207074999999996</v>
      </c>
      <c r="O182" s="8">
        <v>4.8760480249131763</v>
      </c>
      <c r="P182" s="11">
        <f t="shared" si="18"/>
        <v>6.6838070174970801</v>
      </c>
      <c r="Q182" s="12">
        <v>10.525826916666666</v>
      </c>
      <c r="R182" s="8">
        <v>19.729324754682711</v>
      </c>
      <c r="S182" s="11">
        <f t="shared" si="19"/>
        <v>17.833881402683787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3">
        <v>8.5087357514190511</v>
      </c>
      <c r="D183" s="9">
        <f t="shared" si="14"/>
        <v>7.7944101238615149</v>
      </c>
      <c r="E183" s="12">
        <v>3.1975049166666665</v>
      </c>
      <c r="F183" s="32">
        <v>1.9000638334036781</v>
      </c>
      <c r="G183" s="11">
        <f t="shared" si="15"/>
        <v>2.124736996563144</v>
      </c>
      <c r="H183" s="34">
        <v>1.6818394166666653</v>
      </c>
      <c r="I183" s="8">
        <v>8.1173091548704885</v>
      </c>
      <c r="J183" s="11">
        <f t="shared" si="16"/>
        <v>7.355072910241347</v>
      </c>
      <c r="K183" s="12">
        <v>-10.903653500000001</v>
      </c>
      <c r="L183" s="8">
        <v>1.2712605370535215</v>
      </c>
      <c r="M183" s="11">
        <f t="shared" si="17"/>
        <v>5.7092914462999431</v>
      </c>
      <c r="N183" s="12">
        <v>3.7550365000000006</v>
      </c>
      <c r="O183" s="8">
        <v>6.5738548337556262</v>
      </c>
      <c r="P183" s="11">
        <f t="shared" si="18"/>
        <v>6.5648116446111215</v>
      </c>
      <c r="Q183" s="12">
        <v>6.2950859166666655</v>
      </c>
      <c r="R183" s="8">
        <v>18.706601625187076</v>
      </c>
      <c r="S183" s="11">
        <f t="shared" si="19"/>
        <v>18.472048206109957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3">
        <v>6.2103818211813433</v>
      </c>
      <c r="D184" s="9">
        <f t="shared" si="14"/>
        <v>7.4338388850821628</v>
      </c>
      <c r="E184" s="12">
        <v>-2.7846780833333336</v>
      </c>
      <c r="F184" s="32">
        <v>0.92932363902797599</v>
      </c>
      <c r="G184" s="11">
        <f t="shared" si="15"/>
        <v>2.0746948315325038</v>
      </c>
      <c r="H184" s="34">
        <v>4.0329924166666657</v>
      </c>
      <c r="I184" s="8">
        <v>7.3947790908856366</v>
      </c>
      <c r="J184" s="11">
        <f t="shared" si="16"/>
        <v>7.5078543262196549</v>
      </c>
      <c r="K184" s="12">
        <v>5.3940624999999995</v>
      </c>
      <c r="L184" s="8">
        <v>10.348824925602182</v>
      </c>
      <c r="M184" s="11">
        <f t="shared" si="17"/>
        <v>6.8386047592458281</v>
      </c>
      <c r="N184" s="12">
        <v>-9.7047964999999987</v>
      </c>
      <c r="O184" s="8">
        <v>-1.4815698813229901</v>
      </c>
      <c r="P184" s="11">
        <f t="shared" si="18"/>
        <v>3.3227776591152711</v>
      </c>
      <c r="Q184" s="12">
        <v>8.6022789166666662</v>
      </c>
      <c r="R184" s="8">
        <v>19.005225488438487</v>
      </c>
      <c r="S184" s="11">
        <f t="shared" si="19"/>
        <v>19.147050622769424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3">
        <v>3.1879325222851334</v>
      </c>
      <c r="D185" s="9">
        <f t="shared" si="14"/>
        <v>5.9690166982951753</v>
      </c>
      <c r="E185" s="12">
        <v>-2.7871230833333334</v>
      </c>
      <c r="F185" s="32">
        <v>1.5920363616887041</v>
      </c>
      <c r="G185" s="11">
        <f t="shared" si="15"/>
        <v>1.4738079447067862</v>
      </c>
      <c r="H185" s="34">
        <v>5.8062394166666653</v>
      </c>
      <c r="I185" s="8">
        <v>6.3339941861225997</v>
      </c>
      <c r="J185" s="11">
        <f t="shared" si="16"/>
        <v>7.2820274772929077</v>
      </c>
      <c r="K185" s="12">
        <v>-4.8538914999999996</v>
      </c>
      <c r="L185" s="8">
        <v>4.7053409693490096</v>
      </c>
      <c r="M185" s="11">
        <f t="shared" si="17"/>
        <v>5.4418088106682374</v>
      </c>
      <c r="N185" s="12">
        <v>-5.7352675</v>
      </c>
      <c r="O185" s="8">
        <v>2.0741078667492499</v>
      </c>
      <c r="P185" s="11">
        <f t="shared" si="18"/>
        <v>2.388797606393962</v>
      </c>
      <c r="Q185" s="12">
        <v>11.458115916666666</v>
      </c>
      <c r="R185" s="8">
        <v>17.799940245736533</v>
      </c>
      <c r="S185" s="11">
        <f t="shared" si="19"/>
        <v>18.503922453120698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3">
        <v>6.6604915923396497</v>
      </c>
      <c r="D186" s="9">
        <f t="shared" si="14"/>
        <v>5.3529353119353758</v>
      </c>
      <c r="E186" s="12">
        <v>-2.3783000833333334</v>
      </c>
      <c r="F186" s="32">
        <v>3.3895096109034579</v>
      </c>
      <c r="G186" s="11">
        <f t="shared" si="15"/>
        <v>1.9702898705400458</v>
      </c>
      <c r="H186" s="34">
        <v>11.716951416666666</v>
      </c>
      <c r="I186" s="8">
        <v>10.095398906254951</v>
      </c>
      <c r="J186" s="11">
        <f t="shared" si="16"/>
        <v>7.9413907277543956</v>
      </c>
      <c r="K186" s="12">
        <v>-2.9655345000000004</v>
      </c>
      <c r="L186" s="8">
        <v>2.3835955817595016</v>
      </c>
      <c r="M186" s="11">
        <f t="shared" si="17"/>
        <v>5.8125871589035647</v>
      </c>
      <c r="N186" s="12">
        <v>-5.1763584999999992</v>
      </c>
      <c r="O186" s="8">
        <v>3.6835923767131451</v>
      </c>
      <c r="P186" s="11">
        <f t="shared" si="18"/>
        <v>1.4253767873798016</v>
      </c>
      <c r="Q186" s="12">
        <v>21.052414916666663</v>
      </c>
      <c r="R186" s="8">
        <v>16.057748220960619</v>
      </c>
      <c r="S186" s="11">
        <f t="shared" si="19"/>
        <v>17.620971318378547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3">
        <v>7.1511133658374622</v>
      </c>
      <c r="D187" s="9">
        <f t="shared" si="14"/>
        <v>5.6665124934874145</v>
      </c>
      <c r="E187" s="12">
        <v>3.9463189166666663</v>
      </c>
      <c r="F187" s="32">
        <v>4.4043511162261613</v>
      </c>
      <c r="G187" s="11">
        <f t="shared" si="15"/>
        <v>3.1286323629394412</v>
      </c>
      <c r="H187" s="34">
        <v>10.540907416666666</v>
      </c>
      <c r="I187" s="8">
        <v>7.5177583747281105</v>
      </c>
      <c r="J187" s="11">
        <f t="shared" si="16"/>
        <v>7.9823838223685541</v>
      </c>
      <c r="K187" s="12">
        <v>11.085067500000001</v>
      </c>
      <c r="L187" s="8">
        <v>10.718802041386468</v>
      </c>
      <c r="M187" s="11">
        <f t="shared" si="17"/>
        <v>5.935912864164993</v>
      </c>
      <c r="N187" s="12">
        <v>-2.7513055</v>
      </c>
      <c r="O187" s="8">
        <v>4.8923144926235089</v>
      </c>
      <c r="P187" s="11">
        <f t="shared" si="18"/>
        <v>3.5500049120286348</v>
      </c>
      <c r="Q187" s="12">
        <v>28.638256916666663</v>
      </c>
      <c r="R187" s="8">
        <v>17.047620928334929</v>
      </c>
      <c r="S187" s="11">
        <f t="shared" si="19"/>
        <v>16.968436465010694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3">
        <v>12.878294095458005</v>
      </c>
      <c r="D188" s="9">
        <f t="shared" si="14"/>
        <v>8.8966330178783721</v>
      </c>
      <c r="E188" s="12">
        <v>2.5166139166666666</v>
      </c>
      <c r="F188" s="32">
        <v>1.1867481001678146</v>
      </c>
      <c r="G188" s="11">
        <f t="shared" si="15"/>
        <v>2.9935362757658113</v>
      </c>
      <c r="H188" s="34">
        <v>13.694055416666666</v>
      </c>
      <c r="I188" s="8">
        <v>8.6126875145954642</v>
      </c>
      <c r="J188" s="11">
        <f t="shared" si="16"/>
        <v>8.7419482651928409</v>
      </c>
      <c r="K188" s="12">
        <v>20.137615499999999</v>
      </c>
      <c r="L188" s="8">
        <v>10.289446690448939</v>
      </c>
      <c r="M188" s="11">
        <f t="shared" si="17"/>
        <v>7.79728143786497</v>
      </c>
      <c r="N188" s="12">
        <v>13.9745215</v>
      </c>
      <c r="O188" s="8">
        <v>16.276199495623992</v>
      </c>
      <c r="P188" s="11">
        <f t="shared" si="18"/>
        <v>8.2840354549868831</v>
      </c>
      <c r="Q188" s="12">
        <v>33.924974916666663</v>
      </c>
      <c r="R188" s="8">
        <v>24.938017807616902</v>
      </c>
      <c r="S188" s="11">
        <f t="shared" si="19"/>
        <v>19.34779565230415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3">
        <v>0.570187444714366</v>
      </c>
      <c r="D189" s="9">
        <f t="shared" si="14"/>
        <v>6.866531635336611</v>
      </c>
      <c r="E189" s="12">
        <v>6.0390109166666663</v>
      </c>
      <c r="F189" s="32">
        <v>2.352009373727189</v>
      </c>
      <c r="G189" s="11">
        <f t="shared" si="15"/>
        <v>2.6477028633737216</v>
      </c>
      <c r="H189" s="34">
        <v>5.8716244166666653</v>
      </c>
      <c r="I189" s="8">
        <v>1.3707398925955463</v>
      </c>
      <c r="J189" s="11">
        <f t="shared" si="16"/>
        <v>5.8337285939730394</v>
      </c>
      <c r="K189" s="12">
        <v>13.9262835</v>
      </c>
      <c r="L189" s="8">
        <v>5.8759947686773444</v>
      </c>
      <c r="M189" s="11">
        <f t="shared" si="17"/>
        <v>8.9614145001709176</v>
      </c>
      <c r="N189" s="12">
        <v>0.28343450000000048</v>
      </c>
      <c r="O189" s="8">
        <v>-0.6002919080639475</v>
      </c>
      <c r="P189" s="11">
        <f t="shared" si="18"/>
        <v>6.8560740267278506</v>
      </c>
      <c r="Q189" s="12">
        <v>33.186601916666667</v>
      </c>
      <c r="R189" s="8">
        <v>19.734335348099538</v>
      </c>
      <c r="S189" s="11">
        <f t="shared" si="19"/>
        <v>20.573324694683791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3">
        <v>4.8796468428944095</v>
      </c>
      <c r="D190" s="9">
        <f t="shared" si="14"/>
        <v>6.1093761276889262</v>
      </c>
      <c r="E190" s="12">
        <v>16.135971916666666</v>
      </c>
      <c r="F190" s="32">
        <v>13.778443369192741</v>
      </c>
      <c r="G190" s="11">
        <f t="shared" si="15"/>
        <v>5.772400281029249</v>
      </c>
      <c r="H190" s="34">
        <v>14.555892416666666</v>
      </c>
      <c r="I190" s="8">
        <v>8.7889663033251324</v>
      </c>
      <c r="J190" s="11">
        <f t="shared" si="16"/>
        <v>6.257464570172047</v>
      </c>
      <c r="K190" s="12">
        <v>17.464447499999999</v>
      </c>
      <c r="L190" s="8">
        <v>8.0854351637158004</v>
      </c>
      <c r="M190" s="11">
        <f t="shared" si="17"/>
        <v>8.0836255409473612</v>
      </c>
      <c r="N190" s="12">
        <v>10.368638500000001</v>
      </c>
      <c r="O190" s="8">
        <v>2.1509166467213507</v>
      </c>
      <c r="P190" s="11">
        <f t="shared" si="18"/>
        <v>5.9422747447604651</v>
      </c>
      <c r="Q190" s="12">
        <v>29.167277916666663</v>
      </c>
      <c r="R190" s="8">
        <v>18.627936003807143</v>
      </c>
      <c r="S190" s="11">
        <f t="shared" si="19"/>
        <v>21.100096386507861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3">
        <v>5.1677889686897629</v>
      </c>
      <c r="D191" s="9">
        <f t="shared" si="14"/>
        <v>3.5392077520995127</v>
      </c>
      <c r="E191" s="12">
        <v>8.8227899166666663</v>
      </c>
      <c r="F191" s="32">
        <v>5.8936099479511208</v>
      </c>
      <c r="G191" s="11">
        <f t="shared" si="15"/>
        <v>7.3413542302903503</v>
      </c>
      <c r="H191" s="34">
        <v>10.431574416666665</v>
      </c>
      <c r="I191" s="8">
        <v>7.3763527949768637</v>
      </c>
      <c r="J191" s="11">
        <f t="shared" si="16"/>
        <v>5.8453529969658478</v>
      </c>
      <c r="K191" s="12">
        <v>17.383430499999999</v>
      </c>
      <c r="L191" s="8">
        <v>8.3537717803771727</v>
      </c>
      <c r="M191" s="11">
        <f t="shared" si="17"/>
        <v>7.4384005709234389</v>
      </c>
      <c r="N191" s="12">
        <v>9.5166525000000011</v>
      </c>
      <c r="O191" s="8">
        <v>0.23256318773112916</v>
      </c>
      <c r="P191" s="11">
        <f t="shared" si="18"/>
        <v>0.59439597546284417</v>
      </c>
      <c r="Q191" s="12">
        <v>23.249178916666665</v>
      </c>
      <c r="R191" s="8">
        <v>19.274990500997536</v>
      </c>
      <c r="S191" s="11">
        <f t="shared" si="19"/>
        <v>19.212420617634738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3">
        <v>6.614753756530904</v>
      </c>
      <c r="D192" s="9">
        <f t="shared" si="14"/>
        <v>5.5540631893716919</v>
      </c>
      <c r="E192" s="12">
        <v>3.4584379166666661</v>
      </c>
      <c r="F192" s="32">
        <v>2.0855972039052304</v>
      </c>
      <c r="G192" s="11">
        <f t="shared" si="15"/>
        <v>7.2525501736830309</v>
      </c>
      <c r="H192" s="34">
        <v>5.1475254166666655</v>
      </c>
      <c r="I192" s="8">
        <v>7.4418992423761434</v>
      </c>
      <c r="J192" s="11">
        <f t="shared" si="16"/>
        <v>7.8690727802260456</v>
      </c>
      <c r="K192" s="12">
        <v>22.897740500000001</v>
      </c>
      <c r="L192" s="8">
        <v>15.261166504168312</v>
      </c>
      <c r="M192" s="11">
        <f t="shared" si="17"/>
        <v>10.566791149420428</v>
      </c>
      <c r="N192" s="12">
        <v>15.1998335</v>
      </c>
      <c r="O192" s="8">
        <v>6.750763023403719</v>
      </c>
      <c r="P192" s="11">
        <f t="shared" si="18"/>
        <v>3.0447476192853995</v>
      </c>
      <c r="Q192" s="12">
        <v>17.103707916666664</v>
      </c>
      <c r="R192" s="8">
        <v>21.054064416074077</v>
      </c>
      <c r="S192" s="11">
        <f t="shared" si="19"/>
        <v>19.652330306959588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3">
        <v>4.7089479645277637</v>
      </c>
      <c r="D193" s="9">
        <f t="shared" si="14"/>
        <v>5.4971635632494769</v>
      </c>
      <c r="E193" s="12">
        <v>-1.7812710833333338</v>
      </c>
      <c r="F193" s="32">
        <v>-0.70876490621680843</v>
      </c>
      <c r="G193" s="11">
        <f t="shared" si="15"/>
        <v>2.4234807485465142</v>
      </c>
      <c r="H193" s="34">
        <v>2.0764354166666652</v>
      </c>
      <c r="I193" s="8">
        <v>6.7573241533960466</v>
      </c>
      <c r="J193" s="11">
        <f t="shared" si="16"/>
        <v>7.1918587302496846</v>
      </c>
      <c r="K193" s="12">
        <v>11.5974735</v>
      </c>
      <c r="L193" s="8">
        <v>12.770569516791666</v>
      </c>
      <c r="M193" s="11">
        <f t="shared" si="17"/>
        <v>12.128502600445715</v>
      </c>
      <c r="N193" s="12">
        <v>13.979533500000001</v>
      </c>
      <c r="O193" s="8">
        <v>5.7954718999070529</v>
      </c>
      <c r="P193" s="11">
        <f t="shared" si="18"/>
        <v>4.2595993703473001</v>
      </c>
      <c r="Q193" s="12">
        <v>6.4450759166666653</v>
      </c>
      <c r="R193" s="8">
        <v>17.443638581150324</v>
      </c>
      <c r="S193" s="11">
        <f t="shared" si="19"/>
        <v>19.257564499407312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3">
        <v>4.8279886009962603</v>
      </c>
      <c r="D194" s="9">
        <f t="shared" si="14"/>
        <v>5.3838967740183099</v>
      </c>
      <c r="E194" s="12">
        <v>4.9786659166666665</v>
      </c>
      <c r="F194" s="32">
        <v>3.2820892284586956</v>
      </c>
      <c r="G194" s="11">
        <f t="shared" si="15"/>
        <v>1.5529738420490391</v>
      </c>
      <c r="H194" s="34">
        <v>1.6181954166666652</v>
      </c>
      <c r="I194" s="8">
        <v>7.4985184087946628</v>
      </c>
      <c r="J194" s="11">
        <f t="shared" si="16"/>
        <v>7.232580601522284</v>
      </c>
      <c r="K194" s="12">
        <v>-1.3084455000000004</v>
      </c>
      <c r="L194" s="8">
        <v>8.99693954885743</v>
      </c>
      <c r="M194" s="11">
        <f t="shared" si="17"/>
        <v>12.342891856605803</v>
      </c>
      <c r="N194" s="12">
        <v>11.656283500000001</v>
      </c>
      <c r="O194" s="8">
        <v>8.3308554346468284</v>
      </c>
      <c r="P194" s="11">
        <f t="shared" si="18"/>
        <v>6.9590301193191992</v>
      </c>
      <c r="Q194" s="12">
        <v>7.1404679166666654</v>
      </c>
      <c r="R194" s="8">
        <v>16.149459716592734</v>
      </c>
      <c r="S194" s="11">
        <f t="shared" si="19"/>
        <v>18.215720904605714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3">
        <v>3.9717276195053484</v>
      </c>
      <c r="D195" s="9">
        <f t="shared" si="14"/>
        <v>4.5028880616764573</v>
      </c>
      <c r="E195" s="12">
        <v>4.9389509166666663</v>
      </c>
      <c r="F195" s="32">
        <v>3.7751757823096721</v>
      </c>
      <c r="G195" s="11">
        <f t="shared" si="15"/>
        <v>2.1161667015171863</v>
      </c>
      <c r="H195" s="34">
        <v>0.93243841666666549</v>
      </c>
      <c r="I195" s="8">
        <v>6.7961579701629162</v>
      </c>
      <c r="J195" s="11">
        <f t="shared" si="16"/>
        <v>7.0173335107845416</v>
      </c>
      <c r="K195" s="12">
        <v>-8.6172655000000002</v>
      </c>
      <c r="L195" s="8">
        <v>3.7815640323198458</v>
      </c>
      <c r="M195" s="11">
        <f t="shared" si="17"/>
        <v>8.5163576993229793</v>
      </c>
      <c r="N195" s="12">
        <v>2.1091685000000004</v>
      </c>
      <c r="O195" s="8">
        <v>5.2014573683912353</v>
      </c>
      <c r="P195" s="11">
        <f t="shared" si="18"/>
        <v>6.4425949009817058</v>
      </c>
      <c r="Q195" s="12">
        <v>7.1027679166666653</v>
      </c>
      <c r="R195" s="8">
        <v>18.925307029199132</v>
      </c>
      <c r="S195" s="11">
        <f t="shared" si="19"/>
        <v>17.506135108980729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3">
        <v>3.2968613151841417</v>
      </c>
      <c r="D196" s="9">
        <f t="shared" si="14"/>
        <v>4.03219251189525</v>
      </c>
      <c r="E196" s="12">
        <v>-1.6614100833333336</v>
      </c>
      <c r="F196" s="32">
        <v>1.7625427911505844</v>
      </c>
      <c r="G196" s="11">
        <f t="shared" si="15"/>
        <v>2.939935933972984</v>
      </c>
      <c r="H196" s="34">
        <v>8.2305824166666657</v>
      </c>
      <c r="I196" s="8">
        <v>11.314515097814599</v>
      </c>
      <c r="J196" s="11">
        <f t="shared" si="16"/>
        <v>8.5363971589240588</v>
      </c>
      <c r="K196" s="12">
        <v>12.146297499999999</v>
      </c>
      <c r="L196" s="8">
        <v>16.673868976560151</v>
      </c>
      <c r="M196" s="11">
        <f t="shared" si="17"/>
        <v>9.8174575192458082</v>
      </c>
      <c r="N196" s="12">
        <v>-2.5963034999999994</v>
      </c>
      <c r="O196" s="8">
        <v>5.6112996649136502</v>
      </c>
      <c r="P196" s="11">
        <f t="shared" si="18"/>
        <v>6.3812041559839043</v>
      </c>
      <c r="Q196" s="12">
        <v>16.548050916666668</v>
      </c>
      <c r="R196" s="8">
        <v>26.965754080346301</v>
      </c>
      <c r="S196" s="11">
        <f t="shared" si="19"/>
        <v>20.680173608712721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3">
        <v>6.5015466508891215</v>
      </c>
      <c r="D197" s="9">
        <f t="shared" si="14"/>
        <v>4.5900451951928707</v>
      </c>
      <c r="E197" s="12">
        <v>-5.0895170833333339</v>
      </c>
      <c r="F197" s="32">
        <v>-0.91942736721635043</v>
      </c>
      <c r="G197" s="11">
        <f t="shared" si="15"/>
        <v>1.5394304020813021</v>
      </c>
      <c r="H197" s="34">
        <v>9.459475416666665</v>
      </c>
      <c r="I197" s="8">
        <v>10.240404668333307</v>
      </c>
      <c r="J197" s="11">
        <f t="shared" si="16"/>
        <v>9.4503592454369407</v>
      </c>
      <c r="K197" s="12">
        <v>7.9645864999999993</v>
      </c>
      <c r="L197" s="8">
        <v>16.857690639255104</v>
      </c>
      <c r="M197" s="11">
        <f t="shared" si="17"/>
        <v>12.437707882711701</v>
      </c>
      <c r="N197" s="12">
        <v>-2.7853524999999992</v>
      </c>
      <c r="O197" s="8">
        <v>4.7457671460018718</v>
      </c>
      <c r="P197" s="11">
        <f t="shared" si="18"/>
        <v>5.1861747264355857</v>
      </c>
      <c r="Q197" s="12">
        <v>18.147827916666664</v>
      </c>
      <c r="R197" s="8">
        <v>24.941537361801828</v>
      </c>
      <c r="S197" s="11">
        <f t="shared" si="19"/>
        <v>23.610866157115755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3">
        <v>11.985529240482922</v>
      </c>
      <c r="D198" s="9">
        <f t="shared" si="14"/>
        <v>7.2613124021853954</v>
      </c>
      <c r="E198" s="12">
        <v>-3.4078750833333338</v>
      </c>
      <c r="F198" s="32">
        <v>1.6179749359924793</v>
      </c>
      <c r="G198" s="11">
        <f t="shared" si="15"/>
        <v>0.82036345330890448</v>
      </c>
      <c r="H198" s="34">
        <v>11.703939416666666</v>
      </c>
      <c r="I198" s="8">
        <v>10.009287878909461</v>
      </c>
      <c r="J198" s="11">
        <f t="shared" si="16"/>
        <v>10.521402548352455</v>
      </c>
      <c r="K198" s="12">
        <v>10.0549345</v>
      </c>
      <c r="L198" s="8">
        <v>15.848132231823719</v>
      </c>
      <c r="M198" s="11">
        <f t="shared" si="17"/>
        <v>16.459897282546326</v>
      </c>
      <c r="N198" s="12">
        <v>3.6375795000000006</v>
      </c>
      <c r="O198" s="8">
        <v>12.340288827746111</v>
      </c>
      <c r="P198" s="11">
        <f t="shared" si="18"/>
        <v>7.565785212887211</v>
      </c>
      <c r="Q198" s="12">
        <v>25.892911916666662</v>
      </c>
      <c r="R198" s="8">
        <v>22.079392009003076</v>
      </c>
      <c r="S198" s="11">
        <f t="shared" si="19"/>
        <v>24.662227817050404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3">
        <v>12.522732910696535</v>
      </c>
      <c r="D199" s="9">
        <f t="shared" si="14"/>
        <v>10.336602934022858</v>
      </c>
      <c r="E199" s="12">
        <v>2.4603809166666664</v>
      </c>
      <c r="F199" s="32">
        <v>3.3608713773079719</v>
      </c>
      <c r="G199" s="11">
        <f t="shared" si="15"/>
        <v>1.3531396486947003</v>
      </c>
      <c r="H199" s="34">
        <v>13.583977416666665</v>
      </c>
      <c r="I199" s="8">
        <v>11.390138735200427</v>
      </c>
      <c r="J199" s="11">
        <f t="shared" si="16"/>
        <v>10.546610427481065</v>
      </c>
      <c r="K199" s="12">
        <v>14.4815515</v>
      </c>
      <c r="L199" s="8">
        <v>15.648515081538331</v>
      </c>
      <c r="M199" s="11">
        <f t="shared" si="17"/>
        <v>16.118112650872387</v>
      </c>
      <c r="N199" s="12">
        <v>6.0215385000000001</v>
      </c>
      <c r="O199" s="8">
        <v>15.461040290504803</v>
      </c>
      <c r="P199" s="11">
        <f t="shared" si="18"/>
        <v>10.849032088084263</v>
      </c>
      <c r="Q199" s="12">
        <v>33.460090916666665</v>
      </c>
      <c r="R199" s="8">
        <v>22.518928499326968</v>
      </c>
      <c r="S199" s="11">
        <f t="shared" si="19"/>
        <v>23.179952623377289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3">
        <v>16.476636338276119</v>
      </c>
      <c r="D200" s="9">
        <f t="shared" si="14"/>
        <v>13.661632829818524</v>
      </c>
      <c r="E200" s="12">
        <v>7.5143819166666663</v>
      </c>
      <c r="F200" s="32">
        <v>5.8247446828534528</v>
      </c>
      <c r="G200" s="11">
        <f t="shared" si="15"/>
        <v>3.6011969987179682</v>
      </c>
      <c r="H200" s="34">
        <v>13.452431416666666</v>
      </c>
      <c r="I200" s="8">
        <v>8.6936938651550282</v>
      </c>
      <c r="J200" s="11">
        <f t="shared" si="16"/>
        <v>10.031040159754973</v>
      </c>
      <c r="K200" s="12">
        <v>24.770075500000001</v>
      </c>
      <c r="L200" s="8">
        <v>16.330100431197188</v>
      </c>
      <c r="M200" s="11">
        <f t="shared" si="17"/>
        <v>15.942249248186414</v>
      </c>
      <c r="N200" s="12">
        <v>9.9647335000000012</v>
      </c>
      <c r="O200" s="8">
        <v>12.688113308906887</v>
      </c>
      <c r="P200" s="11">
        <f t="shared" si="18"/>
        <v>13.496480809052599</v>
      </c>
      <c r="Q200" s="12">
        <v>28.527908916666668</v>
      </c>
      <c r="R200" s="8">
        <v>19.983640917375102</v>
      </c>
      <c r="S200" s="11">
        <f t="shared" si="19"/>
        <v>21.527320475235047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3">
        <v>21.956777644986357</v>
      </c>
      <c r="D201" s="9">
        <f t="shared" si="14"/>
        <v>16.985382297986337</v>
      </c>
      <c r="E201" s="12">
        <v>7.9354369166666663</v>
      </c>
      <c r="F201" s="32">
        <v>3.7001306210977276</v>
      </c>
      <c r="G201" s="11">
        <f t="shared" si="15"/>
        <v>4.2952488937530511</v>
      </c>
      <c r="H201" s="34">
        <v>13.942029416666665</v>
      </c>
      <c r="I201" s="8">
        <v>9.088236341125441</v>
      </c>
      <c r="J201" s="11">
        <f t="shared" si="16"/>
        <v>9.7240229804936327</v>
      </c>
      <c r="K201" s="12">
        <v>21.610881500000001</v>
      </c>
      <c r="L201" s="8">
        <v>13.987181922751372</v>
      </c>
      <c r="M201" s="11">
        <f t="shared" si="17"/>
        <v>15.321932478495631</v>
      </c>
      <c r="N201" s="12">
        <v>25.022063500000002</v>
      </c>
      <c r="O201" s="8">
        <v>23.62884084213151</v>
      </c>
      <c r="P201" s="11">
        <f t="shared" si="18"/>
        <v>17.259331480514401</v>
      </c>
      <c r="Q201" s="12">
        <v>34.838393916666668</v>
      </c>
      <c r="R201" s="8">
        <v>20.902263865676957</v>
      </c>
      <c r="S201" s="11">
        <f t="shared" si="19"/>
        <v>21.134944427459676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3">
        <v>8.4532365649220669</v>
      </c>
      <c r="D202" s="9">
        <f t="shared" si="14"/>
        <v>15.628883516061514</v>
      </c>
      <c r="E202" s="12">
        <v>5.9018179166666664</v>
      </c>
      <c r="F202" s="32">
        <v>4.0770880646595788</v>
      </c>
      <c r="G202" s="11">
        <f t="shared" si="15"/>
        <v>4.5339877895369201</v>
      </c>
      <c r="H202" s="34">
        <v>15.158210416666666</v>
      </c>
      <c r="I202" s="8">
        <v>9.4255211992068482</v>
      </c>
      <c r="J202" s="11">
        <f t="shared" si="16"/>
        <v>9.0691504684957724</v>
      </c>
      <c r="K202" s="12">
        <v>22.1733905</v>
      </c>
      <c r="L202" s="8">
        <v>12.948351748889431</v>
      </c>
      <c r="M202" s="11">
        <f t="shared" si="17"/>
        <v>14.421878034279331</v>
      </c>
      <c r="N202" s="12">
        <v>15.2440835</v>
      </c>
      <c r="O202" s="8">
        <v>6.6766690539522973</v>
      </c>
      <c r="P202" s="11">
        <f t="shared" si="18"/>
        <v>14.331207734996896</v>
      </c>
      <c r="Q202" s="12">
        <v>29.857844916666664</v>
      </c>
      <c r="R202" s="8">
        <v>19.224730191872734</v>
      </c>
      <c r="S202" s="11">
        <f t="shared" si="19"/>
        <v>20.036878324974932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3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2">
        <v>0.73266743184737848</v>
      </c>
      <c r="G203" s="11">
        <f t="shared" ref="G203:G261" si="22">AVERAGE(F201:F203)</f>
        <v>2.8366287058682285</v>
      </c>
      <c r="H203" s="34">
        <v>13.834062416666665</v>
      </c>
      <c r="I203" s="8">
        <v>10.62610332316957</v>
      </c>
      <c r="J203" s="11">
        <f t="shared" ref="J203:J261" si="23">AVERAGE(I201:I203)</f>
        <v>9.7132869545006191</v>
      </c>
      <c r="K203" s="12">
        <v>27.646569499999998</v>
      </c>
      <c r="L203" s="8">
        <v>17.28285175065038</v>
      </c>
      <c r="M203" s="11">
        <f t="shared" ref="M203:M261" si="24">AVERAGE(L201:L203)</f>
        <v>14.739461807430395</v>
      </c>
      <c r="N203" s="12">
        <v>27.486967499999999</v>
      </c>
      <c r="O203" s="8">
        <v>18.221497184782738</v>
      </c>
      <c r="P203" s="11">
        <f t="shared" ref="P203:P261" si="25">AVERAGE(O201:O203)</f>
        <v>16.175669026955514</v>
      </c>
      <c r="Q203" s="12">
        <v>28.036254916666664</v>
      </c>
      <c r="R203" s="8">
        <v>22.080450100737732</v>
      </c>
      <c r="S203" s="11">
        <f t="shared" ref="S203:S261" si="26">AVERAGE(R201:R203)</f>
        <v>20.735814719429143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3">
        <v>13.510207416541355</v>
      </c>
      <c r="D204" s="9">
        <f t="shared" si="21"/>
        <v>11.425827133757176</v>
      </c>
      <c r="E204" s="12">
        <v>1.6862389166666665</v>
      </c>
      <c r="F204" s="32">
        <v>0.47481760554930541</v>
      </c>
      <c r="G204" s="11">
        <f t="shared" si="22"/>
        <v>1.7615243673520877</v>
      </c>
      <c r="H204" s="34">
        <v>9.2979074166666642</v>
      </c>
      <c r="I204" s="8">
        <v>11.556207547923417</v>
      </c>
      <c r="J204" s="11">
        <f t="shared" si="23"/>
        <v>10.535944023433279</v>
      </c>
      <c r="K204" s="12">
        <v>21.117849499999998</v>
      </c>
      <c r="L204" s="8">
        <v>13.023870069968902</v>
      </c>
      <c r="M204" s="11">
        <f t="shared" si="24"/>
        <v>14.418357856502903</v>
      </c>
      <c r="N204" s="12">
        <v>20.104578500000002</v>
      </c>
      <c r="O204" s="8">
        <v>11.632243055496327</v>
      </c>
      <c r="P204" s="11">
        <f t="shared" si="25"/>
        <v>12.176803098077121</v>
      </c>
      <c r="Q204" s="12">
        <v>17.822289916666666</v>
      </c>
      <c r="R204" s="8">
        <v>21.481152028428223</v>
      </c>
      <c r="S204" s="11">
        <f t="shared" si="26"/>
        <v>20.928777440346227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3">
        <v>18.033427084156543</v>
      </c>
      <c r="D205" s="9">
        <f t="shared" si="21"/>
        <v>14.619223973502002</v>
      </c>
      <c r="E205" s="12">
        <v>0.29333891666666645</v>
      </c>
      <c r="F205" s="32">
        <v>1.3662969074949634</v>
      </c>
      <c r="G205" s="11">
        <f t="shared" si="22"/>
        <v>0.8579273149638823</v>
      </c>
      <c r="H205" s="34">
        <v>9.2747214166666652</v>
      </c>
      <c r="I205" s="8">
        <v>13.886727137955038</v>
      </c>
      <c r="J205" s="11">
        <f t="shared" si="23"/>
        <v>12.023012669682677</v>
      </c>
      <c r="K205" s="12">
        <v>15.658796499999999</v>
      </c>
      <c r="L205" s="8">
        <v>14.105189254064015</v>
      </c>
      <c r="M205" s="11">
        <f t="shared" si="24"/>
        <v>14.803970358227765</v>
      </c>
      <c r="N205" s="12">
        <v>21.944686500000003</v>
      </c>
      <c r="O205" s="8">
        <v>12.814230152112371</v>
      </c>
      <c r="P205" s="11">
        <f t="shared" si="25"/>
        <v>14.222656797463813</v>
      </c>
      <c r="Q205" s="12">
        <v>12.687745916666666</v>
      </c>
      <c r="R205" s="8">
        <v>23.425630954663067</v>
      </c>
      <c r="S205" s="11">
        <f t="shared" si="26"/>
        <v>22.329077694609676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3">
        <v>10.608471612097361</v>
      </c>
      <c r="D206" s="9">
        <f t="shared" si="21"/>
        <v>14.05070203759842</v>
      </c>
      <c r="E206" s="12">
        <v>10.059847916666666</v>
      </c>
      <c r="F206" s="32">
        <v>8.5186146211808129</v>
      </c>
      <c r="G206" s="11">
        <f t="shared" si="22"/>
        <v>3.453243044741694</v>
      </c>
      <c r="H206" s="34">
        <v>10.405039416666664</v>
      </c>
      <c r="I206" s="8">
        <v>15.672759084496239</v>
      </c>
      <c r="J206" s="11">
        <f t="shared" si="23"/>
        <v>13.705231256791564</v>
      </c>
      <c r="K206" s="12">
        <v>9.3073294999999998</v>
      </c>
      <c r="L206" s="8">
        <v>20.440644743221348</v>
      </c>
      <c r="M206" s="11">
        <f t="shared" si="24"/>
        <v>15.856568022418088</v>
      </c>
      <c r="N206" s="12">
        <v>14.237610500000001</v>
      </c>
      <c r="O206" s="8">
        <v>10.247032851602338</v>
      </c>
      <c r="P206" s="11">
        <f t="shared" si="25"/>
        <v>11.564502019737011</v>
      </c>
      <c r="Q206" s="12">
        <v>17.295935916666664</v>
      </c>
      <c r="R206" s="8">
        <v>26.163941726810176</v>
      </c>
      <c r="S206" s="11">
        <f t="shared" si="26"/>
        <v>23.690241569967156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3">
        <v>12.707398452161934</v>
      </c>
      <c r="D207" s="9">
        <f t="shared" si="21"/>
        <v>13.783099049471945</v>
      </c>
      <c r="E207" s="12">
        <v>11.734541916666668</v>
      </c>
      <c r="F207" s="32">
        <v>10.823324602130398</v>
      </c>
      <c r="G207" s="11">
        <f t="shared" si="22"/>
        <v>6.9027453769353917</v>
      </c>
      <c r="H207" s="34">
        <v>10.537644416666666</v>
      </c>
      <c r="I207" s="8">
        <v>16.224145928748221</v>
      </c>
      <c r="J207" s="11">
        <f t="shared" si="23"/>
        <v>15.261210717066499</v>
      </c>
      <c r="K207" s="12">
        <v>-0.32133850000000042</v>
      </c>
      <c r="L207" s="8">
        <v>11.502067376765538</v>
      </c>
      <c r="M207" s="11">
        <f t="shared" si="24"/>
        <v>15.349300458016968</v>
      </c>
      <c r="N207" s="12">
        <v>11.977885500000001</v>
      </c>
      <c r="O207" s="8">
        <v>15.444069069566815</v>
      </c>
      <c r="P207" s="11">
        <f t="shared" si="25"/>
        <v>12.83511069109384</v>
      </c>
      <c r="Q207" s="12">
        <v>17.828498916666668</v>
      </c>
      <c r="R207" s="8">
        <v>29.562849393867825</v>
      </c>
      <c r="S207" s="11">
        <f t="shared" si="26"/>
        <v>26.384140691780356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3">
        <v>12.40132480531107</v>
      </c>
      <c r="D208" s="9">
        <f t="shared" si="21"/>
        <v>11.905731623190121</v>
      </c>
      <c r="E208" s="12">
        <v>8.9966139166666661</v>
      </c>
      <c r="F208" s="32">
        <v>12.117715379119421</v>
      </c>
      <c r="G208" s="11">
        <f t="shared" si="22"/>
        <v>10.486551534143544</v>
      </c>
      <c r="H208" s="34">
        <v>11.809987416666665</v>
      </c>
      <c r="I208" s="8">
        <v>14.962463243778535</v>
      </c>
      <c r="J208" s="11">
        <f t="shared" si="23"/>
        <v>15.619789419007665</v>
      </c>
      <c r="K208" s="12">
        <v>10.5385065</v>
      </c>
      <c r="L208" s="8">
        <v>15.712771665051665</v>
      </c>
      <c r="M208" s="11">
        <f t="shared" si="24"/>
        <v>15.885161261679519</v>
      </c>
      <c r="N208" s="12">
        <v>8.1434704999999994</v>
      </c>
      <c r="O208" s="8">
        <v>16.525935125094634</v>
      </c>
      <c r="P208" s="11">
        <f t="shared" si="25"/>
        <v>14.072345682087928</v>
      </c>
      <c r="Q208" s="12">
        <v>13.134261916666667</v>
      </c>
      <c r="R208" s="8">
        <v>24.064275017702954</v>
      </c>
      <c r="S208" s="11">
        <f t="shared" si="26"/>
        <v>26.597022046126984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3">
        <v>16.818569287142083</v>
      </c>
      <c r="D209" s="9">
        <f t="shared" si="21"/>
        <v>13.975764181538361</v>
      </c>
      <c r="E209" s="12">
        <v>8.2406809166666655</v>
      </c>
      <c r="F209" s="32">
        <v>12.310369595438125</v>
      </c>
      <c r="G209" s="11">
        <f t="shared" si="22"/>
        <v>11.750469858895983</v>
      </c>
      <c r="H209" s="34">
        <v>13.628316416666665</v>
      </c>
      <c r="I209" s="8">
        <v>15.129116547388691</v>
      </c>
      <c r="J209" s="11">
        <f t="shared" si="23"/>
        <v>15.438575239971817</v>
      </c>
      <c r="K209" s="12">
        <v>11.437229500000001</v>
      </c>
      <c r="L209" s="8">
        <v>20.278955541794605</v>
      </c>
      <c r="M209" s="11">
        <f t="shared" si="24"/>
        <v>15.831264861203936</v>
      </c>
      <c r="N209" s="12">
        <v>6.8628105000000001</v>
      </c>
      <c r="O209" s="8">
        <v>13.661405904169966</v>
      </c>
      <c r="P209" s="11">
        <f t="shared" si="25"/>
        <v>15.210470032943805</v>
      </c>
      <c r="Q209" s="12">
        <v>14.171790916666666</v>
      </c>
      <c r="R209" s="8">
        <v>22.249828547161265</v>
      </c>
      <c r="S209" s="11">
        <f t="shared" si="26"/>
        <v>25.292317652910679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3">
        <v>14.626059861518119</v>
      </c>
      <c r="D210" s="9">
        <f t="shared" si="21"/>
        <v>14.615317984657091</v>
      </c>
      <c r="E210" s="12">
        <v>6.6606909166666668</v>
      </c>
      <c r="F210" s="32">
        <v>11.167750780478368</v>
      </c>
      <c r="G210" s="11">
        <f t="shared" si="22"/>
        <v>11.865278585011971</v>
      </c>
      <c r="H210" s="34">
        <v>17.987998416666663</v>
      </c>
      <c r="I210" s="8">
        <v>16.51605323058412</v>
      </c>
      <c r="J210" s="11">
        <f t="shared" si="23"/>
        <v>15.535877673917115</v>
      </c>
      <c r="K210" s="12">
        <v>18.003954499999999</v>
      </c>
      <c r="L210" s="8">
        <v>24.586513118255304</v>
      </c>
      <c r="M210" s="11">
        <f t="shared" si="24"/>
        <v>20.192746775033857</v>
      </c>
      <c r="N210" s="12">
        <v>5.5241815000000001</v>
      </c>
      <c r="O210" s="8">
        <v>14.309717808554851</v>
      </c>
      <c r="P210" s="11">
        <f t="shared" si="25"/>
        <v>14.832352945939817</v>
      </c>
      <c r="Q210" s="12">
        <v>27.391067916666664</v>
      </c>
      <c r="R210" s="8">
        <v>24.791785706774469</v>
      </c>
      <c r="S210" s="11">
        <f t="shared" si="26"/>
        <v>23.701963090546229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3">
        <v>13.364901041589627</v>
      </c>
      <c r="D211" s="9">
        <f t="shared" si="21"/>
        <v>14.936510063416611</v>
      </c>
      <c r="E211" s="12">
        <v>9.1761819166666676</v>
      </c>
      <c r="F211" s="32">
        <v>10.577386826199429</v>
      </c>
      <c r="G211" s="11">
        <f t="shared" si="22"/>
        <v>11.351835734038639</v>
      </c>
      <c r="H211" s="34">
        <v>14.649140416666665</v>
      </c>
      <c r="I211" s="8">
        <v>13.004518716506336</v>
      </c>
      <c r="J211" s="11">
        <f t="shared" si="23"/>
        <v>14.883229498159716</v>
      </c>
      <c r="K211" s="12">
        <v>14.849747499999999</v>
      </c>
      <c r="L211" s="8">
        <v>18.18792369367495</v>
      </c>
      <c r="M211" s="11">
        <f t="shared" si="24"/>
        <v>21.01779745124162</v>
      </c>
      <c r="N211" s="12">
        <v>2.3815645000000005</v>
      </c>
      <c r="O211" s="8">
        <v>14.115739431703638</v>
      </c>
      <c r="P211" s="11">
        <f t="shared" si="25"/>
        <v>14.028954381476153</v>
      </c>
      <c r="Q211" s="12">
        <v>34.618526916666667</v>
      </c>
      <c r="R211" s="8">
        <v>24.735137530722149</v>
      </c>
      <c r="S211" s="11">
        <f t="shared" si="26"/>
        <v>23.925583928219293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3">
        <v>11.790051478936022</v>
      </c>
      <c r="D212" s="9">
        <f t="shared" si="21"/>
        <v>13.260337460681257</v>
      </c>
      <c r="E212" s="12">
        <v>14.000433916666665</v>
      </c>
      <c r="F212" s="32">
        <v>12.132483573254813</v>
      </c>
      <c r="G212" s="11">
        <f t="shared" si="22"/>
        <v>11.292540393310871</v>
      </c>
      <c r="H212" s="34">
        <v>19.490589416666666</v>
      </c>
      <c r="I212" s="8">
        <v>15.010443717735285</v>
      </c>
      <c r="J212" s="11">
        <f t="shared" si="23"/>
        <v>14.843671888275248</v>
      </c>
      <c r="K212" s="12">
        <v>23.0546495</v>
      </c>
      <c r="L212" s="8">
        <v>15.745391499723453</v>
      </c>
      <c r="M212" s="11">
        <f t="shared" si="24"/>
        <v>19.506609437217904</v>
      </c>
      <c r="N212" s="12">
        <v>9.5333295000000007</v>
      </c>
      <c r="O212" s="8">
        <v>12.878074396352666</v>
      </c>
      <c r="P212" s="11">
        <f t="shared" si="25"/>
        <v>13.767843878870385</v>
      </c>
      <c r="Q212" s="12">
        <v>31.193240916666667</v>
      </c>
      <c r="R212" s="8">
        <v>22.711411254053253</v>
      </c>
      <c r="S212" s="11">
        <f t="shared" si="26"/>
        <v>24.079444830516621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3">
        <v>15.290684041247781</v>
      </c>
      <c r="D213" s="9">
        <f t="shared" si="21"/>
        <v>13.481878853924476</v>
      </c>
      <c r="E213" s="12">
        <v>17.677425916666667</v>
      </c>
      <c r="F213" s="32">
        <v>13.248875903186562</v>
      </c>
      <c r="G213" s="11">
        <f t="shared" si="22"/>
        <v>11.986248767546934</v>
      </c>
      <c r="H213" s="34">
        <v>18.729147416666663</v>
      </c>
      <c r="I213" s="8">
        <v>13.266152402216008</v>
      </c>
      <c r="J213" s="11">
        <f t="shared" si="23"/>
        <v>13.760371612152545</v>
      </c>
      <c r="K213" s="12">
        <v>28.148331500000001</v>
      </c>
      <c r="L213" s="8">
        <v>20.276416081193801</v>
      </c>
      <c r="M213" s="11">
        <f t="shared" si="24"/>
        <v>18.069910424864066</v>
      </c>
      <c r="N213" s="12">
        <v>14.5369285</v>
      </c>
      <c r="O213" s="8">
        <v>12.541941594985632</v>
      </c>
      <c r="P213" s="11">
        <f t="shared" si="25"/>
        <v>13.178585141013977</v>
      </c>
      <c r="Q213" s="12">
        <v>36.488624916666666</v>
      </c>
      <c r="R213" s="8">
        <v>21.770027759338291</v>
      </c>
      <c r="S213" s="11">
        <f t="shared" si="26"/>
        <v>23.072192181371232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3">
        <v>17.665076870327347</v>
      </c>
      <c r="D214" s="9">
        <f t="shared" si="21"/>
        <v>14.915270796837049</v>
      </c>
      <c r="E214" s="12">
        <v>9.2135969166666669</v>
      </c>
      <c r="F214" s="32">
        <v>7.7529272794573636</v>
      </c>
      <c r="G214" s="11">
        <f t="shared" si="22"/>
        <v>11.044762251966247</v>
      </c>
      <c r="H214" s="34">
        <v>20.484054416666666</v>
      </c>
      <c r="I214" s="8">
        <v>14.23781545386743</v>
      </c>
      <c r="J214" s="11">
        <f t="shared" si="23"/>
        <v>14.17147052460624</v>
      </c>
      <c r="K214" s="12">
        <v>26.624460500000001</v>
      </c>
      <c r="L214" s="8">
        <v>16.576575781799313</v>
      </c>
      <c r="M214" s="11">
        <f t="shared" si="24"/>
        <v>17.532794454238857</v>
      </c>
      <c r="N214" s="12">
        <v>26.811500500000001</v>
      </c>
      <c r="O214" s="8">
        <v>17.825342703541537</v>
      </c>
      <c r="P214" s="11">
        <f t="shared" si="25"/>
        <v>14.415119564959944</v>
      </c>
      <c r="Q214" s="12">
        <v>31.862375916666664</v>
      </c>
      <c r="R214" s="8">
        <v>20.230608487604346</v>
      </c>
      <c r="S214" s="11">
        <f t="shared" si="26"/>
        <v>21.570682500331966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3">
        <v>20.512346899137306</v>
      </c>
      <c r="D215" s="9">
        <f t="shared" si="21"/>
        <v>17.822702603570811</v>
      </c>
      <c r="E215" s="12">
        <v>12.956631916666666</v>
      </c>
      <c r="F215" s="32">
        <v>10.572480778992613</v>
      </c>
      <c r="G215" s="11">
        <f t="shared" si="22"/>
        <v>10.524761320545513</v>
      </c>
      <c r="H215" s="34">
        <v>19.310743416666668</v>
      </c>
      <c r="I215" s="8">
        <v>15.895557892989402</v>
      </c>
      <c r="J215" s="11">
        <f t="shared" si="23"/>
        <v>14.466508583024279</v>
      </c>
      <c r="K215" s="12">
        <v>28.057219499999999</v>
      </c>
      <c r="L215" s="8">
        <v>16.183528183932665</v>
      </c>
      <c r="M215" s="11">
        <f t="shared" si="24"/>
        <v>17.678840015641928</v>
      </c>
      <c r="N215" s="12">
        <v>26.5851465</v>
      </c>
      <c r="O215" s="8">
        <v>17.379266663143241</v>
      </c>
      <c r="P215" s="11">
        <f t="shared" si="25"/>
        <v>15.915516987223469</v>
      </c>
      <c r="Q215" s="12">
        <v>25.919158916666667</v>
      </c>
      <c r="R215" s="8">
        <v>17.826830103484909</v>
      </c>
      <c r="S215" s="11">
        <f t="shared" si="26"/>
        <v>19.942488783475849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3">
        <v>14.865688367788604</v>
      </c>
      <c r="D216" s="9">
        <f t="shared" si="21"/>
        <v>17.681037379084419</v>
      </c>
      <c r="E216" s="12">
        <v>9.1686689166666664</v>
      </c>
      <c r="F216" s="32">
        <v>7.933162713034668</v>
      </c>
      <c r="G216" s="11">
        <f t="shared" si="22"/>
        <v>8.7528569238282152</v>
      </c>
      <c r="H216" s="34">
        <v>9.6747324166666644</v>
      </c>
      <c r="I216" s="8">
        <v>11.693181309858682</v>
      </c>
      <c r="J216" s="11">
        <f t="shared" si="23"/>
        <v>13.942184885571839</v>
      </c>
      <c r="K216" s="12">
        <v>23.876720500000001</v>
      </c>
      <c r="L216" s="8">
        <v>15.249527786264732</v>
      </c>
      <c r="M216" s="11">
        <f t="shared" si="24"/>
        <v>16.003210583998904</v>
      </c>
      <c r="N216" s="12">
        <v>21.628291500000003</v>
      </c>
      <c r="O216" s="8">
        <v>12.840774059792288</v>
      </c>
      <c r="P216" s="11">
        <f t="shared" si="25"/>
        <v>16.015127808825689</v>
      </c>
      <c r="Q216" s="12">
        <v>18.388655916666664</v>
      </c>
      <c r="R216" s="8">
        <v>21.664591813642527</v>
      </c>
      <c r="S216" s="11">
        <f t="shared" si="26"/>
        <v>19.907343468243926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3">
        <v>15.990950315809075</v>
      </c>
      <c r="D217" s="9">
        <f t="shared" si="21"/>
        <v>17.122995194244993</v>
      </c>
      <c r="E217" s="12">
        <v>9.7081649166666661</v>
      </c>
      <c r="F217" s="32">
        <v>10.536977182823813</v>
      </c>
      <c r="G217" s="11">
        <f t="shared" si="22"/>
        <v>9.6808735582836984</v>
      </c>
      <c r="H217" s="34">
        <v>10.285438416666665</v>
      </c>
      <c r="I217" s="8">
        <v>14.818350932747418</v>
      </c>
      <c r="J217" s="11">
        <f t="shared" si="23"/>
        <v>14.135696711865165</v>
      </c>
      <c r="K217" s="12">
        <v>23.652053500000001</v>
      </c>
      <c r="L217" s="8">
        <v>20.587172921409802</v>
      </c>
      <c r="M217" s="11">
        <f t="shared" si="24"/>
        <v>17.340076297202401</v>
      </c>
      <c r="N217" s="12">
        <v>23.595505500000002</v>
      </c>
      <c r="O217" s="8">
        <v>13.70631452445677</v>
      </c>
      <c r="P217" s="11">
        <f t="shared" si="25"/>
        <v>14.642118415797434</v>
      </c>
      <c r="Q217" s="12">
        <v>11.361098916666666</v>
      </c>
      <c r="R217" s="8">
        <v>21.864049547941534</v>
      </c>
      <c r="S217" s="11">
        <f t="shared" si="26"/>
        <v>20.451823821689658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3">
        <v>6.3825366166334785</v>
      </c>
      <c r="D218" s="9">
        <f t="shared" si="21"/>
        <v>12.413058433410386</v>
      </c>
      <c r="E218" s="12">
        <v>7.9540039166666663</v>
      </c>
      <c r="F218" s="32">
        <v>6.0968859260146502</v>
      </c>
      <c r="G218" s="11">
        <f t="shared" si="22"/>
        <v>8.1890086072910435</v>
      </c>
      <c r="H218" s="34">
        <v>10.451771416666666</v>
      </c>
      <c r="I218" s="8">
        <v>15.2140287781938</v>
      </c>
      <c r="J218" s="11">
        <f t="shared" si="23"/>
        <v>13.908520340266634</v>
      </c>
      <c r="K218" s="12">
        <v>-3.6845155000000007</v>
      </c>
      <c r="L218" s="8">
        <v>7.3267731693130829</v>
      </c>
      <c r="M218" s="11">
        <f t="shared" si="24"/>
        <v>14.387824625662541</v>
      </c>
      <c r="N218" s="12">
        <v>9.4240545000000004</v>
      </c>
      <c r="O218" s="8">
        <v>4.7346805021498053</v>
      </c>
      <c r="P218" s="11">
        <f t="shared" si="25"/>
        <v>10.427256362132956</v>
      </c>
      <c r="Q218" s="12">
        <v>10.204629916666665</v>
      </c>
      <c r="R218" s="8">
        <v>18.794195438637374</v>
      </c>
      <c r="S218" s="11">
        <f t="shared" si="26"/>
        <v>20.774278933407146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3">
        <v>11.278634241737441</v>
      </c>
      <c r="D219" s="9">
        <f t="shared" si="21"/>
        <v>11.217373724726665</v>
      </c>
      <c r="E219" s="12">
        <v>9.4130369166666661</v>
      </c>
      <c r="F219" s="32">
        <v>8.700797956198258</v>
      </c>
      <c r="G219" s="11">
        <f t="shared" si="22"/>
        <v>8.4448870216789071</v>
      </c>
      <c r="H219" s="34">
        <v>11.175805416666666</v>
      </c>
      <c r="I219" s="8">
        <v>16.986921614671552</v>
      </c>
      <c r="J219" s="11">
        <f t="shared" si="23"/>
        <v>15.673100441870924</v>
      </c>
      <c r="K219" s="12">
        <v>4.8047574999999991</v>
      </c>
      <c r="L219" s="8">
        <v>16.022036862825992</v>
      </c>
      <c r="M219" s="11">
        <f t="shared" si="24"/>
        <v>14.645327651182958</v>
      </c>
      <c r="N219" s="12">
        <v>4.329444500000001</v>
      </c>
      <c r="O219" s="8">
        <v>7.826275201069854</v>
      </c>
      <c r="P219" s="11">
        <f t="shared" si="25"/>
        <v>8.7557567425588108</v>
      </c>
      <c r="Q219" s="12">
        <v>12.095312916666666</v>
      </c>
      <c r="R219" s="8">
        <v>24.214718032255796</v>
      </c>
      <c r="S219" s="11">
        <f t="shared" si="26"/>
        <v>21.624321006278233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3">
        <v>17.468847969084017</v>
      </c>
      <c r="D220" s="9">
        <f t="shared" si="21"/>
        <v>11.71000627581831</v>
      </c>
      <c r="E220" s="12">
        <v>3.7522469166666665</v>
      </c>
      <c r="F220" s="32">
        <v>6.4745062348812468</v>
      </c>
      <c r="G220" s="11">
        <f t="shared" si="22"/>
        <v>7.090730039031385</v>
      </c>
      <c r="H220" s="34">
        <v>13.209714416666666</v>
      </c>
      <c r="I220" s="8">
        <v>17.156100736816466</v>
      </c>
      <c r="J220" s="11">
        <f t="shared" si="23"/>
        <v>16.452350376560606</v>
      </c>
      <c r="K220" s="12">
        <v>5.1797164999999996</v>
      </c>
      <c r="L220" s="8">
        <v>12.026389223031707</v>
      </c>
      <c r="M220" s="11">
        <f t="shared" si="24"/>
        <v>11.791733085056928</v>
      </c>
      <c r="N220" s="12">
        <v>7.4919605000000002</v>
      </c>
      <c r="O220" s="8">
        <v>15.970491774387337</v>
      </c>
      <c r="P220" s="11">
        <f t="shared" si="25"/>
        <v>9.5104824925356652</v>
      </c>
      <c r="Q220" s="12">
        <v>13.970482916666665</v>
      </c>
      <c r="R220" s="8">
        <v>25.98064046713472</v>
      </c>
      <c r="S220" s="11">
        <f t="shared" si="26"/>
        <v>22.996517979342627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3">
        <v>17.410021789373399</v>
      </c>
      <c r="D221" s="9">
        <f t="shared" si="21"/>
        <v>15.38583466673162</v>
      </c>
      <c r="E221" s="12">
        <v>7.8907149166666661</v>
      </c>
      <c r="F221" s="32">
        <v>12.114193710940109</v>
      </c>
      <c r="G221" s="11">
        <f t="shared" si="22"/>
        <v>9.0964993006732033</v>
      </c>
      <c r="H221" s="34">
        <v>12.688042416666665</v>
      </c>
      <c r="I221" s="8">
        <v>15.150672646116924</v>
      </c>
      <c r="J221" s="11">
        <f t="shared" si="23"/>
        <v>16.431231665868314</v>
      </c>
      <c r="K221" s="12">
        <v>2.5383924999999996</v>
      </c>
      <c r="L221" s="8">
        <v>11.93561853897895</v>
      </c>
      <c r="M221" s="11">
        <f t="shared" si="24"/>
        <v>13.32801487494555</v>
      </c>
      <c r="N221" s="12">
        <v>13.9923565</v>
      </c>
      <c r="O221" s="8">
        <v>20.105820161616371</v>
      </c>
      <c r="P221" s="11">
        <f t="shared" si="25"/>
        <v>14.634195712357856</v>
      </c>
      <c r="Q221" s="12">
        <v>18.784588916666664</v>
      </c>
      <c r="R221" s="8">
        <v>28.928499066315432</v>
      </c>
      <c r="S221" s="11">
        <f t="shared" si="26"/>
        <v>26.374619188568648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3">
        <v>13.957059202187356</v>
      </c>
      <c r="D222" s="9">
        <f t="shared" si="21"/>
        <v>16.278642986881589</v>
      </c>
      <c r="E222" s="12">
        <v>7.9015199166666665</v>
      </c>
      <c r="F222" s="32">
        <v>12.209205536111101</v>
      </c>
      <c r="G222" s="11">
        <f t="shared" si="22"/>
        <v>10.265968493977484</v>
      </c>
      <c r="H222" s="34">
        <v>13.426948416666665</v>
      </c>
      <c r="I222" s="8">
        <v>11.998761682495926</v>
      </c>
      <c r="J222" s="11">
        <f t="shared" si="23"/>
        <v>14.768511688476437</v>
      </c>
      <c r="K222" s="12">
        <v>5.2949834999999998</v>
      </c>
      <c r="L222" s="8">
        <v>13.124359516962702</v>
      </c>
      <c r="M222" s="11">
        <f t="shared" si="24"/>
        <v>12.362122426324452</v>
      </c>
      <c r="N222" s="12">
        <v>5.3391745000000004</v>
      </c>
      <c r="O222" s="8">
        <v>14.666457104410309</v>
      </c>
      <c r="P222" s="11">
        <f t="shared" si="25"/>
        <v>16.914256346804674</v>
      </c>
      <c r="Q222" s="12">
        <v>28.257655916666664</v>
      </c>
      <c r="R222" s="8">
        <v>26.331094869704732</v>
      </c>
      <c r="S222" s="11">
        <f t="shared" si="26"/>
        <v>27.080078134384962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3">
        <v>17.299105276691595</v>
      </c>
      <c r="D223" s="9">
        <f t="shared" si="21"/>
        <v>16.222062089417449</v>
      </c>
      <c r="E223" s="12">
        <v>8.4142229166666667</v>
      </c>
      <c r="F223" s="32">
        <v>10.285331161778663</v>
      </c>
      <c r="G223" s="11">
        <f t="shared" si="22"/>
        <v>11.536243469609957</v>
      </c>
      <c r="H223" s="34">
        <v>16.166072416666665</v>
      </c>
      <c r="I223" s="8">
        <v>14.903727198811547</v>
      </c>
      <c r="J223" s="11">
        <f t="shared" si="23"/>
        <v>14.017720509141464</v>
      </c>
      <c r="K223" s="12">
        <v>8.1092794999999995</v>
      </c>
      <c r="L223" s="8">
        <v>12.941001410938904</v>
      </c>
      <c r="M223" s="11">
        <f t="shared" si="24"/>
        <v>12.666993155626853</v>
      </c>
      <c r="N223" s="12">
        <v>-0.49073249999999957</v>
      </c>
      <c r="O223" s="8">
        <v>13.815015883055541</v>
      </c>
      <c r="P223" s="11">
        <f t="shared" si="25"/>
        <v>16.195764383027406</v>
      </c>
      <c r="Q223" s="12">
        <v>35.601653916666663</v>
      </c>
      <c r="R223" s="8">
        <v>26.49116117526529</v>
      </c>
      <c r="S223" s="11">
        <f t="shared" si="26"/>
        <v>27.250251703761819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3">
        <v>16.244756021170915</v>
      </c>
      <c r="D224" s="9">
        <f t="shared" si="21"/>
        <v>15.833640166683288</v>
      </c>
      <c r="E224" s="12">
        <v>12.265784916666668</v>
      </c>
      <c r="F224" s="32">
        <v>10.751703850359657</v>
      </c>
      <c r="G224" s="11">
        <f t="shared" si="22"/>
        <v>11.082080182749806</v>
      </c>
      <c r="H224" s="34">
        <v>19.572063416666666</v>
      </c>
      <c r="I224" s="8">
        <v>15.133664519723833</v>
      </c>
      <c r="J224" s="11">
        <f t="shared" si="23"/>
        <v>14.012051133677103</v>
      </c>
      <c r="K224" s="12">
        <v>21.223290500000001</v>
      </c>
      <c r="L224" s="8">
        <v>14.422393220407894</v>
      </c>
      <c r="M224" s="11">
        <f t="shared" si="24"/>
        <v>13.495918049436503</v>
      </c>
      <c r="N224" s="12">
        <v>13.817519500000001</v>
      </c>
      <c r="O224" s="8">
        <v>17.616626479486207</v>
      </c>
      <c r="P224" s="11">
        <f t="shared" si="25"/>
        <v>15.366033155650685</v>
      </c>
      <c r="Q224" s="12">
        <v>33.222442916666665</v>
      </c>
      <c r="R224" s="8">
        <v>24.88936705949876</v>
      </c>
      <c r="S224" s="11">
        <f t="shared" si="26"/>
        <v>25.903874368156256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3">
        <v>15.241343023344964</v>
      </c>
      <c r="D225" s="9">
        <f t="shared" si="21"/>
        <v>16.261734773735824</v>
      </c>
      <c r="E225" s="12">
        <v>13.886344916666665</v>
      </c>
      <c r="F225" s="32">
        <v>9.4600993456566016</v>
      </c>
      <c r="G225" s="11">
        <f t="shared" si="22"/>
        <v>10.165711452598307</v>
      </c>
      <c r="H225" s="34">
        <v>20.434997416666665</v>
      </c>
      <c r="I225" s="8">
        <v>14.022798143024513</v>
      </c>
      <c r="J225" s="11">
        <f t="shared" si="23"/>
        <v>14.686729953853296</v>
      </c>
      <c r="K225" s="12">
        <v>22.011287499999998</v>
      </c>
      <c r="L225" s="8">
        <v>13.038601737684978</v>
      </c>
      <c r="M225" s="11">
        <f t="shared" si="24"/>
        <v>13.467332123010593</v>
      </c>
      <c r="N225" s="12">
        <v>18.491274500000003</v>
      </c>
      <c r="O225" s="8">
        <v>15.654510606982644</v>
      </c>
      <c r="P225" s="11">
        <f t="shared" si="25"/>
        <v>15.695384323174798</v>
      </c>
      <c r="Q225" s="12">
        <v>35.894083916666666</v>
      </c>
      <c r="R225" s="8">
        <v>20.216317316807256</v>
      </c>
      <c r="S225" s="11">
        <f t="shared" si="26"/>
        <v>23.865615183857102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3">
        <v>11.813884923655088</v>
      </c>
      <c r="D226" s="9">
        <f t="shared" si="21"/>
        <v>14.433327989390321</v>
      </c>
      <c r="E226" s="12">
        <v>12.255134916666666</v>
      </c>
      <c r="F226" s="32">
        <v>11.145370728406757</v>
      </c>
      <c r="G226" s="11">
        <f t="shared" si="22"/>
        <v>10.452391308141005</v>
      </c>
      <c r="H226" s="34">
        <v>20.901084416666666</v>
      </c>
      <c r="I226" s="8">
        <v>13.650527166625197</v>
      </c>
      <c r="J226" s="11">
        <f t="shared" si="23"/>
        <v>14.268996609791181</v>
      </c>
      <c r="K226" s="12">
        <v>23.105967499999998</v>
      </c>
      <c r="L226" s="8">
        <v>11.720820290847868</v>
      </c>
      <c r="M226" s="11">
        <f t="shared" si="24"/>
        <v>13.060605082980246</v>
      </c>
      <c r="N226" s="12">
        <v>19.691345499999997</v>
      </c>
      <c r="O226" s="8">
        <v>9.9990961056516348</v>
      </c>
      <c r="P226" s="11">
        <f t="shared" si="25"/>
        <v>14.423411064040161</v>
      </c>
      <c r="Q226" s="12">
        <v>30.960060916666663</v>
      </c>
      <c r="R226" s="8">
        <v>17.588318426084975</v>
      </c>
      <c r="S226" s="11">
        <f t="shared" si="26"/>
        <v>20.89800093413033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3">
        <v>9.4771446848485681</v>
      </c>
      <c r="D227" s="9">
        <f t="shared" si="21"/>
        <v>12.177457543949538</v>
      </c>
      <c r="E227" s="12">
        <v>9.8530929166666663</v>
      </c>
      <c r="F227" s="32">
        <v>7.3131122827310815</v>
      </c>
      <c r="G227" s="11">
        <f t="shared" si="22"/>
        <v>9.3061941189314794</v>
      </c>
      <c r="H227" s="34">
        <v>18.375179416666665</v>
      </c>
      <c r="I227" s="8">
        <v>15.014258308626651</v>
      </c>
      <c r="J227" s="11">
        <f t="shared" si="23"/>
        <v>14.229194539425455</v>
      </c>
      <c r="K227" s="12">
        <v>24.482098499999999</v>
      </c>
      <c r="L227" s="8">
        <v>11.800483414826667</v>
      </c>
      <c r="M227" s="11">
        <f t="shared" si="24"/>
        <v>12.186635147786504</v>
      </c>
      <c r="N227" s="12">
        <v>18.067518499999998</v>
      </c>
      <c r="O227" s="8">
        <v>9.3562500260781789</v>
      </c>
      <c r="P227" s="11">
        <f t="shared" si="25"/>
        <v>11.669952246237486</v>
      </c>
      <c r="Q227" s="12">
        <v>30.273290916666667</v>
      </c>
      <c r="R227" s="8">
        <v>20.3847162509459</v>
      </c>
      <c r="S227" s="11">
        <f t="shared" si="26"/>
        <v>19.396450664612711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3">
        <v>6.6785757717615031</v>
      </c>
      <c r="D228" s="9">
        <f t="shared" si="21"/>
        <v>9.3232017934217186</v>
      </c>
      <c r="E228" s="12">
        <v>16.156119916666665</v>
      </c>
      <c r="F228" s="32">
        <v>14.558062766601413</v>
      </c>
      <c r="G228" s="11">
        <f t="shared" si="22"/>
        <v>11.005515259246417</v>
      </c>
      <c r="H228" s="34">
        <v>17.529662416666667</v>
      </c>
      <c r="I228" s="8">
        <v>19.232420505519045</v>
      </c>
      <c r="J228" s="11">
        <f t="shared" si="23"/>
        <v>15.96573532692363</v>
      </c>
      <c r="K228" s="12">
        <v>18.0590665</v>
      </c>
      <c r="L228" s="8">
        <v>8.553966591868118</v>
      </c>
      <c r="M228" s="11">
        <f t="shared" si="24"/>
        <v>10.691756765847551</v>
      </c>
      <c r="N228" s="12">
        <v>15.996724500000001</v>
      </c>
      <c r="O228" s="8">
        <v>6.0387263227481451</v>
      </c>
      <c r="P228" s="11">
        <f t="shared" si="25"/>
        <v>8.464690818159319</v>
      </c>
      <c r="Q228" s="12">
        <v>16.218454916666666</v>
      </c>
      <c r="R228" s="8">
        <v>18.844963645931987</v>
      </c>
      <c r="S228" s="11">
        <f t="shared" si="26"/>
        <v>18.939332774320956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3">
        <v>5.4466094778737713</v>
      </c>
      <c r="D229" s="9">
        <f t="shared" si="21"/>
        <v>7.2007766448279469</v>
      </c>
      <c r="E229" s="12">
        <v>9.1857029166666671</v>
      </c>
      <c r="F229" s="32">
        <v>9.4788951409908968</v>
      </c>
      <c r="G229" s="11">
        <f t="shared" si="22"/>
        <v>10.450023396774464</v>
      </c>
      <c r="H229" s="34">
        <v>9.9447884166666647</v>
      </c>
      <c r="I229" s="8">
        <v>14.313332315365043</v>
      </c>
      <c r="J229" s="11">
        <f t="shared" si="23"/>
        <v>16.186670376503582</v>
      </c>
      <c r="K229" s="12">
        <v>16.3460705</v>
      </c>
      <c r="L229" s="8">
        <v>12.548376580691562</v>
      </c>
      <c r="M229" s="11">
        <f t="shared" si="24"/>
        <v>10.967608862462114</v>
      </c>
      <c r="N229" s="12">
        <v>15.7991685</v>
      </c>
      <c r="O229" s="8">
        <v>5.533846893094676</v>
      </c>
      <c r="P229" s="11">
        <f t="shared" si="25"/>
        <v>6.976274413973667</v>
      </c>
      <c r="Q229" s="12">
        <v>9.5542709166666651</v>
      </c>
      <c r="R229" s="8">
        <v>19.871945820623701</v>
      </c>
      <c r="S229" s="11">
        <f t="shared" si="26"/>
        <v>19.700541905833862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3">
        <v>10.843271962681541</v>
      </c>
      <c r="D230" s="9">
        <f t="shared" si="21"/>
        <v>7.6561524041056046</v>
      </c>
      <c r="E230" s="12">
        <v>8.566934916666666</v>
      </c>
      <c r="F230" s="32">
        <v>6.2426306983274795</v>
      </c>
      <c r="G230" s="11">
        <f t="shared" si="22"/>
        <v>10.093196201973264</v>
      </c>
      <c r="H230" s="34">
        <v>9.8544144166666658</v>
      </c>
      <c r="I230" s="8">
        <v>14.541474337359844</v>
      </c>
      <c r="J230" s="11">
        <f t="shared" si="23"/>
        <v>16.029075719414646</v>
      </c>
      <c r="K230" s="12">
        <v>-3.7231995000000007</v>
      </c>
      <c r="L230" s="8">
        <v>7.1775233307978388</v>
      </c>
      <c r="M230" s="11">
        <f t="shared" si="24"/>
        <v>9.4266221677858386</v>
      </c>
      <c r="N230" s="12">
        <v>11.5586795</v>
      </c>
      <c r="O230" s="8">
        <v>5.9118897178209178</v>
      </c>
      <c r="P230" s="11">
        <f t="shared" si="25"/>
        <v>5.8281543112212466</v>
      </c>
      <c r="Q230" s="12">
        <v>11.707375916666667</v>
      </c>
      <c r="R230" s="8">
        <v>20.173376638975533</v>
      </c>
      <c r="S230" s="11">
        <f t="shared" si="26"/>
        <v>19.630095368510407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3">
        <v>8.2413305167818542</v>
      </c>
      <c r="D231" s="9">
        <f t="shared" si="21"/>
        <v>8.1770706524457228</v>
      </c>
      <c r="E231" s="12">
        <v>5.2315999166666662</v>
      </c>
      <c r="F231" s="32">
        <v>4.7134804861202326</v>
      </c>
      <c r="G231" s="11">
        <f t="shared" si="22"/>
        <v>6.8116687751462024</v>
      </c>
      <c r="H231" s="34">
        <v>8.2154394166666656</v>
      </c>
      <c r="I231" s="8">
        <v>14.335595870944875</v>
      </c>
      <c r="J231" s="11">
        <f t="shared" si="23"/>
        <v>14.396800841223254</v>
      </c>
      <c r="K231" s="12">
        <v>10.423733500000001</v>
      </c>
      <c r="L231" s="8">
        <v>21.10996478387419</v>
      </c>
      <c r="M231" s="11">
        <f t="shared" si="24"/>
        <v>13.611954898454529</v>
      </c>
      <c r="N231" s="12">
        <v>4.8593625000000005</v>
      </c>
      <c r="O231" s="8">
        <v>8.7876339201010509</v>
      </c>
      <c r="P231" s="11">
        <f t="shared" si="25"/>
        <v>6.7444568436722152</v>
      </c>
      <c r="Q231" s="12">
        <v>12.993053916666666</v>
      </c>
      <c r="R231" s="8">
        <v>26.380344915841285</v>
      </c>
      <c r="S231" s="11">
        <f t="shared" si="26"/>
        <v>22.141889125146843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3">
        <v>2.8549612090978673</v>
      </c>
      <c r="D232" s="9">
        <f t="shared" si="21"/>
        <v>7.3131878961870882</v>
      </c>
      <c r="E232" s="12">
        <v>7.3578989166666666</v>
      </c>
      <c r="F232" s="32">
        <v>10.08748839895188</v>
      </c>
      <c r="G232" s="11">
        <f t="shared" si="22"/>
        <v>7.0145331944665301</v>
      </c>
      <c r="H232" s="34">
        <v>10.775822416666665</v>
      </c>
      <c r="I232" s="8">
        <v>16.14212006531168</v>
      </c>
      <c r="J232" s="11">
        <f t="shared" si="23"/>
        <v>15.006396757872134</v>
      </c>
      <c r="K232" s="12">
        <v>13.6205085</v>
      </c>
      <c r="L232" s="8">
        <v>22.975357507402833</v>
      </c>
      <c r="M232" s="11">
        <f t="shared" si="24"/>
        <v>17.087615207358287</v>
      </c>
      <c r="N232" s="12">
        <v>-6.7906234999999988</v>
      </c>
      <c r="O232" s="8">
        <v>2.2266967075447219</v>
      </c>
      <c r="P232" s="11">
        <f t="shared" si="25"/>
        <v>5.6420734484888966</v>
      </c>
      <c r="Q232" s="12">
        <v>10.205262916666666</v>
      </c>
      <c r="R232" s="8">
        <v>23.780554222123335</v>
      </c>
      <c r="S232" s="11">
        <f t="shared" si="26"/>
        <v>23.444758592313388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3">
        <v>6.5314881708347032</v>
      </c>
      <c r="D233" s="9">
        <f t="shared" si="21"/>
        <v>5.8759266322381416</v>
      </c>
      <c r="E233" s="12">
        <v>0.88456891666666637</v>
      </c>
      <c r="F233" s="32">
        <v>5.4933161859482098</v>
      </c>
      <c r="G233" s="11">
        <f t="shared" si="22"/>
        <v>6.7647616903401078</v>
      </c>
      <c r="H233" s="34">
        <v>13.040375416666665</v>
      </c>
      <c r="I233" s="8">
        <v>16.25220337126915</v>
      </c>
      <c r="J233" s="11">
        <f t="shared" si="23"/>
        <v>15.576639769175236</v>
      </c>
      <c r="K233" s="12">
        <v>8.5266035000000002</v>
      </c>
      <c r="L233" s="8">
        <v>19.259922257907348</v>
      </c>
      <c r="M233" s="11">
        <f t="shared" si="24"/>
        <v>21.115081516394792</v>
      </c>
      <c r="N233" s="12">
        <v>1.7000545000000005</v>
      </c>
      <c r="O233" s="8">
        <v>7.9008569029686528</v>
      </c>
      <c r="P233" s="11">
        <f t="shared" si="25"/>
        <v>6.3050625102048086</v>
      </c>
      <c r="Q233" s="12">
        <v>11.998834916666667</v>
      </c>
      <c r="R233" s="8">
        <v>23.947917430678395</v>
      </c>
      <c r="S233" s="11">
        <f t="shared" si="26"/>
        <v>24.702938856214342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3">
        <v>11.010993493105921</v>
      </c>
      <c r="D234" s="9">
        <f t="shared" si="21"/>
        <v>6.7991476243461646</v>
      </c>
      <c r="E234" s="12">
        <v>2.2822469166666663</v>
      </c>
      <c r="F234" s="32">
        <v>6.6454233282555162</v>
      </c>
      <c r="G234" s="11">
        <f t="shared" si="22"/>
        <v>7.408742637718535</v>
      </c>
      <c r="H234" s="34">
        <v>16.629521416666666</v>
      </c>
      <c r="I234" s="8">
        <v>15.383277811982861</v>
      </c>
      <c r="J234" s="11">
        <f t="shared" si="23"/>
        <v>15.925867082854566</v>
      </c>
      <c r="K234" s="12">
        <v>4.8752575</v>
      </c>
      <c r="L234" s="8">
        <v>13.951258000814301</v>
      </c>
      <c r="M234" s="11">
        <f t="shared" si="24"/>
        <v>18.728845922041494</v>
      </c>
      <c r="N234" s="12">
        <v>-0.9059064999999995</v>
      </c>
      <c r="O234" s="8">
        <v>9.3103209823713833</v>
      </c>
      <c r="P234" s="11">
        <f t="shared" si="25"/>
        <v>6.4792915309615857</v>
      </c>
      <c r="Q234" s="12">
        <v>19.334781916666664</v>
      </c>
      <c r="R234" s="8">
        <v>17.239914963871016</v>
      </c>
      <c r="S234" s="11">
        <f t="shared" si="26"/>
        <v>21.656128872224247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3">
        <v>6.5259592312511145</v>
      </c>
      <c r="D235" s="9">
        <f t="shared" si="21"/>
        <v>8.02281363173058</v>
      </c>
      <c r="E235" s="12">
        <v>2.0194569166666665</v>
      </c>
      <c r="F235" s="32">
        <v>4.5025774983723785</v>
      </c>
      <c r="G235" s="11">
        <f t="shared" si="22"/>
        <v>5.5471056708587012</v>
      </c>
      <c r="H235" s="34">
        <v>11.385454416666665</v>
      </c>
      <c r="I235" s="8">
        <v>9.9749887469321799</v>
      </c>
      <c r="J235" s="11">
        <f t="shared" si="23"/>
        <v>13.870156643394731</v>
      </c>
      <c r="K235" s="12">
        <v>-13.803547500000001</v>
      </c>
      <c r="L235" s="8">
        <v>-8.4027547234498989</v>
      </c>
      <c r="M235" s="11">
        <f t="shared" si="24"/>
        <v>8.2694751784239156</v>
      </c>
      <c r="N235" s="12">
        <v>-14.204461499999999</v>
      </c>
      <c r="O235" s="8">
        <v>1.9589118426147305</v>
      </c>
      <c r="P235" s="11">
        <f t="shared" si="25"/>
        <v>6.3900299093182555</v>
      </c>
      <c r="Q235" s="12">
        <v>3.2283979166666659</v>
      </c>
      <c r="R235" s="8">
        <v>-5.3317269726710812</v>
      </c>
      <c r="S235" s="11">
        <f t="shared" si="26"/>
        <v>11.952035140626109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3">
        <v>-46.160184118136556</v>
      </c>
      <c r="D236" s="9">
        <f t="shared" si="21"/>
        <v>-9.5410771312598399</v>
      </c>
      <c r="E236" s="12">
        <v>-10.945881083333333</v>
      </c>
      <c r="F236" s="32">
        <v>-12.08375340498325</v>
      </c>
      <c r="G236" s="11">
        <f t="shared" si="22"/>
        <v>-0.31191752611845186</v>
      </c>
      <c r="H236" s="34">
        <v>-25.002073583333335</v>
      </c>
      <c r="I236" s="8">
        <v>-29.842691578739661</v>
      </c>
      <c r="J236" s="11">
        <f t="shared" si="23"/>
        <v>-1.4948083399415399</v>
      </c>
      <c r="K236" s="12">
        <v>-60.539661499999994</v>
      </c>
      <c r="L236" s="8">
        <v>-68.313365302788824</v>
      </c>
      <c r="M236" s="11">
        <f t="shared" si="24"/>
        <v>-20.921620675141472</v>
      </c>
      <c r="N236" s="12">
        <v>-54.077262500000003</v>
      </c>
      <c r="O236" s="8">
        <v>-50.906554483056482</v>
      </c>
      <c r="P236" s="11">
        <f t="shared" si="25"/>
        <v>-13.212440552690124</v>
      </c>
      <c r="Q236" s="12">
        <v>-46.228386083333334</v>
      </c>
      <c r="R236" s="8">
        <v>-54.892532894909614</v>
      </c>
      <c r="S236" s="11">
        <f t="shared" si="26"/>
        <v>-14.328114967903227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3">
        <v>-70.630715770563455</v>
      </c>
      <c r="D237" s="9">
        <f t="shared" si="21"/>
        <v>-36.754980219149637</v>
      </c>
      <c r="E237" s="12">
        <v>-24.232024083333332</v>
      </c>
      <c r="F237" s="32">
        <v>-28.390097279718667</v>
      </c>
      <c r="G237" s="11">
        <f t="shared" si="22"/>
        <v>-11.99042439544318</v>
      </c>
      <c r="H237" s="34">
        <v>-7.8804745833333349</v>
      </c>
      <c r="I237" s="8">
        <v>-15.288045169235968</v>
      </c>
      <c r="J237" s="11">
        <f t="shared" si="23"/>
        <v>-11.718582667014482</v>
      </c>
      <c r="K237" s="12">
        <v>-44.030140500000002</v>
      </c>
      <c r="L237" s="8">
        <v>-54.668278509393964</v>
      </c>
      <c r="M237" s="11">
        <f t="shared" si="24"/>
        <v>-43.794799511877564</v>
      </c>
      <c r="N237" s="12">
        <v>-67.784584499999994</v>
      </c>
      <c r="O237" s="8">
        <v>-71.826936807010725</v>
      </c>
      <c r="P237" s="11">
        <f t="shared" si="25"/>
        <v>-40.258193149150827</v>
      </c>
      <c r="Q237" s="12">
        <v>-10.201488083333336</v>
      </c>
      <c r="R237" s="8">
        <v>-26.687500000636625</v>
      </c>
      <c r="S237" s="11">
        <f t="shared" si="26"/>
        <v>-28.970586622739109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3">
        <v>-74.24714561736576</v>
      </c>
      <c r="D238" s="9">
        <f t="shared" si="21"/>
        <v>-63.679348502021924</v>
      </c>
      <c r="E238" s="12">
        <v>-21.689515083333333</v>
      </c>
      <c r="F238" s="32">
        <v>-23.398467451159267</v>
      </c>
      <c r="G238" s="11">
        <f t="shared" si="22"/>
        <v>-21.290772711953725</v>
      </c>
      <c r="H238" s="34">
        <v>-3.4486855833333347</v>
      </c>
      <c r="I238" s="8">
        <v>-11.617598857127202</v>
      </c>
      <c r="J238" s="11">
        <f t="shared" si="23"/>
        <v>-18.916111868367611</v>
      </c>
      <c r="K238" s="12">
        <v>-12.879141499999999</v>
      </c>
      <c r="L238" s="8">
        <v>-26.227671030482924</v>
      </c>
      <c r="M238" s="11">
        <f t="shared" si="24"/>
        <v>-49.736438280888571</v>
      </c>
      <c r="N238" s="12">
        <v>-59.7230615</v>
      </c>
      <c r="O238" s="8">
        <v>-70.332306655305374</v>
      </c>
      <c r="P238" s="11">
        <f t="shared" si="25"/>
        <v>-64.355265981790865</v>
      </c>
      <c r="Q238" s="12">
        <v>15.888588916666667</v>
      </c>
      <c r="R238" s="8">
        <v>0.6127363786539668</v>
      </c>
      <c r="S238" s="11">
        <f t="shared" si="26"/>
        <v>-26.989098838964093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3">
        <v>-56.971393856407175</v>
      </c>
      <c r="D239" s="9">
        <f t="shared" si="21"/>
        <v>-67.283085081445464</v>
      </c>
      <c r="E239" s="12">
        <v>-17.284129083333333</v>
      </c>
      <c r="F239" s="32">
        <v>-20.227473445047725</v>
      </c>
      <c r="G239" s="11">
        <f t="shared" si="22"/>
        <v>-24.005346058641887</v>
      </c>
      <c r="H239" s="34">
        <v>-4.2320765833333347</v>
      </c>
      <c r="I239" s="8">
        <v>-7.3762309624251881</v>
      </c>
      <c r="J239" s="11">
        <f t="shared" si="23"/>
        <v>-11.427291662929454</v>
      </c>
      <c r="K239" s="12">
        <v>1.9859844999999996</v>
      </c>
      <c r="L239" s="8">
        <v>-10.729094137014874</v>
      </c>
      <c r="M239" s="11">
        <f t="shared" si="24"/>
        <v>-30.541681225630583</v>
      </c>
      <c r="N239" s="12">
        <v>-47.452259500000004</v>
      </c>
      <c r="O239" s="8">
        <v>-55.725597542378047</v>
      </c>
      <c r="P239" s="11">
        <f t="shared" si="25"/>
        <v>-65.961613668231379</v>
      </c>
      <c r="Q239" s="12">
        <v>15.984992916666666</v>
      </c>
      <c r="R239" s="8">
        <v>4.8760788845054801</v>
      </c>
      <c r="S239" s="11">
        <f t="shared" si="26"/>
        <v>-7.0662282458257266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3">
        <v>-39.978867447284586</v>
      </c>
      <c r="D240" s="9">
        <f t="shared" si="21"/>
        <v>-57.065802307019169</v>
      </c>
      <c r="E240" s="12">
        <v>-13.850040083333333</v>
      </c>
      <c r="F240" s="32">
        <v>-15.797048057196896</v>
      </c>
      <c r="G240" s="11">
        <f t="shared" si="22"/>
        <v>-19.807662984467964</v>
      </c>
      <c r="H240" s="34">
        <v>2.4391704166666655</v>
      </c>
      <c r="I240" s="8">
        <v>3.6543934600571988</v>
      </c>
      <c r="J240" s="11">
        <f t="shared" si="23"/>
        <v>-5.1131454531650631</v>
      </c>
      <c r="K240" s="12">
        <v>9.5310524999999995</v>
      </c>
      <c r="L240" s="8">
        <v>-0.3143317037700708</v>
      </c>
      <c r="M240" s="11">
        <f t="shared" si="24"/>
        <v>-12.423698957089291</v>
      </c>
      <c r="N240" s="12">
        <v>-32.096049499999999</v>
      </c>
      <c r="O240" s="8">
        <v>-43.186748057853563</v>
      </c>
      <c r="P240" s="11">
        <f t="shared" si="25"/>
        <v>-56.414884085179004</v>
      </c>
      <c r="Q240" s="12">
        <v>-0.22380708333333477</v>
      </c>
      <c r="R240" s="8">
        <v>2.2193931363606616</v>
      </c>
      <c r="S240" s="11">
        <f t="shared" si="26"/>
        <v>2.5694027998400362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3">
        <v>-27.457612644076214</v>
      </c>
      <c r="D241" s="9">
        <f t="shared" si="21"/>
        <v>-41.469291315922653</v>
      </c>
      <c r="E241" s="12">
        <v>-12.244803083333334</v>
      </c>
      <c r="F241" s="32">
        <v>-12.238927197476444</v>
      </c>
      <c r="G241" s="11">
        <f t="shared" si="22"/>
        <v>-16.087816233240357</v>
      </c>
      <c r="H241" s="34">
        <v>-4.7628045833333346</v>
      </c>
      <c r="I241" s="8">
        <v>-0.33233422207304386</v>
      </c>
      <c r="J241" s="11">
        <f t="shared" si="23"/>
        <v>-1.3513905748136779</v>
      </c>
      <c r="K241" s="12">
        <v>9.0903704999999988</v>
      </c>
      <c r="L241" s="8">
        <v>6.016068601982802</v>
      </c>
      <c r="M241" s="11">
        <f t="shared" si="24"/>
        <v>-1.6757857462673809</v>
      </c>
      <c r="N241" s="12">
        <v>-22.068440500000001</v>
      </c>
      <c r="O241" s="8">
        <v>-31.860424374129622</v>
      </c>
      <c r="P241" s="11">
        <f t="shared" si="25"/>
        <v>-43.590923324787077</v>
      </c>
      <c r="Q241" s="12">
        <v>-1.2833600833333341</v>
      </c>
      <c r="R241" s="8">
        <v>9.4390491399464302</v>
      </c>
      <c r="S241" s="11">
        <f t="shared" si="26"/>
        <v>5.5115070536041912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3">
        <v>-26.344390736976557</v>
      </c>
      <c r="D242" s="9">
        <f t="shared" si="21"/>
        <v>-31.260290276112453</v>
      </c>
      <c r="E242" s="12">
        <v>-12.316809083333332</v>
      </c>
      <c r="F242" s="32">
        <v>-15.007474811241099</v>
      </c>
      <c r="G242" s="11">
        <f t="shared" si="22"/>
        <v>-14.347816688638147</v>
      </c>
      <c r="H242" s="34">
        <v>-5.272243583333335</v>
      </c>
      <c r="I242" s="8">
        <v>-0.4856610586354746</v>
      </c>
      <c r="J242" s="11">
        <f t="shared" si="23"/>
        <v>0.94546605978289344</v>
      </c>
      <c r="K242" s="12">
        <v>1.8859804999999996</v>
      </c>
      <c r="L242" s="8">
        <v>13.001846174612361</v>
      </c>
      <c r="M242" s="11">
        <f t="shared" si="24"/>
        <v>6.2345276909416967</v>
      </c>
      <c r="N242" s="12">
        <v>-22.416666499999998</v>
      </c>
      <c r="O242" s="8">
        <v>-28.487806788801024</v>
      </c>
      <c r="P242" s="11">
        <f t="shared" si="25"/>
        <v>-34.5116597402614</v>
      </c>
      <c r="Q242" s="12">
        <v>1.9424019166666655</v>
      </c>
      <c r="R242" s="8">
        <v>10.418512367660796</v>
      </c>
      <c r="S242" s="11">
        <f t="shared" si="26"/>
        <v>7.3589848813226295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3">
        <v>-25.002141372956554</v>
      </c>
      <c r="D243" s="9">
        <f t="shared" si="21"/>
        <v>-26.268048251336442</v>
      </c>
      <c r="E243" s="12">
        <v>-16.531431083333334</v>
      </c>
      <c r="F243" s="32">
        <v>-16.997579860616881</v>
      </c>
      <c r="G243" s="11">
        <f t="shared" si="22"/>
        <v>-14.747993956444809</v>
      </c>
      <c r="H243" s="34">
        <v>-8.7476485833333353</v>
      </c>
      <c r="I243" s="8">
        <v>-2.1868601102728258</v>
      </c>
      <c r="J243" s="11">
        <f t="shared" si="23"/>
        <v>-1.0016184636604482</v>
      </c>
      <c r="K243" s="12">
        <v>-10.422083500000001</v>
      </c>
      <c r="L243" s="8">
        <v>0.38247807962510727</v>
      </c>
      <c r="M243" s="11">
        <f t="shared" si="24"/>
        <v>6.4667976187400908</v>
      </c>
      <c r="N243" s="12">
        <v>-30.019902500000001</v>
      </c>
      <c r="O243" s="8">
        <v>-25.607618108132748</v>
      </c>
      <c r="P243" s="11">
        <f t="shared" si="25"/>
        <v>-28.651949757021129</v>
      </c>
      <c r="Q243" s="12">
        <v>-11.545194083333334</v>
      </c>
      <c r="R243" s="8">
        <v>2.8203979143954463</v>
      </c>
      <c r="S243" s="11">
        <f t="shared" si="26"/>
        <v>7.5593198073342238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3">
        <v>-20.487668887297339</v>
      </c>
      <c r="D244" s="9">
        <f t="shared" si="21"/>
        <v>-23.944733665743485</v>
      </c>
      <c r="E244" s="12">
        <v>-18.055407083333332</v>
      </c>
      <c r="F244" s="32">
        <v>-15.142779916802064</v>
      </c>
      <c r="G244" s="11">
        <f t="shared" si="22"/>
        <v>-15.71594486288668</v>
      </c>
      <c r="H244" s="34">
        <v>-8.3385065833333343</v>
      </c>
      <c r="I244" s="8">
        <v>-1.0752376333508202</v>
      </c>
      <c r="J244" s="11">
        <f t="shared" si="23"/>
        <v>-1.2492529340863736</v>
      </c>
      <c r="K244" s="12">
        <v>-13.2562055</v>
      </c>
      <c r="L244" s="8">
        <v>-2.0844003722074138</v>
      </c>
      <c r="M244" s="11">
        <f t="shared" si="24"/>
        <v>3.766641294010018</v>
      </c>
      <c r="N244" s="12">
        <v>-32.670404500000004</v>
      </c>
      <c r="O244" s="8">
        <v>-22.712986467063622</v>
      </c>
      <c r="P244" s="11">
        <f t="shared" si="25"/>
        <v>-25.602803787999132</v>
      </c>
      <c r="Q244" s="12">
        <v>-12.472266083333336</v>
      </c>
      <c r="R244" s="8">
        <v>2.4854727177485429</v>
      </c>
      <c r="S244" s="11">
        <f t="shared" si="26"/>
        <v>5.2414609999349286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3">
        <v>-16.729557025395597</v>
      </c>
      <c r="D245" s="9">
        <f t="shared" si="21"/>
        <v>-20.739789095216494</v>
      </c>
      <c r="E245" s="12">
        <v>-16.114425083333334</v>
      </c>
      <c r="F245" s="32">
        <v>-10.475385459228665</v>
      </c>
      <c r="G245" s="11">
        <f t="shared" si="22"/>
        <v>-14.205248412215871</v>
      </c>
      <c r="H245" s="34">
        <v>-6.817071583333334</v>
      </c>
      <c r="I245" s="8">
        <v>-2.9874101357947072</v>
      </c>
      <c r="J245" s="11">
        <f t="shared" si="23"/>
        <v>-2.0831692931394508</v>
      </c>
      <c r="K245" s="12">
        <v>-14.3270445</v>
      </c>
      <c r="L245" s="8">
        <v>-2.3876227458233235</v>
      </c>
      <c r="M245" s="11">
        <f t="shared" si="24"/>
        <v>-1.3631816794685434</v>
      </c>
      <c r="N245" s="12">
        <v>-21.307953499999996</v>
      </c>
      <c r="O245" s="8">
        <v>-14.328960623782081</v>
      </c>
      <c r="P245" s="11">
        <f t="shared" si="25"/>
        <v>-20.883188399659485</v>
      </c>
      <c r="Q245" s="12">
        <v>-14.895002083333333</v>
      </c>
      <c r="R245" s="8">
        <v>-1.7456222123342666</v>
      </c>
      <c r="S245" s="11">
        <f t="shared" si="26"/>
        <v>1.1867494732699075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3">
        <v>-23.220587592702493</v>
      </c>
      <c r="D246" s="9">
        <f t="shared" si="21"/>
        <v>-20.145937835131811</v>
      </c>
      <c r="E246" s="12">
        <v>-16.758248083333331</v>
      </c>
      <c r="F246" s="32">
        <v>-12.429877687122875</v>
      </c>
      <c r="G246" s="11">
        <f t="shared" si="22"/>
        <v>-12.682681021051202</v>
      </c>
      <c r="H246" s="34">
        <v>-7.7475015833333352</v>
      </c>
      <c r="I246" s="8">
        <v>-9.2916595555456727</v>
      </c>
      <c r="J246" s="11">
        <f t="shared" si="23"/>
        <v>-4.4514357748970665</v>
      </c>
      <c r="K246" s="12">
        <v>-32.423849500000003</v>
      </c>
      <c r="L246" s="8">
        <v>-22.608987962013213</v>
      </c>
      <c r="M246" s="11">
        <f t="shared" si="24"/>
        <v>-9.027003693347984</v>
      </c>
      <c r="N246" s="12">
        <v>-36.081913499999999</v>
      </c>
      <c r="O246" s="8">
        <v>-25.405623052566234</v>
      </c>
      <c r="P246" s="11">
        <f t="shared" si="25"/>
        <v>-20.815856714470645</v>
      </c>
      <c r="Q246" s="12">
        <v>-14.336012083333335</v>
      </c>
      <c r="R246" s="8">
        <v>-17.049607758971849</v>
      </c>
      <c r="S246" s="11">
        <f t="shared" si="26"/>
        <v>-5.4365857511858566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3">
        <v>-19.006304957809409</v>
      </c>
      <c r="D247" s="9">
        <f t="shared" si="21"/>
        <v>-19.652149858635834</v>
      </c>
      <c r="E247" s="12">
        <v>-11.143214083333334</v>
      </c>
      <c r="F247" s="32">
        <v>-8.4319913651777014</v>
      </c>
      <c r="G247" s="11">
        <f t="shared" si="22"/>
        <v>-10.445751503843081</v>
      </c>
      <c r="H247" s="34">
        <v>2.9932144166666657</v>
      </c>
      <c r="I247" s="8">
        <v>1.015163552573207</v>
      </c>
      <c r="J247" s="11">
        <f t="shared" si="23"/>
        <v>-3.7546353795890575</v>
      </c>
      <c r="K247" s="12">
        <v>-11.4044785</v>
      </c>
      <c r="L247" s="8">
        <v>-6.8970904834864859</v>
      </c>
      <c r="M247" s="11">
        <f t="shared" si="24"/>
        <v>-10.631233730441009</v>
      </c>
      <c r="N247" s="12">
        <v>-35.773399500000004</v>
      </c>
      <c r="O247" s="8">
        <v>-19.159524850788365</v>
      </c>
      <c r="P247" s="11">
        <f t="shared" si="25"/>
        <v>-19.631369509045559</v>
      </c>
      <c r="Q247" s="12">
        <v>12.214733916666667</v>
      </c>
      <c r="R247" s="8">
        <v>3.8115827001632034</v>
      </c>
      <c r="S247" s="11">
        <f t="shared" si="26"/>
        <v>-4.9945490903809704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3">
        <v>-17.923345335248893</v>
      </c>
      <c r="D248" s="9">
        <f t="shared" si="21"/>
        <v>-20.0500792952536</v>
      </c>
      <c r="E248" s="12">
        <v>-7.7377740833333339</v>
      </c>
      <c r="F248" s="32">
        <v>-8.5699788744116994</v>
      </c>
      <c r="G248" s="11">
        <f t="shared" si="22"/>
        <v>-9.8106159755707587</v>
      </c>
      <c r="H248" s="34">
        <v>7.8952294166666652</v>
      </c>
      <c r="I248" s="8">
        <v>2.3888571252886752</v>
      </c>
      <c r="J248" s="11">
        <f t="shared" si="23"/>
        <v>-1.9625462925612631</v>
      </c>
      <c r="K248" s="12">
        <v>12.4272635</v>
      </c>
      <c r="L248" s="8">
        <v>3.3016433035513284</v>
      </c>
      <c r="M248" s="11">
        <f t="shared" si="24"/>
        <v>-8.7348117139827917</v>
      </c>
      <c r="N248" s="12">
        <v>-19.676908499999996</v>
      </c>
      <c r="O248" s="8">
        <v>-17.772992181154315</v>
      </c>
      <c r="P248" s="11">
        <f t="shared" si="25"/>
        <v>-20.779380028169637</v>
      </c>
      <c r="Q248" s="12">
        <v>22.862895916666666</v>
      </c>
      <c r="R248" s="8">
        <v>13.925368694356521</v>
      </c>
      <c r="S248" s="11">
        <f t="shared" si="26"/>
        <v>0.22911454518262531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3">
        <v>-16.958483008987415</v>
      </c>
      <c r="D249" s="9">
        <f t="shared" si="21"/>
        <v>-17.962711100681904</v>
      </c>
      <c r="E249" s="12">
        <v>-0.65528399999999998</v>
      </c>
      <c r="F249" s="32">
        <v>-4.5492350828163026</v>
      </c>
      <c r="G249" s="11">
        <f t="shared" si="22"/>
        <v>-7.1837351074685678</v>
      </c>
      <c r="H249" s="34">
        <v>19.187984</v>
      </c>
      <c r="I249" s="8">
        <v>10.871120147641946</v>
      </c>
      <c r="J249" s="11">
        <f t="shared" si="23"/>
        <v>4.7583802751679434</v>
      </c>
      <c r="K249" s="12">
        <v>36.520704000000002</v>
      </c>
      <c r="L249" s="8">
        <v>24.198447304746761</v>
      </c>
      <c r="M249" s="11">
        <f t="shared" si="24"/>
        <v>6.8676667082705345</v>
      </c>
      <c r="N249" s="12">
        <v>-6.840376</v>
      </c>
      <c r="O249" s="8">
        <v>-12.039436528274894</v>
      </c>
      <c r="P249" s="11">
        <f t="shared" si="25"/>
        <v>-16.323984520072525</v>
      </c>
      <c r="Q249" s="12">
        <v>47.560006999999999</v>
      </c>
      <c r="R249" s="8">
        <v>30.219295458985595</v>
      </c>
      <c r="S249" s="11">
        <f t="shared" si="26"/>
        <v>15.985415617835107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3">
        <v>-3.4701361725181936</v>
      </c>
      <c r="D250" s="9">
        <f t="shared" si="21"/>
        <v>-12.783988172251503</v>
      </c>
      <c r="E250" s="12">
        <v>1.2496769999999999</v>
      </c>
      <c r="F250" s="32">
        <v>-1.2522053636417685</v>
      </c>
      <c r="G250" s="11">
        <f t="shared" si="22"/>
        <v>-4.7904731069565907</v>
      </c>
      <c r="H250" s="34">
        <v>18.182943999999999</v>
      </c>
      <c r="I250" s="8">
        <v>9.3716076411333624</v>
      </c>
      <c r="J250" s="11">
        <f t="shared" si="23"/>
        <v>7.5438616380213288</v>
      </c>
      <c r="K250" s="12">
        <v>30.512</v>
      </c>
      <c r="L250" s="8">
        <v>15.713839704175882</v>
      </c>
      <c r="M250" s="11">
        <f t="shared" si="24"/>
        <v>14.404643437491323</v>
      </c>
      <c r="N250" s="12">
        <v>12.413057</v>
      </c>
      <c r="O250" s="8">
        <v>1.0666419060621113</v>
      </c>
      <c r="P250" s="11">
        <f t="shared" si="25"/>
        <v>-9.5819289344556982</v>
      </c>
      <c r="Q250" s="12">
        <v>38.925753</v>
      </c>
      <c r="R250" s="8">
        <v>22.252116749594158</v>
      </c>
      <c r="S250" s="11">
        <f t="shared" si="26"/>
        <v>22.132260300978761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3">
        <v>3.2454267392244507</v>
      </c>
      <c r="D251" s="9">
        <f t="shared" si="21"/>
        <v>-5.7277308140937206</v>
      </c>
      <c r="E251" s="12">
        <v>6.6658910000000002</v>
      </c>
      <c r="F251" s="32">
        <v>3.1002855989100544</v>
      </c>
      <c r="G251" s="11">
        <f t="shared" si="22"/>
        <v>-0.9003849491826722</v>
      </c>
      <c r="H251" s="34">
        <v>12.03402</v>
      </c>
      <c r="I251" s="8">
        <v>9.4555199788024122</v>
      </c>
      <c r="J251" s="11">
        <f t="shared" si="23"/>
        <v>9.8994159225259057</v>
      </c>
      <c r="K251" s="12">
        <v>27.34018</v>
      </c>
      <c r="L251" s="8">
        <v>15.60148831390277</v>
      </c>
      <c r="M251" s="11">
        <f t="shared" si="24"/>
        <v>18.504591774275138</v>
      </c>
      <c r="N251" s="12">
        <v>9.4117879999999996</v>
      </c>
      <c r="O251" s="8">
        <v>1.6153756192681321</v>
      </c>
      <c r="P251" s="11">
        <f t="shared" si="25"/>
        <v>-3.1191396676482168</v>
      </c>
      <c r="Q251" s="12">
        <v>29.699162999999999</v>
      </c>
      <c r="R251" s="8">
        <v>18.1286211309679</v>
      </c>
      <c r="S251" s="11">
        <f t="shared" si="26"/>
        <v>23.533344446515883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3">
        <v>4.282773540218491</v>
      </c>
      <c r="D252" s="9">
        <f t="shared" si="21"/>
        <v>1.3526880356415827</v>
      </c>
      <c r="E252" s="12">
        <v>1.9543790000000001</v>
      </c>
      <c r="F252" s="32">
        <v>-0.34012113620122197</v>
      </c>
      <c r="G252" s="11">
        <f t="shared" si="22"/>
        <v>0.50265303302235464</v>
      </c>
      <c r="H252" s="34">
        <v>5.0438289999999997</v>
      </c>
      <c r="I252" s="8">
        <v>5.7899928776656777</v>
      </c>
      <c r="J252" s="11">
        <f t="shared" si="23"/>
        <v>8.2057068325338172</v>
      </c>
      <c r="K252" s="12">
        <v>22.798604000000001</v>
      </c>
      <c r="L252" s="8">
        <v>12.533087969345498</v>
      </c>
      <c r="M252" s="11">
        <f t="shared" si="24"/>
        <v>14.616138662474716</v>
      </c>
      <c r="N252" s="12">
        <v>17.878278000000002</v>
      </c>
      <c r="O252" s="8">
        <v>5.6112311986320513</v>
      </c>
      <c r="P252" s="11">
        <f t="shared" si="25"/>
        <v>2.7644162413207649</v>
      </c>
      <c r="Q252" s="12">
        <v>17.600968999999999</v>
      </c>
      <c r="R252" s="8">
        <v>20.095908552129057</v>
      </c>
      <c r="S252" s="11">
        <f t="shared" si="26"/>
        <v>20.158882144230372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3">
        <v>11.983517701562922</v>
      </c>
      <c r="D253" s="9">
        <f t="shared" si="21"/>
        <v>6.5039059936686217</v>
      </c>
      <c r="E253" s="12">
        <v>5.6187079999999998</v>
      </c>
      <c r="F253" s="32">
        <v>5.5987433582589921</v>
      </c>
      <c r="G253" s="11">
        <f t="shared" si="22"/>
        <v>2.7863026069892753</v>
      </c>
      <c r="H253" s="34">
        <v>-0.55415700000000001</v>
      </c>
      <c r="I253" s="8">
        <v>4.0084057392596817</v>
      </c>
      <c r="J253" s="11">
        <f t="shared" si="23"/>
        <v>6.4179728652425903</v>
      </c>
      <c r="K253" s="12">
        <v>9.5522790000000004</v>
      </c>
      <c r="L253" s="8">
        <v>7.3954560133053127</v>
      </c>
      <c r="M253" s="11">
        <f t="shared" si="24"/>
        <v>11.843344098851192</v>
      </c>
      <c r="N253" s="12">
        <v>18.339904000000001</v>
      </c>
      <c r="O253" s="8">
        <v>9.3950986158162255</v>
      </c>
      <c r="P253" s="11">
        <f t="shared" si="25"/>
        <v>5.5405684779054694</v>
      </c>
      <c r="Q253" s="12">
        <v>4.9718410000000004</v>
      </c>
      <c r="R253" s="8">
        <v>16.198965375295209</v>
      </c>
      <c r="S253" s="11">
        <f t="shared" si="26"/>
        <v>18.141165019464058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3">
        <v>12.953334799566004</v>
      </c>
      <c r="D254" s="9">
        <f t="shared" si="21"/>
        <v>9.7398753471158059</v>
      </c>
      <c r="E254" s="12">
        <v>10.75835</v>
      </c>
      <c r="F254" s="32">
        <v>7.8213942685777234</v>
      </c>
      <c r="G254" s="11">
        <f t="shared" si="22"/>
        <v>4.3600054968784976</v>
      </c>
      <c r="H254" s="34">
        <v>9.1976610000000001</v>
      </c>
      <c r="I254" s="8">
        <v>14.220166921076702</v>
      </c>
      <c r="J254" s="11">
        <f t="shared" si="23"/>
        <v>8.0061885126673538</v>
      </c>
      <c r="K254" s="12">
        <v>7.4039739999999998</v>
      </c>
      <c r="L254" s="8">
        <v>19.349439982949914</v>
      </c>
      <c r="M254" s="11">
        <f t="shared" si="24"/>
        <v>13.092661321866908</v>
      </c>
      <c r="N254" s="12">
        <v>17.960540000000002</v>
      </c>
      <c r="O254" s="8">
        <v>12.032621567706359</v>
      </c>
      <c r="P254" s="11">
        <f t="shared" si="25"/>
        <v>9.0129837940515447</v>
      </c>
      <c r="Q254" s="12">
        <v>9.6767850000000006</v>
      </c>
      <c r="R254" s="8">
        <v>18.453304589013683</v>
      </c>
      <c r="S254" s="11">
        <f t="shared" si="26"/>
        <v>18.24939283881265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3">
        <v>17.948071442719701</v>
      </c>
      <c r="D255" s="9">
        <f t="shared" si="21"/>
        <v>14.294974647949543</v>
      </c>
      <c r="E255" s="12">
        <v>10.057917</v>
      </c>
      <c r="F255" s="32">
        <v>9.5328330068159417</v>
      </c>
      <c r="G255" s="11">
        <f t="shared" si="22"/>
        <v>7.650990211217553</v>
      </c>
      <c r="H255" s="34">
        <v>3.3132549999999998</v>
      </c>
      <c r="I255" s="8">
        <v>10.374885757339047</v>
      </c>
      <c r="J255" s="11">
        <f t="shared" si="23"/>
        <v>9.5344861392251428</v>
      </c>
      <c r="K255" s="12">
        <v>1.734782</v>
      </c>
      <c r="L255" s="8">
        <v>13.220086174955597</v>
      </c>
      <c r="M255" s="11">
        <f t="shared" si="24"/>
        <v>13.32166072373694</v>
      </c>
      <c r="N255" s="12">
        <v>9.6143640000000001</v>
      </c>
      <c r="O255" s="8">
        <v>14.993564374023858</v>
      </c>
      <c r="P255" s="11">
        <f t="shared" si="25"/>
        <v>12.140428185848814</v>
      </c>
      <c r="Q255" s="12">
        <v>1.1525620000000001</v>
      </c>
      <c r="R255" s="8">
        <v>16.469323987998617</v>
      </c>
      <c r="S255" s="11">
        <f t="shared" si="26"/>
        <v>17.040531317435835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3">
        <v>22.952681028051828</v>
      </c>
      <c r="D256" s="9">
        <f t="shared" si="21"/>
        <v>17.951362423445843</v>
      </c>
      <c r="E256" s="12">
        <v>6.5724729999999996</v>
      </c>
      <c r="F256" s="32">
        <v>10.155800847987557</v>
      </c>
      <c r="G256" s="11">
        <f t="shared" si="22"/>
        <v>9.1700093744604079</v>
      </c>
      <c r="H256" s="34">
        <v>1.8567819999999999</v>
      </c>
      <c r="I256" s="8">
        <v>10.785067212759373</v>
      </c>
      <c r="J256" s="11">
        <f t="shared" si="23"/>
        <v>11.793373297058373</v>
      </c>
      <c r="K256" s="12">
        <v>-2.743938</v>
      </c>
      <c r="L256" s="8">
        <v>9.7944601628803802</v>
      </c>
      <c r="M256" s="11">
        <f t="shared" si="24"/>
        <v>14.1213287735953</v>
      </c>
      <c r="N256" s="12">
        <v>8.0890710000000006</v>
      </c>
      <c r="O256" s="8">
        <v>19.155694940597737</v>
      </c>
      <c r="P256" s="11">
        <f t="shared" si="25"/>
        <v>15.39396029410932</v>
      </c>
      <c r="Q256" s="12">
        <v>-7.9018259999999998</v>
      </c>
      <c r="R256" s="8">
        <v>8.1928153017024172</v>
      </c>
      <c r="S256" s="11">
        <f t="shared" si="26"/>
        <v>14.37181462623824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3">
        <v>14.355075215354603</v>
      </c>
      <c r="D257" s="9">
        <f t="shared" si="21"/>
        <v>18.418609228708711</v>
      </c>
      <c r="E257" s="12">
        <v>0.18346399999999999</v>
      </c>
      <c r="F257" s="32">
        <v>6.9393992533378519</v>
      </c>
      <c r="G257" s="11">
        <f t="shared" si="22"/>
        <v>8.8760110360471174</v>
      </c>
      <c r="H257" s="34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3">
        <v>7.9737324723853549</v>
      </c>
      <c r="D258" s="9">
        <f t="shared" si="21"/>
        <v>15.093829571930597</v>
      </c>
      <c r="E258" s="12">
        <v>0.60080599999999995</v>
      </c>
      <c r="F258" s="32">
        <v>4.9844297937169753</v>
      </c>
      <c r="G258" s="11">
        <f t="shared" si="22"/>
        <v>7.3598766316807955</v>
      </c>
      <c r="H258" s="34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3">
        <v>17.396974070655769</v>
      </c>
      <c r="D259" s="9">
        <f t="shared" si="21"/>
        <v>13.241927252798575</v>
      </c>
      <c r="E259" s="12">
        <v>6.4646150000000002</v>
      </c>
      <c r="F259" s="32">
        <v>9.1044741881289895</v>
      </c>
      <c r="G259" s="11">
        <f t="shared" si="22"/>
        <v>7.0094344117279386</v>
      </c>
      <c r="H259" s="34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3">
        <v>20.98448402166694</v>
      </c>
      <c r="D260" s="9">
        <f t="shared" si="21"/>
        <v>15.451730188236022</v>
      </c>
      <c r="E260" s="12">
        <v>8.1089870000000008</v>
      </c>
      <c r="F260" s="32">
        <v>7.0785540926167432</v>
      </c>
      <c r="G260" s="11">
        <f t="shared" si="22"/>
        <v>7.0558193581542357</v>
      </c>
      <c r="H260" s="34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3">
        <v>25.477834592987985</v>
      </c>
      <c r="D261" s="9">
        <f t="shared" si="21"/>
        <v>21.286430895103564</v>
      </c>
      <c r="E261" s="12">
        <v>13.871656</v>
      </c>
      <c r="F261" s="32">
        <v>10.186734174951049</v>
      </c>
      <c r="G261" s="11">
        <f t="shared" si="22"/>
        <v>8.7899208185655926</v>
      </c>
      <c r="H261" s="34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3">
        <v>20.266087549951987</v>
      </c>
      <c r="D262" s="9">
        <f t="shared" ref="D262" si="30">AVERAGE(C260:C262)</f>
        <v>22.242802054868971</v>
      </c>
      <c r="E262" s="12">
        <v>13.742425000000001</v>
      </c>
      <c r="F262" s="32">
        <v>10.105135484088096</v>
      </c>
      <c r="G262" s="11">
        <f t="shared" ref="G262" si="31">AVERAGE(F260:F262)</f>
        <v>9.1234745838852955</v>
      </c>
      <c r="H262" s="34">
        <v>22.300936</v>
      </c>
      <c r="I262" s="8">
        <v>13.205172420746484</v>
      </c>
      <c r="J262" s="11">
        <f t="shared" ref="J262" si="32">AVERAGE(I260:I262)</f>
        <v>11.842532152239974</v>
      </c>
      <c r="K262" s="12">
        <v>26.169467999999998</v>
      </c>
      <c r="L262" s="8">
        <v>10.066675333765627</v>
      </c>
      <c r="M262" s="11">
        <f t="shared" ref="M262" si="33">AVERAGE(L260:L262)</f>
        <v>16.218155154340792</v>
      </c>
      <c r="N262" s="12">
        <v>30.618606</v>
      </c>
      <c r="O262" s="8">
        <v>18.38333818699607</v>
      </c>
      <c r="P262" s="11">
        <f t="shared" ref="P262" si="34">AVERAGE(O260:O262)</f>
        <v>21.585598822677937</v>
      </c>
      <c r="Q262" s="12">
        <v>32.948881999999998</v>
      </c>
      <c r="R262" s="8">
        <v>15.494413386084741</v>
      </c>
      <c r="S262" s="11">
        <f t="shared" ref="S262" si="35">AVERAGE(R260:R262)</f>
        <v>15.581777234459855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24.478767896103964</v>
      </c>
      <c r="Y262" s="11">
        <f t="shared" ref="Y262" si="36">AVERAGE(X260:X262)</f>
        <v>23.179374245778032</v>
      </c>
    </row>
    <row r="263" spans="1:25">
      <c r="A263" s="3">
        <v>44743</v>
      </c>
      <c r="B263" s="8">
        <v>27.507152999999999</v>
      </c>
      <c r="C263" s="33">
        <v>17.77146862950158</v>
      </c>
      <c r="D263" s="9">
        <f t="shared" ref="D263" si="37">AVERAGE(C261:C263)</f>
        <v>21.171796924147184</v>
      </c>
      <c r="E263" s="12">
        <v>14.775879</v>
      </c>
      <c r="F263" s="32">
        <v>10.738367236282393</v>
      </c>
      <c r="G263" s="11">
        <f t="shared" ref="G263" si="38">AVERAGE(F261:F263)</f>
        <v>10.343412298440512</v>
      </c>
      <c r="H263" s="34">
        <v>11.263878999999999</v>
      </c>
      <c r="I263" s="8">
        <v>9.2247668487359213</v>
      </c>
      <c r="J263" s="11">
        <f t="shared" ref="J263" si="39">AVERAGE(I261:I263)</f>
        <v>11.255014916312964</v>
      </c>
      <c r="K263" s="12">
        <v>19.489068</v>
      </c>
      <c r="L263" s="8">
        <v>8.960109435019266</v>
      </c>
      <c r="M263" s="11">
        <f t="shared" ref="M263" si="40">AVERAGE(L261:L263)</f>
        <v>11.779779816866787</v>
      </c>
      <c r="N263" s="12">
        <v>22.583112</v>
      </c>
      <c r="O263" s="8">
        <v>14.549750343448244</v>
      </c>
      <c r="P263" s="11">
        <f t="shared" ref="P263" si="41">AVERAGE(O261:O263)</f>
        <v>18.288210319726964</v>
      </c>
      <c r="Q263" s="12">
        <v>24.179459000000001</v>
      </c>
      <c r="R263" s="8">
        <v>12.929669398042416</v>
      </c>
      <c r="S263" s="11">
        <f t="shared" ref="S263" si="42">AVERAGE(R261:R263)</f>
        <v>15.056582338280315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22.503903693233259</v>
      </c>
      <c r="Y263" s="11">
        <f t="shared" ref="Y263" si="43">AVERAGE(X261:X263)</f>
        <v>23.015024717375919</v>
      </c>
    </row>
    <row r="264" spans="1:25">
      <c r="A264" s="3">
        <v>44774</v>
      </c>
      <c r="B264" s="8">
        <v>30.729229</v>
      </c>
      <c r="C264" s="33">
        <v>17.004582893152943</v>
      </c>
      <c r="D264" s="9">
        <f t="shared" ref="D264" si="44">AVERAGE(C262:C264)</f>
        <v>18.347379690868838</v>
      </c>
      <c r="E264" s="12">
        <v>13.438926</v>
      </c>
      <c r="F264" s="32">
        <v>11.322058175033387</v>
      </c>
      <c r="G264" s="11">
        <f t="shared" ref="G264" si="45">AVERAGE(F262:F264)</f>
        <v>10.72185363180129</v>
      </c>
      <c r="H264" s="34">
        <v>8.5442160000000005</v>
      </c>
      <c r="I264" s="8">
        <v>9.0099250096379997</v>
      </c>
      <c r="J264" s="11">
        <f t="shared" ref="J264" si="46">AVERAGE(I262:I264)</f>
        <v>10.479954759706802</v>
      </c>
      <c r="K264" s="12">
        <v>20.114841999999999</v>
      </c>
      <c r="L264" s="8">
        <v>10.232245443870942</v>
      </c>
      <c r="M264" s="11">
        <f t="shared" ref="M264" si="47">AVERAGE(L262:L264)</f>
        <v>9.7530100708852796</v>
      </c>
      <c r="N264" s="12">
        <v>33.611606000000002</v>
      </c>
      <c r="O264" s="8">
        <v>20.968848723922399</v>
      </c>
      <c r="P264" s="11">
        <f t="shared" ref="P264" si="48">AVERAGE(O262:O264)</f>
        <v>17.967312418122237</v>
      </c>
      <c r="Q264" s="12">
        <v>12.213165</v>
      </c>
      <c r="R264" s="8">
        <v>15.060899199612672</v>
      </c>
      <c r="S264" s="11">
        <f t="shared" ref="S264" si="49">AVERAGE(R262:R264)</f>
        <v>14.494993994579943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17.485100689690384</v>
      </c>
      <c r="Y264" s="11">
        <f t="shared" ref="Y264" si="50">AVERAGE(X262:X264)</f>
        <v>21.489257426342533</v>
      </c>
    </row>
    <row r="265" spans="1:25">
      <c r="A265" s="3">
        <v>44805</v>
      </c>
      <c r="B265" s="8">
        <v>22.574497000000001</v>
      </c>
      <c r="C265" s="33">
        <v>14.352637890853654</v>
      </c>
      <c r="D265" s="9">
        <f t="shared" ref="D265" si="51">AVERAGE(C263:C265)</f>
        <v>16.376229804502728</v>
      </c>
      <c r="E265" s="12">
        <v>8.9745120000000007</v>
      </c>
      <c r="F265" s="32">
        <v>9.1479931453050245</v>
      </c>
      <c r="G265" s="11">
        <f t="shared" ref="G265" si="52">AVERAGE(F263:F265)</f>
        <v>10.402806185540269</v>
      </c>
      <c r="H265" s="34">
        <v>4.1414260000000001</v>
      </c>
      <c r="I265" s="8">
        <v>9.0173366976304514</v>
      </c>
      <c r="J265" s="11">
        <f t="shared" ref="J265" si="53">AVERAGE(I263:I265)</f>
        <v>9.0840095186681236</v>
      </c>
      <c r="K265" s="12">
        <v>6.4142939999999999</v>
      </c>
      <c r="L265" s="8">
        <v>5.8434185781694126</v>
      </c>
      <c r="M265" s="11">
        <f t="shared" ref="M265" si="54">AVERAGE(L263:L265)</f>
        <v>8.3452578190198725</v>
      </c>
      <c r="N265" s="12">
        <v>20.828626</v>
      </c>
      <c r="O265" s="8">
        <v>13.241630131393762</v>
      </c>
      <c r="P265" s="11">
        <f t="shared" ref="P265" si="55">AVERAGE(O263:O265)</f>
        <v>16.253409732921469</v>
      </c>
      <c r="Q265" s="12">
        <v>-0.821048</v>
      </c>
      <c r="R265" s="8">
        <v>11.186882548253445</v>
      </c>
      <c r="S265" s="11">
        <f t="shared" ref="S265" si="56">AVERAGE(R263:R265)</f>
        <v>13.059150381969511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3">
        <v>14.274499776742546</v>
      </c>
      <c r="D266" s="9">
        <f t="shared" ref="D266" si="58">AVERAGE(C264:C266)</f>
        <v>15.210573520249715</v>
      </c>
      <c r="E266" s="12">
        <v>15.958183999999999</v>
      </c>
      <c r="F266" s="32">
        <v>13.080071949326882</v>
      </c>
      <c r="G266" s="11">
        <f t="shared" ref="G266" si="59">AVERAGE(F264:F266)</f>
        <v>11.183374423221764</v>
      </c>
      <c r="H266" s="34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16.75476030902993</v>
      </c>
      <c r="Y266" s="11">
        <f t="shared" ref="Y266" si="64">AVERAGE(X264:X266)</f>
        <v>17.242083211462091</v>
      </c>
    </row>
    <row r="267" spans="1:25">
      <c r="A267" s="3">
        <v>44866</v>
      </c>
      <c r="B267" s="8">
        <v>11.191382000000001</v>
      </c>
      <c r="C267" s="33">
        <v>14.499222768165204</v>
      </c>
      <c r="D267" s="9">
        <f t="shared" ref="D267" si="65">AVERAGE(C265:C267)</f>
        <v>14.375453478587135</v>
      </c>
      <c r="E267" s="12">
        <v>11.136706</v>
      </c>
      <c r="F267" s="32">
        <v>10.325244726000284</v>
      </c>
      <c r="G267" s="11">
        <f t="shared" ref="G267" si="66">AVERAGE(F265:F267)</f>
        <v>10.851103273544064</v>
      </c>
      <c r="H267" s="34">
        <v>0.60055800000000004</v>
      </c>
      <c r="I267" s="8">
        <v>7.9631481303264957</v>
      </c>
      <c r="J267" s="11">
        <f t="shared" ref="J267" si="67">AVERAGE(I265:I267)</f>
        <v>7.7215030142573653</v>
      </c>
      <c r="K267" s="12">
        <v>-7.4569520000000002</v>
      </c>
      <c r="L267" s="8">
        <v>4.944366984819486</v>
      </c>
      <c r="M267" s="11">
        <f t="shared" ref="M267" si="68">AVERAGE(L265:L267)</f>
        <v>6.0445717644824377</v>
      </c>
      <c r="N267" s="12">
        <v>4.5794509999999997</v>
      </c>
      <c r="O267" s="8">
        <v>10.896150558591708</v>
      </c>
      <c r="P267" s="11">
        <f t="shared" ref="P267" si="69">AVERAGE(O265:O267)</f>
        <v>13.079918150954379</v>
      </c>
      <c r="Q267" s="12">
        <v>-8.4011840000000007</v>
      </c>
      <c r="R267" s="8">
        <v>7.2191079770881945</v>
      </c>
      <c r="S267" s="11">
        <f t="shared" ref="S267" si="70">AVERAGE(R265:R267)</f>
        <v>6.1784150186938733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17.484523084918074</v>
      </c>
      <c r="Y267" s="11">
        <f t="shared" ref="Y267" si="72">AVERAGE(X265:X267)</f>
        <v>17.241890676537988</v>
      </c>
    </row>
    <row r="268" spans="1:25">
      <c r="A268" s="3">
        <v>44896</v>
      </c>
      <c r="B268" s="8">
        <v>-6.0380399999999996</v>
      </c>
      <c r="C268" s="33">
        <v>5.3392318310512232</v>
      </c>
      <c r="D268" s="9">
        <f t="shared" ref="D268" si="73">AVERAGE(C266:C268)</f>
        <v>11.370984791986324</v>
      </c>
      <c r="E268" s="12">
        <v>4.972118</v>
      </c>
      <c r="F268" s="32">
        <v>9.0440924362353954</v>
      </c>
      <c r="G268" s="11">
        <f t="shared" ref="G268" si="74">AVERAGE(F266:F268)</f>
        <v>10.816469703854187</v>
      </c>
      <c r="H268" s="34">
        <v>-5.5948310000000001</v>
      </c>
      <c r="I268" s="8">
        <v>4.6151153339279753</v>
      </c>
      <c r="J268" s="11">
        <f t="shared" ref="J268" si="75">AVERAGE(I266:I268)</f>
        <v>6.254095893023206</v>
      </c>
      <c r="K268" s="12">
        <v>-9.1607850000000006</v>
      </c>
      <c r="L268" s="8">
        <v>4.086379445775032</v>
      </c>
      <c r="M268" s="11">
        <f t="shared" ref="M268" si="76">AVERAGE(L266:L268)</f>
        <v>5.4588920536843117</v>
      </c>
      <c r="N268" s="12">
        <v>-5.3354249999999999</v>
      </c>
      <c r="O268" s="8">
        <v>6.4045342033046007</v>
      </c>
      <c r="P268" s="11">
        <f t="shared" ref="P268" si="77">AVERAGE(O266:O268)</f>
        <v>10.800886174924658</v>
      </c>
      <c r="Q268" s="12">
        <v>-8.1789149999999999</v>
      </c>
      <c r="R268" s="8">
        <v>8.4574463184935915</v>
      </c>
      <c r="S268" s="11">
        <f t="shared" ref="S268" si="78">AVERAGE(R266:R268)</f>
        <v>5.2686029421072567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17.407801137423167</v>
      </c>
      <c r="Y268" s="11">
        <f t="shared" ref="Y268" si="80">AVERAGE(X266:X268)</f>
        <v>17.215694843790388</v>
      </c>
    </row>
    <row r="269" spans="1:25">
      <c r="A269" s="3">
        <v>44927</v>
      </c>
      <c r="B269" s="8">
        <v>-1.8283069999999999</v>
      </c>
      <c r="C269" s="33">
        <v>7.5232081644242514</v>
      </c>
      <c r="D269" s="9">
        <f t="shared" ref="D269" si="81">AVERAGE(C267:C269)</f>
        <v>9.1205542545468923</v>
      </c>
      <c r="E269" s="12">
        <v>-10.081421000000001</v>
      </c>
      <c r="F269" s="32">
        <v>-2.2689802018754461</v>
      </c>
      <c r="G269" s="11">
        <f t="shared" ref="G269" si="82">AVERAGE(F267:F269)</f>
        <v>5.7001189867867446</v>
      </c>
      <c r="H269" s="34">
        <v>4.6000160000000001</v>
      </c>
      <c r="I269" s="8">
        <v>9.0532455573109161</v>
      </c>
      <c r="J269" s="11">
        <f t="shared" ref="J269" si="83">AVERAGE(I267:I269)</f>
        <v>7.2105030071884615</v>
      </c>
      <c r="K269" s="12">
        <v>-8.9100099999999998</v>
      </c>
      <c r="L269" s="8">
        <v>4.5750793651002528</v>
      </c>
      <c r="M269" s="11">
        <f t="shared" ref="M269" si="84">AVERAGE(L267:L269)</f>
        <v>4.5352752652315909</v>
      </c>
      <c r="N269" s="12">
        <v>-3.6212119999999999</v>
      </c>
      <c r="O269" s="8">
        <v>5.5327974212893523</v>
      </c>
      <c r="P269" s="11">
        <f t="shared" ref="P269" si="85">AVERAGE(O267:O269)</f>
        <v>7.6111607277285538</v>
      </c>
      <c r="Q269" s="12">
        <v>1.1924220000000001</v>
      </c>
      <c r="R269" s="8">
        <v>14.483772971616196</v>
      </c>
      <c r="S269" s="11">
        <f t="shared" ref="S269" si="86">AVERAGE(R267:R269)</f>
        <v>10.053442422399327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18.735565023879449</v>
      </c>
      <c r="Y269" s="11">
        <f t="shared" ref="Y269" si="88">AVERAGE(X267:X269)</f>
        <v>17.875963082073564</v>
      </c>
    </row>
    <row r="270" spans="1:25">
      <c r="A270" s="3">
        <v>44958</v>
      </c>
      <c r="B270" s="8">
        <v>7.6608720000000003</v>
      </c>
      <c r="C270" s="33">
        <v>20.484385960648481</v>
      </c>
      <c r="D270" s="9">
        <f t="shared" ref="D270" si="89">AVERAGE(C268:C270)</f>
        <v>11.115608652041319</v>
      </c>
      <c r="E270" s="12">
        <v>6.3297759999999998</v>
      </c>
      <c r="F270" s="32">
        <v>10.736713317859468</v>
      </c>
      <c r="G270" s="11">
        <f t="shared" ref="G270" si="90">AVERAGE(F268:F270)</f>
        <v>5.8372751840731389</v>
      </c>
      <c r="H270" s="34">
        <v>8.1495599999999992</v>
      </c>
      <c r="I270" s="8">
        <v>5.8053689106523123</v>
      </c>
      <c r="J270" s="11">
        <f t="shared" ref="J270" si="91">AVERAGE(I268:I270)</f>
        <v>6.4912432672970679</v>
      </c>
      <c r="K270" s="12">
        <v>-1.244502</v>
      </c>
      <c r="L270" s="8">
        <v>7.3871862548859868</v>
      </c>
      <c r="M270" s="11">
        <f t="shared" ref="M270" si="92">AVERAGE(L268:L270)</f>
        <v>5.3495483552537566</v>
      </c>
      <c r="N270" s="12">
        <v>4.0288029999999999</v>
      </c>
      <c r="O270" s="8">
        <v>14.907518950571541</v>
      </c>
      <c r="P270" s="11">
        <f t="shared" ref="P270" si="93">AVERAGE(O268:O270)</f>
        <v>8.9482835250551656</v>
      </c>
      <c r="Q270" s="12">
        <v>17.70402</v>
      </c>
      <c r="R270" s="8">
        <v>12.902955018319137</v>
      </c>
      <c r="S270" s="11">
        <f t="shared" ref="S270" si="94">AVERAGE(R268:R270)</f>
        <v>11.94805810280964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15.227091115808809</v>
      </c>
      <c r="Y270" s="11">
        <f t="shared" ref="Y270" si="96">AVERAGE(X268:X270)</f>
        <v>17.123485759037141</v>
      </c>
    </row>
    <row r="271" spans="1:25">
      <c r="A271" s="3">
        <v>44986</v>
      </c>
      <c r="B271" s="8">
        <v>-3.8060879999999999</v>
      </c>
      <c r="C271" s="33">
        <v>11.477955375165436</v>
      </c>
      <c r="D271" s="9">
        <f t="shared" ref="D271" si="97">AVERAGE(C269:C271)</f>
        <v>13.161849833412722</v>
      </c>
      <c r="E271" s="12">
        <v>4.5045549999999999</v>
      </c>
      <c r="F271" s="32">
        <v>6.8662476517470505</v>
      </c>
      <c r="G271" s="11">
        <f t="shared" ref="G271" si="98">AVERAGE(F269:F271)</f>
        <v>5.1113269225770237</v>
      </c>
      <c r="H271" s="34">
        <v>7.6641300000000001</v>
      </c>
      <c r="I271" s="8">
        <v>3.9203103739237268</v>
      </c>
      <c r="J271" s="11">
        <f t="shared" ref="J271" si="99">AVERAGE(I269:I271)</f>
        <v>6.2596416139623186</v>
      </c>
      <c r="K271" s="12">
        <v>9.4858639999999994</v>
      </c>
      <c r="L271" s="8">
        <v>10.636797452544343</v>
      </c>
      <c r="M271" s="11">
        <f t="shared" ref="M271" si="100">AVERAGE(L269:L271)</f>
        <v>7.5330210241768611</v>
      </c>
      <c r="N271" s="12">
        <v>-1.672099</v>
      </c>
      <c r="O271" s="8">
        <v>12.219381766896374</v>
      </c>
      <c r="P271" s="11">
        <f t="shared" ref="P271" si="101">AVERAGE(O269:O271)</f>
        <v>10.886566046252424</v>
      </c>
      <c r="Q271" s="12">
        <v>18.176908999999998</v>
      </c>
      <c r="R271" s="8">
        <v>8.9493038644431468</v>
      </c>
      <c r="S271" s="11">
        <f t="shared" ref="S271" si="102">AVERAGE(R269:R271)</f>
        <v>12.112010618126158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17.060545584562185</v>
      </c>
      <c r="Y271" s="11">
        <f t="shared" ref="Y271" si="104">AVERAGE(X269:X271)</f>
        <v>17.00773390808348</v>
      </c>
    </row>
    <row r="272" spans="1:25">
      <c r="A272" s="3">
        <v>45017</v>
      </c>
      <c r="B272" s="8">
        <v>15.118539</v>
      </c>
      <c r="C272" s="33">
        <v>15.694073950459348</v>
      </c>
      <c r="D272" s="9">
        <f t="shared" ref="D272" si="105">AVERAGE(C270:C272)</f>
        <v>15.885471762091088</v>
      </c>
      <c r="E272" s="12">
        <v>13.647460000000001</v>
      </c>
      <c r="F272" s="32">
        <v>12.291656425002284</v>
      </c>
      <c r="G272" s="11">
        <f t="shared" ref="G272" si="106">AVERAGE(F270:F272)</f>
        <v>9.9648724648696021</v>
      </c>
      <c r="H272" s="34">
        <v>13.305614</v>
      </c>
      <c r="I272" s="8">
        <v>6.2128022673760963</v>
      </c>
      <c r="J272" s="11">
        <f t="shared" ref="J272" si="107">AVERAGE(I270:I272)</f>
        <v>5.3128271839840453</v>
      </c>
      <c r="K272" s="12">
        <v>24.299994999999999</v>
      </c>
      <c r="L272" s="8">
        <v>12.345303491672984</v>
      </c>
      <c r="M272" s="11">
        <f t="shared" ref="M272" si="108">AVERAGE(L270:L272)</f>
        <v>10.123095733034438</v>
      </c>
      <c r="N272" s="12">
        <v>15.056728</v>
      </c>
      <c r="O272" s="8">
        <v>13.997738491559179</v>
      </c>
      <c r="P272" s="11">
        <f t="shared" ref="P272" si="109">AVERAGE(O270:O272)</f>
        <v>13.708213069675699</v>
      </c>
      <c r="Q272" s="12">
        <v>29.287623</v>
      </c>
      <c r="R272" s="8">
        <v>19.206174599108014</v>
      </c>
      <c r="S272" s="11">
        <f t="shared" ref="S272" si="110">AVERAGE(R270:R272)</f>
        <v>13.686144493956766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15.081040657856704</v>
      </c>
      <c r="Y272" s="11">
        <f t="shared" ref="Y272" si="112">AVERAGE(X270:X272)</f>
        <v>15.789559119409233</v>
      </c>
    </row>
    <row r="273" spans="1:25">
      <c r="A273" s="3">
        <v>45047</v>
      </c>
      <c r="B273" s="8">
        <v>12.969129000000001</v>
      </c>
      <c r="C273" s="33">
        <v>8.5242463867482847</v>
      </c>
      <c r="D273" s="9">
        <f t="shared" ref="D273" si="113">AVERAGE(C271:C273)</f>
        <v>11.898758570791022</v>
      </c>
      <c r="E273" s="12">
        <v>11.749069</v>
      </c>
      <c r="F273" s="32">
        <v>8.0264226720705416</v>
      </c>
      <c r="G273" s="11">
        <f t="shared" ref="G273" si="114">AVERAGE(F271:F273)</f>
        <v>9.0614422496066247</v>
      </c>
      <c r="H273" s="34">
        <v>12.750049000000001</v>
      </c>
      <c r="I273" s="8">
        <v>3.8262520666709943</v>
      </c>
      <c r="J273" s="11">
        <f t="shared" ref="J273" si="115">AVERAGE(I271:I273)</f>
        <v>4.6531215693236057</v>
      </c>
      <c r="K273" s="12">
        <v>25.715824999999999</v>
      </c>
      <c r="L273" s="8">
        <v>10.690626627932083</v>
      </c>
      <c r="M273" s="11">
        <f t="shared" ref="M273" si="116">AVERAGE(L271:L273)</f>
        <v>11.224242524049805</v>
      </c>
      <c r="N273" s="12">
        <v>16.175878999999998</v>
      </c>
      <c r="O273" s="8">
        <v>9.5821141824969018</v>
      </c>
      <c r="P273" s="11">
        <f t="shared" ref="P273" si="117">AVERAGE(O271:O273)</f>
        <v>11.933078146984151</v>
      </c>
      <c r="Q273" s="12">
        <v>25.584641999999999</v>
      </c>
      <c r="R273" s="8">
        <v>7.6843707375982007</v>
      </c>
      <c r="S273" s="11">
        <f t="shared" ref="S273" si="118">AVERAGE(R271:R273)</f>
        <v>11.946616400383121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10.550067885102216</v>
      </c>
      <c r="Y273" s="11">
        <f t="shared" ref="Y273" si="120">AVERAGE(X271:X273)</f>
        <v>14.230551375840369</v>
      </c>
    </row>
    <row r="274" spans="1:25">
      <c r="A274" s="3">
        <v>45078</v>
      </c>
      <c r="B274" s="8">
        <v>24.700210999999999</v>
      </c>
      <c r="C274" s="33">
        <v>10.075251818079536</v>
      </c>
      <c r="D274" s="9">
        <f t="shared" ref="D274" si="121">AVERAGE(C272:C274)</f>
        <v>11.431190718429056</v>
      </c>
      <c r="E274" s="12">
        <v>14.365216999999999</v>
      </c>
      <c r="F274" s="32">
        <v>10.02897389266165</v>
      </c>
      <c r="G274" s="11">
        <f t="shared" ref="G274" si="122">AVERAGE(F272:F274)</f>
        <v>10.115684329911492</v>
      </c>
      <c r="H274" s="34">
        <v>9.4044720000000002</v>
      </c>
      <c r="I274" s="8">
        <v>0.26979294546565669</v>
      </c>
      <c r="J274" s="11">
        <f t="shared" ref="J274" si="123">AVERAGE(I272:I274)</f>
        <v>3.4362824265042491</v>
      </c>
      <c r="K274" s="12">
        <v>24.731293999999998</v>
      </c>
      <c r="L274" s="8">
        <v>8.2760000485646117</v>
      </c>
      <c r="M274" s="11">
        <f t="shared" ref="M274" si="124">AVERAGE(L272:L274)</f>
        <v>10.43731005605656</v>
      </c>
      <c r="N274" s="12">
        <v>20.519179999999999</v>
      </c>
      <c r="O274" s="8">
        <v>7.7254116535919604</v>
      </c>
      <c r="P274" s="11">
        <f t="shared" ref="P274" si="125">AVERAGE(O272:O274)</f>
        <v>10.435088109216013</v>
      </c>
      <c r="Q274" s="12">
        <v>23.315950999999998</v>
      </c>
      <c r="R274" s="8">
        <v>5.780154125400955</v>
      </c>
      <c r="S274" s="11">
        <f t="shared" ref="S274" si="126">AVERAGE(R272:R274)</f>
        <v>10.890233154035721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9.7722181558825501</v>
      </c>
      <c r="Y274" s="11">
        <f t="shared" ref="Y274" si="128">AVERAGE(X272:X274)</f>
        <v>11.801108899613823</v>
      </c>
    </row>
    <row r="275" spans="1:25">
      <c r="A275" s="3">
        <v>45108</v>
      </c>
      <c r="B275" s="8">
        <v>17.256157000000002</v>
      </c>
      <c r="C275" s="33">
        <v>6.9024226253123295</v>
      </c>
      <c r="D275" s="9">
        <f t="shared" ref="D275" si="129">AVERAGE(C273:C275)</f>
        <v>8.5006402767133835</v>
      </c>
      <c r="E275" s="12">
        <v>9.9726320000000008</v>
      </c>
      <c r="F275" s="32">
        <v>5.638985521033864</v>
      </c>
      <c r="G275" s="11">
        <f t="shared" ref="G275" si="130">AVERAGE(F273:F275)</f>
        <v>7.8981273619220183</v>
      </c>
      <c r="H275" s="34">
        <v>2.3365049999999998</v>
      </c>
      <c r="I275" s="8">
        <v>0.73983250883510565</v>
      </c>
      <c r="J275" s="11">
        <f t="shared" ref="J275" si="131">AVERAGE(I273:I275)</f>
        <v>1.6119591736572521</v>
      </c>
      <c r="K275" s="12">
        <v>11.312011</v>
      </c>
      <c r="L275" s="8">
        <v>2.1249035741441187</v>
      </c>
      <c r="M275" s="11">
        <f t="shared" ref="M275" si="132">AVERAGE(L273:L275)</f>
        <v>7.0305100835469387</v>
      </c>
      <c r="N275" s="12">
        <v>13.884613999999999</v>
      </c>
      <c r="O275" s="8">
        <v>5.59076744634981</v>
      </c>
      <c r="P275" s="11">
        <f t="shared" ref="P275" si="133">AVERAGE(O273:O275)</f>
        <v>7.6327644274795574</v>
      </c>
      <c r="Q275" s="12">
        <v>17.680751999999998</v>
      </c>
      <c r="R275" s="8">
        <v>7.2269074519420631</v>
      </c>
      <c r="S275" s="11">
        <f t="shared" ref="S275" si="134">AVERAGE(R273:R275)</f>
        <v>6.8971441049804056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8.8881777135997524</v>
      </c>
      <c r="Y275" s="11">
        <f t="shared" ref="Y275" si="136">AVERAGE(X273:X275)</f>
        <v>9.7368212515281716</v>
      </c>
    </row>
    <row r="276" spans="1:25">
      <c r="A276" s="3">
        <v>45139</v>
      </c>
      <c r="B276" s="8">
        <v>18.379065000000001</v>
      </c>
      <c r="C276" s="33">
        <v>4.566592184826753</v>
      </c>
      <c r="D276" s="9">
        <f t="shared" ref="D276" si="137">AVERAGE(C274:C276)</f>
        <v>7.1814222094062066</v>
      </c>
      <c r="E276" s="12">
        <v>5.7461460000000004</v>
      </c>
      <c r="F276" s="32">
        <v>3.7729828920289377</v>
      </c>
      <c r="G276" s="11">
        <f t="shared" ref="G276" si="138">AVERAGE(F274:F276)</f>
        <v>6.4803141019081503</v>
      </c>
      <c r="H276" s="34">
        <v>7.7973819999999998</v>
      </c>
      <c r="I276" s="8">
        <v>8.1743078961894611</v>
      </c>
      <c r="J276" s="11">
        <f t="shared" ref="J276" si="139">AVERAGE(I274:I276)</f>
        <v>3.0613111168300744</v>
      </c>
      <c r="K276" s="12">
        <v>12.715038</v>
      </c>
      <c r="L276" s="8">
        <v>3.269349755951815</v>
      </c>
      <c r="M276" s="11">
        <f t="shared" ref="M276" si="140">AVERAGE(L274:L276)</f>
        <v>4.5567511262201821</v>
      </c>
      <c r="N276" s="12">
        <v>11.066435999999999</v>
      </c>
      <c r="O276" s="8">
        <v>-1.7082756079071331</v>
      </c>
      <c r="P276" s="11">
        <f t="shared" ref="P276" si="141">AVERAGE(O274:O276)</f>
        <v>3.8693011640115458</v>
      </c>
      <c r="Q276" s="12">
        <v>3.1758220000000001</v>
      </c>
      <c r="R276" s="8">
        <v>6.2991659305291856</v>
      </c>
      <c r="S276" s="11">
        <f t="shared" ref="S276" si="142">AVERAGE(R274:R276)</f>
        <v>6.4354091692907351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9.4987459169914175</v>
      </c>
      <c r="Y276" s="11">
        <f t="shared" ref="Y276" si="144">AVERAGE(X274:X276)</f>
        <v>9.3863805954912394</v>
      </c>
    </row>
    <row r="277" spans="1:25">
      <c r="A277" s="3">
        <v>45170</v>
      </c>
      <c r="B277" s="8">
        <v>7.0004989999999996</v>
      </c>
      <c r="C277" s="33">
        <v>-0.82805291960611971</v>
      </c>
      <c r="D277" s="9">
        <f t="shared" ref="D277" si="145">AVERAGE(C275:C277)</f>
        <v>3.5469872968443212</v>
      </c>
      <c r="E277" s="12">
        <v>3.1982140000000001</v>
      </c>
      <c r="F277" s="32">
        <v>3.5721668229989638</v>
      </c>
      <c r="G277" s="11">
        <f t="shared" ref="G277" si="146">AVERAGE(F275:F277)</f>
        <v>4.3280450786872553</v>
      </c>
      <c r="H277" s="34">
        <v>-0.86729800000000001</v>
      </c>
      <c r="I277" s="8">
        <v>4.2660284033264553</v>
      </c>
      <c r="J277" s="11">
        <f t="shared" ref="J277" si="147">AVERAGE(I275:I277)</f>
        <v>4.3933896027836736</v>
      </c>
      <c r="K277" s="12">
        <v>7.3880929999999996</v>
      </c>
      <c r="L277" s="8">
        <v>7.7955060876021482</v>
      </c>
      <c r="M277" s="11">
        <f t="shared" ref="M277" si="148">AVERAGE(L275:L277)</f>
        <v>4.3965864725660273</v>
      </c>
      <c r="N277" s="12">
        <v>2.9562970000000002</v>
      </c>
      <c r="O277" s="8">
        <v>-3.4465644242127151</v>
      </c>
      <c r="P277" s="11">
        <f t="shared" ref="P277" si="149">AVERAGE(O275:O277)</f>
        <v>0.14530913807665394</v>
      </c>
      <c r="Q277" s="12">
        <v>-1.90663</v>
      </c>
      <c r="R277" s="8">
        <v>10.60243935454608</v>
      </c>
      <c r="S277" s="11">
        <f t="shared" ref="S277" si="150">AVERAGE(R275:R277)</f>
        <v>8.0428375790057771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11.021989552434372</v>
      </c>
      <c r="Y277" s="11">
        <f t="shared" ref="Y277" si="152">AVERAGE(X275:X277)</f>
        <v>9.8029710610085132</v>
      </c>
    </row>
    <row r="278" spans="1:25">
      <c r="A278" s="3">
        <v>45200</v>
      </c>
      <c r="B278" s="8">
        <v>-3.3136220000000001</v>
      </c>
      <c r="C278" s="33">
        <v>-5.0612796494724712</v>
      </c>
      <c r="D278" s="9">
        <f t="shared" ref="D278" si="153">AVERAGE(C276:C278)</f>
        <v>-0.44091346141727933</v>
      </c>
      <c r="E278" s="12">
        <v>3.377075</v>
      </c>
      <c r="F278" s="32">
        <v>0.71889518936113861</v>
      </c>
      <c r="G278" s="11">
        <f t="shared" ref="G278" si="154">AVERAGE(F276:F278)</f>
        <v>2.6880149681296799</v>
      </c>
      <c r="H278" s="34">
        <v>0.64568999999999999</v>
      </c>
      <c r="I278" s="8">
        <v>5.9954250360679859</v>
      </c>
      <c r="J278" s="11">
        <f t="shared" ref="J278" si="155">AVERAGE(I276:I278)</f>
        <v>6.1452537785279668</v>
      </c>
      <c r="K278" s="12">
        <v>-10.772219</v>
      </c>
      <c r="L278" s="8">
        <v>2.9812031827842969</v>
      </c>
      <c r="M278" s="11">
        <f t="shared" ref="M278" si="156">AVERAGE(L276:L278)</f>
        <v>4.682019675446087</v>
      </c>
      <c r="N278" s="12">
        <v>-7.7171430000000001</v>
      </c>
      <c r="O278" s="8">
        <v>-11.617777928962397</v>
      </c>
      <c r="P278" s="11">
        <f t="shared" ref="P278" si="157">AVERAGE(O276:O278)</f>
        <v>-5.590872653694082</v>
      </c>
      <c r="Q278" s="12">
        <v>2.8155770000000002</v>
      </c>
      <c r="R278" s="8">
        <v>12.64991319559357</v>
      </c>
      <c r="S278" s="11">
        <f t="shared" ref="S278" si="158">AVERAGE(R276:R278)</f>
        <v>9.8505061602229453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10.481143740466671</v>
      </c>
      <c r="Y278" s="11">
        <f t="shared" ref="Y278" si="160">AVERAGE(X276:X278)</f>
        <v>10.333959736630819</v>
      </c>
    </row>
    <row r="279" spans="1:25">
      <c r="A279" s="3">
        <v>45231</v>
      </c>
      <c r="B279" s="8">
        <v>-10.511298999999999</v>
      </c>
      <c r="C279" s="33">
        <v>-6.2850138094292181</v>
      </c>
      <c r="D279" s="9">
        <f t="shared" ref="D279" si="161">AVERAGE(C277:C279)</f>
        <v>-4.058115459502603</v>
      </c>
      <c r="E279" s="12">
        <v>9.6938600000000008</v>
      </c>
      <c r="F279" s="32">
        <v>8.7246827982693702</v>
      </c>
      <c r="G279" s="11">
        <f t="shared" ref="G279" si="162">AVERAGE(F277:F279)</f>
        <v>4.3385816035431573</v>
      </c>
      <c r="H279" s="34">
        <v>-2.4943330000000001</v>
      </c>
      <c r="I279" s="8">
        <v>4.937937496969683</v>
      </c>
      <c r="J279" s="11">
        <f t="shared" ref="J279" si="163">AVERAGE(I277:I279)</f>
        <v>5.0664636454547081</v>
      </c>
      <c r="K279" s="12">
        <v>-3.3372440000000001</v>
      </c>
      <c r="L279" s="8">
        <v>9.6838786298762809</v>
      </c>
      <c r="M279" s="11">
        <f t="shared" ref="M279" si="164">AVERAGE(L277:L279)</f>
        <v>6.8201959667542411</v>
      </c>
      <c r="N279" s="12">
        <v>-10.611471999999999</v>
      </c>
      <c r="O279" s="8">
        <v>-3.304647034451774</v>
      </c>
      <c r="P279" s="11">
        <f t="shared" ref="P279" si="165">AVERAGE(O277:O279)</f>
        <v>-6.1229964625422957</v>
      </c>
      <c r="Q279" s="12">
        <v>2.1174789999999999</v>
      </c>
      <c r="R279" s="8">
        <v>17.833115805086184</v>
      </c>
      <c r="S279" s="11">
        <f t="shared" ref="S279" si="166">AVERAGE(R277:R279)</f>
        <v>13.69515611840861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10.826525483808338</v>
      </c>
      <c r="Y279" s="11">
        <f t="shared" ref="Y279" si="168">AVERAGE(X277:X279)</f>
        <v>10.776552925569794</v>
      </c>
    </row>
    <row r="280" spans="1:25">
      <c r="A280" s="3">
        <v>45261</v>
      </c>
      <c r="B280" s="8">
        <v>-9.858466</v>
      </c>
      <c r="C280" s="33">
        <v>1.9580505666880317</v>
      </c>
      <c r="D280" s="9">
        <f t="shared" ref="D280" si="169">AVERAGE(C278:C280)</f>
        <v>-3.1294142974045527</v>
      </c>
      <c r="E280" s="12">
        <v>-2.1051199999999999</v>
      </c>
      <c r="F280" s="32">
        <v>2.5471958825893153</v>
      </c>
      <c r="G280" s="11">
        <f t="shared" ref="G280" si="170">AVERAGE(F278:F280)</f>
        <v>3.996924623406608</v>
      </c>
      <c r="H280" s="34">
        <v>-7.237933</v>
      </c>
      <c r="I280" s="8">
        <v>3.6340024912215991</v>
      </c>
      <c r="J280" s="11">
        <f t="shared" ref="J280" si="171">AVERAGE(I278:I280)</f>
        <v>4.855788341419756</v>
      </c>
      <c r="K280" s="12">
        <v>0.21463299999999999</v>
      </c>
      <c r="L280" s="8">
        <v>13.713579404090604</v>
      </c>
      <c r="M280" s="11">
        <f t="shared" ref="M280" si="172">AVERAGE(L278:L280)</f>
        <v>8.7928870722503945</v>
      </c>
      <c r="N280" s="12">
        <v>-11.347708000000001</v>
      </c>
      <c r="O280" s="8">
        <v>0.95843171789446835</v>
      </c>
      <c r="P280" s="11">
        <f t="shared" ref="P280" si="173">AVERAGE(O278:O280)</f>
        <v>-4.6546644151732339</v>
      </c>
      <c r="Q280" s="12">
        <v>-1.418968</v>
      </c>
      <c r="R280" s="8">
        <v>15.424576541757844</v>
      </c>
      <c r="S280" s="11">
        <f t="shared" ref="S280" si="174">AVERAGE(R278:R280)</f>
        <v>15.302535180812532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12.254310878985098</v>
      </c>
      <c r="Y280" s="11">
        <f t="shared" ref="Y280" si="176">AVERAGE(X278:X280)</f>
        <v>11.187326701086704</v>
      </c>
    </row>
    <row r="281" spans="1:25">
      <c r="A281" s="3">
        <v>45292</v>
      </c>
      <c r="B281" s="8">
        <v>-5.8609400000000003</v>
      </c>
      <c r="C281" s="33">
        <v>4.2037775388411545</v>
      </c>
      <c r="D281" s="9">
        <f t="shared" ref="D281" si="177">AVERAGE(C279:C281)</f>
        <v>-4.1061901300010639E-2</v>
      </c>
      <c r="E281" s="12">
        <v>-4.4870469999999996</v>
      </c>
      <c r="F281" s="32">
        <v>3.8481294346886594</v>
      </c>
      <c r="G281" s="11">
        <f t="shared" ref="G281" si="178">AVERAGE(F279:F281)</f>
        <v>5.0400027051824488</v>
      </c>
      <c r="H281" s="34">
        <v>-3.9169849999999999</v>
      </c>
      <c r="I281" s="8">
        <v>0.5143270905032451</v>
      </c>
      <c r="J281" s="11">
        <f t="shared" ref="J281" si="179">AVERAGE(I279:I281)</f>
        <v>3.028755692898176</v>
      </c>
      <c r="K281" s="12">
        <v>-3.0218739999999999</v>
      </c>
      <c r="L281" s="8">
        <v>10.733962929962146</v>
      </c>
      <c r="M281" s="11">
        <f t="shared" ref="M281" si="180">AVERAGE(L279:L281)</f>
        <v>11.377140321309676</v>
      </c>
      <c r="N281" s="12">
        <v>-7.6069769999999997</v>
      </c>
      <c r="O281" s="8">
        <v>2.1479055412545298</v>
      </c>
      <c r="P281" s="11">
        <f t="shared" ref="P281" si="181">AVERAGE(O279:O281)</f>
        <v>-6.6103258434258613E-2</v>
      </c>
      <c r="Q281" s="12">
        <v>2.708958</v>
      </c>
      <c r="R281" s="8">
        <v>15.223893610070625</v>
      </c>
      <c r="S281" s="11">
        <f t="shared" ref="S281" si="182">AVERAGE(R279:R281)</f>
        <v>16.160528652304883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16.071981286386542</v>
      </c>
      <c r="Y281" s="11">
        <f t="shared" ref="Y281" si="184">AVERAGE(X279:X281)</f>
        <v>13.050939216393326</v>
      </c>
    </row>
    <row r="282" spans="1:25">
      <c r="A282" s="3">
        <v>45323</v>
      </c>
      <c r="B282" s="8">
        <v>-8.6371749999999992</v>
      </c>
      <c r="C282" s="33">
        <v>4.0992502024658677</v>
      </c>
      <c r="D282" s="9">
        <f t="shared" ref="D282" si="185">AVERAGE(C280:C282)</f>
        <v>3.4203594359983511</v>
      </c>
      <c r="E282" s="12">
        <v>6.4219239999999997</v>
      </c>
      <c r="F282" s="32">
        <v>10.727214501604543</v>
      </c>
      <c r="G282" s="11">
        <f t="shared" ref="G282" si="186">AVERAGE(F280:F282)</f>
        <v>5.7075132729608384</v>
      </c>
      <c r="H282" s="34">
        <v>13.864803999999999</v>
      </c>
      <c r="I282" s="8">
        <v>11.363181301385561</v>
      </c>
      <c r="J282" s="11">
        <f t="shared" ref="J282" si="187">AVERAGE(I280:I282)</f>
        <v>5.1705036277034688</v>
      </c>
      <c r="K282" s="12">
        <v>4.8690300000000004</v>
      </c>
      <c r="L282" s="8">
        <v>12.447156465648291</v>
      </c>
      <c r="M282" s="11">
        <f t="shared" ref="M282" si="188">AVERAGE(L280:L282)</f>
        <v>12.298232933233679</v>
      </c>
      <c r="N282" s="12">
        <v>-11.120987</v>
      </c>
      <c r="O282" s="8">
        <v>-0.58841269596308798</v>
      </c>
      <c r="P282" s="11">
        <f t="shared" ref="P282" si="189">AVERAGE(O280:O282)</f>
        <v>0.83930818772863669</v>
      </c>
      <c r="Q282" s="12">
        <v>19.943667000000001</v>
      </c>
      <c r="R282" s="8">
        <v>14.409169593939517</v>
      </c>
      <c r="S282" s="11">
        <f t="shared" ref="S282" si="190">AVERAGE(R280:R282)</f>
        <v>15.019213248589329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10.826823182984814</v>
      </c>
      <c r="Y282" s="11">
        <f t="shared" ref="Y282" si="192">AVERAGE(X280:X282)</f>
        <v>13.05103844945215</v>
      </c>
    </row>
    <row r="283" spans="1:25">
      <c r="A283" s="3">
        <v>45352</v>
      </c>
      <c r="B283" s="8">
        <v>-6.3807549999999997</v>
      </c>
      <c r="C283" s="33">
        <v>7.9360370930092303</v>
      </c>
      <c r="D283" s="9">
        <f t="shared" ref="D283" si="193">AVERAGE(C281:C283)</f>
        <v>5.4130216114387508</v>
      </c>
      <c r="E283" s="12">
        <v>6.5498000000000003</v>
      </c>
      <c r="F283" s="32">
        <v>8.7543940163300036</v>
      </c>
      <c r="G283" s="11">
        <f t="shared" ref="G283" si="194">AVERAGE(F281:F283)</f>
        <v>7.776579317541068</v>
      </c>
      <c r="H283" s="34">
        <v>14.954010999999999</v>
      </c>
      <c r="I283" s="8">
        <v>10.671817315365253</v>
      </c>
      <c r="J283" s="11">
        <f t="shared" ref="J283" si="195">AVERAGE(I281:I283)</f>
        <v>7.5164419024180198</v>
      </c>
      <c r="K283" s="12">
        <v>6.4147220000000003</v>
      </c>
      <c r="L283" s="8">
        <v>6.0843829832087319</v>
      </c>
      <c r="M283" s="11">
        <f t="shared" ref="M283" si="196">AVERAGE(L281:L283)</f>
        <v>9.7551674596063904</v>
      </c>
      <c r="N283" s="12">
        <v>-9.6037920000000003</v>
      </c>
      <c r="O283" s="8">
        <v>2.7572559152065867</v>
      </c>
      <c r="P283" s="11">
        <f t="shared" ref="P283" si="197">AVERAGE(O281:O283)</f>
        <v>1.4389162534993429</v>
      </c>
      <c r="Q283" s="12">
        <v>22.599855999999999</v>
      </c>
      <c r="R283" s="8">
        <v>12.860801984702599</v>
      </c>
      <c r="S283" s="11">
        <f t="shared" ref="S283" si="198">AVERAGE(R281:R283)</f>
        <v>14.164621729570912</v>
      </c>
      <c r="T283" s="12">
        <v>-5.4710615000000002</v>
      </c>
      <c r="U283" s="8" t="s">
        <v>4</v>
      </c>
      <c r="V283" s="11">
        <f t="shared" ref="V283" si="199">AVERAGE(T281:T283)</f>
        <v>-2.9553175</v>
      </c>
      <c r="W283" s="12">
        <v>10.215571000000001</v>
      </c>
      <c r="X283" s="8">
        <v>5.7292636418115874</v>
      </c>
      <c r="Y283" s="11">
        <f t="shared" ref="Y283" si="200">AVERAGE(X281:X283)</f>
        <v>10.876022703727648</v>
      </c>
    </row>
    <row r="284" spans="1:25">
      <c r="A284" s="3">
        <v>45383</v>
      </c>
      <c r="B284" s="8">
        <v>5.0039660000000001</v>
      </c>
      <c r="C284" s="33">
        <v>4.2657991869481249</v>
      </c>
      <c r="D284" s="9">
        <f t="shared" ref="D284" si="201">AVERAGE(C282:C284)</f>
        <v>5.433695494141074</v>
      </c>
      <c r="E284" s="12">
        <v>8.5742720000000006</v>
      </c>
      <c r="F284" s="32">
        <v>6.7108176081928805</v>
      </c>
      <c r="G284" s="11">
        <f t="shared" ref="G284" si="202">AVERAGE(F282:F284)</f>
        <v>8.7308087087091426</v>
      </c>
      <c r="H284" s="34">
        <v>17.342811000000001</v>
      </c>
      <c r="I284" s="8">
        <v>9.6002785330103304</v>
      </c>
      <c r="J284" s="11">
        <f t="shared" ref="J284" si="203">AVERAGE(I282:I284)</f>
        <v>10.545092383253715</v>
      </c>
      <c r="K284" s="12">
        <v>12.361834</v>
      </c>
      <c r="L284" s="8">
        <v>-0.44690297428091696</v>
      </c>
      <c r="M284" s="11">
        <f t="shared" ref="M284" si="204">AVERAGE(L282:L284)</f>
        <v>6.0282121581920363</v>
      </c>
      <c r="N284" s="12">
        <v>0.54661899999999997</v>
      </c>
      <c r="O284" s="8">
        <v>-1.7025280493800892</v>
      </c>
      <c r="P284" s="11">
        <f t="shared" ref="P284" si="205">AVERAGE(O282:O284)</f>
        <v>0.15543838995446987</v>
      </c>
      <c r="Q284" s="12">
        <v>23.845403000000001</v>
      </c>
      <c r="R284" s="8">
        <v>13.28068115774666</v>
      </c>
      <c r="S284" s="11">
        <f t="shared" ref="S284" si="206">AVERAGE(R282:R284)</f>
        <v>13.516884245462924</v>
      </c>
      <c r="T284" s="12">
        <v>-4.7283419999999996</v>
      </c>
      <c r="U284" s="8" t="s">
        <v>4</v>
      </c>
      <c r="V284" s="11">
        <f t="shared" ref="V284" si="207">AVERAGE(T282:T284)</f>
        <v>-4.043266</v>
      </c>
      <c r="W284" s="12">
        <v>9.7539020000000001</v>
      </c>
      <c r="X284" s="8">
        <v>4.799269266813182</v>
      </c>
      <c r="Y284" s="11">
        <f t="shared" ref="Y284" si="208">AVERAGE(X282:X284)</f>
        <v>7.1184520305365284</v>
      </c>
    </row>
    <row r="285" spans="1:25">
      <c r="A285" s="3">
        <v>45413</v>
      </c>
      <c r="B285" s="8">
        <v>6.1376489999999997</v>
      </c>
      <c r="C285" s="33">
        <v>1.2691109929407745</v>
      </c>
      <c r="D285" s="9">
        <f t="shared" ref="D285" si="209">AVERAGE(C283:C285)</f>
        <v>4.4903157576327102</v>
      </c>
      <c r="E285" s="12">
        <v>2.2145389999999998</v>
      </c>
      <c r="F285" s="32">
        <v>-1.516634268264641</v>
      </c>
      <c r="G285" s="11">
        <f t="shared" ref="G285" si="210">AVERAGE(F283:F285)</f>
        <v>4.6495257854194145</v>
      </c>
      <c r="H285" s="34">
        <v>12.122331000000001</v>
      </c>
      <c r="I285" s="8">
        <v>3.2896576099037009</v>
      </c>
      <c r="J285" s="11">
        <f t="shared" ref="J285" si="211">AVERAGE(I283:I285)</f>
        <v>7.8539178194264281</v>
      </c>
      <c r="K285" s="12">
        <v>17.731439999999999</v>
      </c>
      <c r="L285" s="8">
        <v>2.0714094276848307</v>
      </c>
      <c r="M285" s="11">
        <f t="shared" ref="M285" si="212">AVERAGE(L283:L285)</f>
        <v>2.5696298122042154</v>
      </c>
      <c r="N285" s="12">
        <v>7.3778889999999997</v>
      </c>
      <c r="O285" s="8">
        <v>0.45068882807679689</v>
      </c>
      <c r="P285" s="11">
        <f t="shared" ref="P285" si="213">AVERAGE(O283:O285)</f>
        <v>0.50180556463443149</v>
      </c>
      <c r="Q285" s="12">
        <v>21.520001000000001</v>
      </c>
      <c r="R285" s="8">
        <v>3.7972094852484091</v>
      </c>
      <c r="S285" s="11">
        <f t="shared" ref="S285" si="214">AVERAGE(R283:R285)</f>
        <v>9.9795642092325565</v>
      </c>
      <c r="T285" s="12">
        <v>-2.9673769999999999</v>
      </c>
      <c r="U285" s="8" t="s">
        <v>4</v>
      </c>
      <c r="V285" s="11">
        <f t="shared" ref="V285" si="215">AVERAGE(T283:T285)</f>
        <v>-4.3889268333333327</v>
      </c>
      <c r="W285" s="12">
        <v>8.7110649999999996</v>
      </c>
      <c r="X285" s="8">
        <v>8.9393329774166066</v>
      </c>
      <c r="Y285" s="11">
        <f t="shared" ref="Y285" si="216">AVERAGE(X283:X285)</f>
        <v>6.4892886286804581</v>
      </c>
    </row>
    <row r="286" spans="1:25">
      <c r="A286" s="3">
        <v>45444</v>
      </c>
      <c r="B286" s="8">
        <v>8.6526899999999998</v>
      </c>
      <c r="C286" s="33">
        <v>-6.1466054866436739</v>
      </c>
      <c r="D286" s="9">
        <f t="shared" ref="D286" si="217">AVERAGE(C284:C286)</f>
        <v>-0.20389843558492485</v>
      </c>
      <c r="E286" s="12">
        <v>5.1744770000000004</v>
      </c>
      <c r="F286" s="32">
        <v>0.3446241252940565</v>
      </c>
      <c r="G286" s="11">
        <f t="shared" ref="G286" si="218">AVERAGE(F284:F286)</f>
        <v>1.8462691550740986</v>
      </c>
      <c r="H286" s="34">
        <v>13.255065999999999</v>
      </c>
      <c r="I286" s="8">
        <v>4.1997281072453134</v>
      </c>
      <c r="J286" s="11">
        <f t="shared" ref="J286" si="219">AVERAGE(I284:I286)</f>
        <v>5.6965547500531146</v>
      </c>
      <c r="K286" s="12">
        <v>14.058538</v>
      </c>
      <c r="L286" s="8">
        <v>-2.3634683888561998</v>
      </c>
      <c r="M286" s="11">
        <f t="shared" ref="M286" si="220">AVERAGE(L284:L286)</f>
        <v>-0.24632064515076202</v>
      </c>
      <c r="N286" s="12">
        <v>10.36703</v>
      </c>
      <c r="O286" s="8">
        <v>-2.6434040455820593</v>
      </c>
      <c r="P286" s="11">
        <f t="shared" ref="P286" si="221">AVERAGE(O284:O286)</f>
        <v>-1.2984144222951173</v>
      </c>
      <c r="Q286" s="12">
        <v>17.587866999999999</v>
      </c>
      <c r="R286" s="8">
        <v>0.35175950818775803</v>
      </c>
      <c r="S286" s="11">
        <f t="shared" ref="S286" si="222">AVERAGE(R284:R286)</f>
        <v>5.8098833837276089</v>
      </c>
      <c r="T286" s="12">
        <v>-3.9261075000000001</v>
      </c>
      <c r="U286" s="8" t="s">
        <v>4</v>
      </c>
      <c r="V286" s="11">
        <f t="shared" ref="V286" si="223">AVERAGE(T284:T286)</f>
        <v>-3.8739421666666662</v>
      </c>
      <c r="W286" s="12">
        <v>8.5604180000000003</v>
      </c>
      <c r="X286" s="8">
        <v>7.7882201377393896</v>
      </c>
      <c r="Y286" s="11">
        <f t="shared" ref="Y286" si="224">AVERAGE(X284:X286)</f>
        <v>7.1756074606563933</v>
      </c>
    </row>
    <row r="287" spans="1:25">
      <c r="A287" s="3">
        <v>45474</v>
      </c>
      <c r="B287" s="8">
        <v>7.1167819999999997</v>
      </c>
      <c r="C287" s="33">
        <v>-3.5730159495261917</v>
      </c>
      <c r="D287" s="9">
        <f t="shared" ref="D287" si="225">AVERAGE(C285:C287)</f>
        <v>-2.8168368144096974</v>
      </c>
      <c r="E287" s="12">
        <v>4.6249399999999996</v>
      </c>
      <c r="F287" s="32">
        <v>0.27212847327138778</v>
      </c>
      <c r="G287" s="11">
        <f t="shared" ref="G287" si="226">AVERAGE(F285:F287)</f>
        <v>-0.29996055656639892</v>
      </c>
      <c r="H287" s="34">
        <v>11.184661999999999</v>
      </c>
      <c r="I287" s="8">
        <v>9.8840001115086835</v>
      </c>
      <c r="J287" s="11">
        <f t="shared" ref="J287" si="227">AVERAGE(I285:I287)</f>
        <v>5.7911286095525654</v>
      </c>
      <c r="K287" s="12">
        <v>16.937442000000001</v>
      </c>
      <c r="L287" s="8">
        <v>8.7132345356990619</v>
      </c>
      <c r="M287" s="11">
        <f t="shared" ref="M287" si="228">AVERAGE(L285:L287)</f>
        <v>2.8070585248425641</v>
      </c>
      <c r="N287" s="12">
        <v>6.3147929999999999</v>
      </c>
      <c r="O287" s="8">
        <v>-2.0664204780202162</v>
      </c>
      <c r="P287" s="11">
        <f t="shared" ref="P287" si="229">AVERAGE(O285:O287)</f>
        <v>-1.4197118985084929</v>
      </c>
      <c r="Q287" s="12">
        <v>14.725922000000001</v>
      </c>
      <c r="R287" s="8">
        <v>4.9143093595994252</v>
      </c>
      <c r="S287" s="11">
        <f t="shared" ref="S287" si="230">AVERAGE(R285:R287)</f>
        <v>3.0210927843451976</v>
      </c>
      <c r="T287" s="12">
        <v>-6.1576694999999999</v>
      </c>
      <c r="U287" s="8" t="s">
        <v>4</v>
      </c>
      <c r="V287" s="11">
        <f t="shared" ref="V287" si="231">AVERAGE(T285:T287)</f>
        <v>-4.3503846666666668</v>
      </c>
      <c r="W287" s="12">
        <v>8.1880609999999994</v>
      </c>
      <c r="X287" s="8">
        <v>8.5067783403411514</v>
      </c>
      <c r="Y287" s="11">
        <f t="shared" ref="Y287" si="232">AVERAGE(X285:X287)</f>
        <v>8.4114438184990501</v>
      </c>
    </row>
    <row r="288" spans="1:25">
      <c r="A288" s="3">
        <v>45505</v>
      </c>
      <c r="B288" s="8">
        <v>9.139087</v>
      </c>
      <c r="C288" s="33">
        <v>-4.5337887021532275</v>
      </c>
      <c r="D288" s="9">
        <f t="shared" ref="D288" si="233">AVERAGE(C286:C288)</f>
        <v>-4.7511367127743647</v>
      </c>
      <c r="E288" s="12">
        <v>2.8121659999999999</v>
      </c>
      <c r="F288" s="32">
        <v>0.95262379898180827</v>
      </c>
      <c r="G288" s="11">
        <f t="shared" ref="G288" si="234">AVERAGE(F286:F288)</f>
        <v>0.52312546584908415</v>
      </c>
      <c r="H288" s="34">
        <v>7.5054350000000003</v>
      </c>
      <c r="I288" s="8">
        <v>7.7811793593213938</v>
      </c>
      <c r="J288" s="11">
        <f t="shared" ref="J288" si="235">AVERAGE(I286:I288)</f>
        <v>7.28830252602513</v>
      </c>
      <c r="K288" s="12">
        <v>17.113575000000001</v>
      </c>
      <c r="L288" s="8">
        <v>8.2128086962252862</v>
      </c>
      <c r="M288" s="11">
        <f t="shared" ref="M288" si="236">AVERAGE(L286:L288)</f>
        <v>4.8541916143560497</v>
      </c>
      <c r="N288" s="12">
        <v>6.5319520000000004</v>
      </c>
      <c r="O288" s="8">
        <v>-6.1405950799396933</v>
      </c>
      <c r="P288" s="11">
        <f t="shared" ref="P288" si="237">AVERAGE(O286:O288)</f>
        <v>-3.6168065345139895</v>
      </c>
      <c r="Q288" s="12">
        <v>2.3616600000000001</v>
      </c>
      <c r="R288" s="8">
        <v>5.6642082350540042</v>
      </c>
      <c r="S288" s="11">
        <f t="shared" ref="S288" si="238">AVERAGE(R286:R288)</f>
        <v>3.6434257009470628</v>
      </c>
      <c r="T288" s="12">
        <v>-6.0697374999999996</v>
      </c>
      <c r="U288" s="8" t="s">
        <v>4</v>
      </c>
      <c r="V288" s="11">
        <f t="shared" ref="V288" si="239">AVERAGE(T286:T288)</f>
        <v>-5.3845048333333336</v>
      </c>
      <c r="W288" s="12">
        <v>3.7360530000000001</v>
      </c>
      <c r="X288" s="8">
        <v>10.195316537434298</v>
      </c>
      <c r="Y288" s="11">
        <f t="shared" ref="Y288" si="240">AVERAGE(X286:X288)</f>
        <v>8.8301050051716121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8"/>
  <sheetViews>
    <sheetView showGridLines="0" zoomScaleNormal="100" workbookViewId="0">
      <pane xSplit="1" ySplit="7" topLeftCell="I28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-27.261714244246889</v>
      </c>
      <c r="G8" s="11" t="s">
        <v>4</v>
      </c>
      <c r="H8" s="12">
        <v>-8.190122966666662</v>
      </c>
      <c r="I8" s="8">
        <v>-15.049001817167031</v>
      </c>
      <c r="J8" s="11" t="s">
        <v>4</v>
      </c>
      <c r="K8" s="12">
        <v>55.890424666666661</v>
      </c>
      <c r="L8" s="8">
        <v>27.671845002307368</v>
      </c>
      <c r="M8" s="11" t="s">
        <v>4</v>
      </c>
      <c r="N8" s="12">
        <v>39.664917116666672</v>
      </c>
      <c r="O8" s="8">
        <v>44.214297826705462</v>
      </c>
      <c r="P8" s="11" t="s">
        <v>4</v>
      </c>
      <c r="Q8" s="12">
        <v>59.75353676666667</v>
      </c>
      <c r="R8" s="8">
        <v>37.729620975190201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41.83318727830725</v>
      </c>
      <c r="G9" s="11" t="s">
        <v>4</v>
      </c>
      <c r="H9" s="12">
        <v>-22.068054266666657</v>
      </c>
      <c r="I9" s="8">
        <v>-36.369259025168724</v>
      </c>
      <c r="J9" s="11" t="s">
        <v>4</v>
      </c>
      <c r="K9" s="12">
        <v>56.888434866666657</v>
      </c>
      <c r="L9" s="8">
        <v>19.365021577530086</v>
      </c>
      <c r="M9" s="11" t="s">
        <v>4</v>
      </c>
      <c r="N9" s="12">
        <v>48.33495671666666</v>
      </c>
      <c r="O9" s="8">
        <v>34.155524374525697</v>
      </c>
      <c r="P9" s="11" t="s">
        <v>4</v>
      </c>
      <c r="Q9" s="12">
        <v>50.827322866666677</v>
      </c>
      <c r="R9" s="8">
        <v>26.555655193454587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-20.879158121189725</v>
      </c>
      <c r="G10" s="11">
        <f>AVERAGE(F8:F10)</f>
        <v>-2.1025616957097881</v>
      </c>
      <c r="H10" s="12">
        <v>10.252019933333335</v>
      </c>
      <c r="I10" s="8">
        <v>-7.2737691708985626</v>
      </c>
      <c r="J10" s="11">
        <f>AVERAGE(I8:I10)</f>
        <v>-19.56401000441144</v>
      </c>
      <c r="K10" s="12">
        <v>27.168990566666658</v>
      </c>
      <c r="L10" s="8">
        <v>13.790293405617291</v>
      </c>
      <c r="M10" s="11">
        <f>AVERAGE(L8:L10)</f>
        <v>20.275719995151579</v>
      </c>
      <c r="N10" s="12">
        <v>43.31705241666667</v>
      </c>
      <c r="O10" s="8">
        <v>30.439837438825268</v>
      </c>
      <c r="P10" s="11">
        <f>AVERAGE(O8:O10)</f>
        <v>36.269886546685477</v>
      </c>
      <c r="Q10" s="12">
        <v>51.348238866666676</v>
      </c>
      <c r="R10" s="8">
        <v>43.627596712316013</v>
      </c>
      <c r="S10" s="11">
        <f>AVERAGE(R8:R10)</f>
        <v>35.970957626986937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-23.24513121525445</v>
      </c>
      <c r="G11" s="11">
        <f t="shared" ref="G11:G74" si="1">AVERAGE(F9:F11)</f>
        <v>-0.76370068604564167</v>
      </c>
      <c r="H11" s="12">
        <v>27.467531633333337</v>
      </c>
      <c r="I11" s="8">
        <v>18.751577330454154</v>
      </c>
      <c r="J11" s="11">
        <f t="shared" ref="J11:J74" si="2">AVERAGE(I9:I11)</f>
        <v>-8.2971502885377095</v>
      </c>
      <c r="K11" s="12">
        <v>43.240413366666658</v>
      </c>
      <c r="L11" s="8">
        <v>30.359119354749808</v>
      </c>
      <c r="M11" s="11">
        <f t="shared" ref="M11:M74" si="3">AVERAGE(L9:L11)</f>
        <v>21.171478112632396</v>
      </c>
      <c r="N11" s="12">
        <v>39.322143016666665</v>
      </c>
      <c r="O11" s="8">
        <v>23.219736887706077</v>
      </c>
      <c r="P11" s="11">
        <f t="shared" ref="P11:P74" si="4">AVERAGE(O9:O11)</f>
        <v>29.271699567019013</v>
      </c>
      <c r="Q11" s="12">
        <v>18.991129066666673</v>
      </c>
      <c r="R11" s="8">
        <v>38.294888062596655</v>
      </c>
      <c r="S11" s="11">
        <f t="shared" ref="S11:S74" si="5">AVERAGE(R9:R11)</f>
        <v>36.159379989455751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-42.731911838865884</v>
      </c>
      <c r="G12" s="11">
        <f t="shared" si="1"/>
        <v>-28.952067058436686</v>
      </c>
      <c r="H12" s="12">
        <v>8.9685803333333354</v>
      </c>
      <c r="I12" s="8">
        <v>17.202963980839971</v>
      </c>
      <c r="J12" s="11">
        <f t="shared" si="2"/>
        <v>9.5602573801318531</v>
      </c>
      <c r="K12" s="12">
        <v>-28.220752233333336</v>
      </c>
      <c r="L12" s="8">
        <v>13.764290463576849</v>
      </c>
      <c r="M12" s="11">
        <f t="shared" si="3"/>
        <v>19.304567741314649</v>
      </c>
      <c r="N12" s="12">
        <v>5.9881551166666647</v>
      </c>
      <c r="O12" s="8">
        <v>-7.9975428760635925</v>
      </c>
      <c r="P12" s="11">
        <f t="shared" si="4"/>
        <v>15.220677150155916</v>
      </c>
      <c r="Q12" s="12">
        <v>-9.1874135333333289</v>
      </c>
      <c r="R12" s="8">
        <v>18.642201041629505</v>
      </c>
      <c r="S12" s="11">
        <f t="shared" si="5"/>
        <v>33.521561938847391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-32.568471724133893</v>
      </c>
      <c r="G13" s="11">
        <f t="shared" si="1"/>
        <v>-32.848504926084736</v>
      </c>
      <c r="H13" s="12">
        <v>-31.065752466666666</v>
      </c>
      <c r="I13" s="8">
        <v>-6.5390483442375711</v>
      </c>
      <c r="J13" s="11">
        <f t="shared" si="2"/>
        <v>9.8051643223521836</v>
      </c>
      <c r="K13" s="12">
        <v>-12.714986533333335</v>
      </c>
      <c r="L13" s="8">
        <v>16.02829279708444</v>
      </c>
      <c r="M13" s="11">
        <f t="shared" si="3"/>
        <v>20.050567538470364</v>
      </c>
      <c r="N13" s="12">
        <v>13.892897716666667</v>
      </c>
      <c r="O13" s="8">
        <v>6.2472111875140337</v>
      </c>
      <c r="P13" s="11">
        <f t="shared" si="4"/>
        <v>7.1564683997188396</v>
      </c>
      <c r="Q13" s="12">
        <v>-8.4442420333333299</v>
      </c>
      <c r="R13" s="8">
        <v>16.353987636808895</v>
      </c>
      <c r="S13" s="11">
        <f t="shared" si="5"/>
        <v>24.430358913678351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6.9665012713117473</v>
      </c>
      <c r="G14" s="11">
        <f t="shared" si="1"/>
        <v>-22.777960763896008</v>
      </c>
      <c r="H14" s="12">
        <v>-6.8825656666666628</v>
      </c>
      <c r="I14" s="8">
        <v>5.6176922909968194</v>
      </c>
      <c r="J14" s="11">
        <f t="shared" si="2"/>
        <v>5.4272026425330724</v>
      </c>
      <c r="K14" s="12">
        <v>-17.360694233333337</v>
      </c>
      <c r="L14" s="8">
        <v>-0.61649151570290073</v>
      </c>
      <c r="M14" s="11">
        <f t="shared" si="3"/>
        <v>9.7253639149861293</v>
      </c>
      <c r="N14" s="12">
        <v>-21.646948983333331</v>
      </c>
      <c r="O14" s="8">
        <v>-35.264454347034764</v>
      </c>
      <c r="P14" s="11">
        <f t="shared" si="4"/>
        <v>-12.33826201186144</v>
      </c>
      <c r="Q14" s="12">
        <v>-11.01200933333333</v>
      </c>
      <c r="R14" s="8">
        <v>4.0195884123020331</v>
      </c>
      <c r="S14" s="11">
        <f t="shared" si="5"/>
        <v>13.005259030246812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-16.6523024078578</v>
      </c>
      <c r="G15" s="11">
        <f t="shared" si="1"/>
        <v>-14.084757620226648</v>
      </c>
      <c r="H15" s="12">
        <v>-27.955419066666657</v>
      </c>
      <c r="I15" s="8">
        <v>-6.0098178103430016</v>
      </c>
      <c r="J15" s="11">
        <f t="shared" si="2"/>
        <v>-2.3103912878612509</v>
      </c>
      <c r="K15" s="12">
        <v>-18.207322133333335</v>
      </c>
      <c r="L15" s="8">
        <v>7.1855009718794207</v>
      </c>
      <c r="M15" s="11">
        <f t="shared" si="3"/>
        <v>7.5324340844203199</v>
      </c>
      <c r="N15" s="12">
        <v>-10.593166183333331</v>
      </c>
      <c r="O15" s="8">
        <v>3.055986522058042</v>
      </c>
      <c r="P15" s="11">
        <f t="shared" si="4"/>
        <v>-8.6537522124875625</v>
      </c>
      <c r="Q15" s="12">
        <v>-14.30460553333333</v>
      </c>
      <c r="R15" s="8">
        <v>4.6288648498603173</v>
      </c>
      <c r="S15" s="11">
        <f t="shared" si="5"/>
        <v>8.3341469663237486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-10.353175776443347</v>
      </c>
      <c r="G16" s="11">
        <f t="shared" si="1"/>
        <v>-6.6796589709964662</v>
      </c>
      <c r="H16" s="12">
        <v>-0.35500826666666474</v>
      </c>
      <c r="I16" s="8">
        <v>0.35362968467181388</v>
      </c>
      <c r="J16" s="11">
        <f t="shared" si="2"/>
        <v>-1.2831944891456079E-2</v>
      </c>
      <c r="K16" s="12">
        <v>31.737073466666658</v>
      </c>
      <c r="L16" s="8">
        <v>22.562488085466164</v>
      </c>
      <c r="M16" s="11">
        <f t="shared" si="3"/>
        <v>9.7104991805475613</v>
      </c>
      <c r="N16" s="12">
        <v>-22.118228783333333</v>
      </c>
      <c r="O16" s="8">
        <v>16.033898240973262</v>
      </c>
      <c r="P16" s="11">
        <f t="shared" si="4"/>
        <v>-5.3915231946678199</v>
      </c>
      <c r="Q16" s="12">
        <v>2.0856930666666695</v>
      </c>
      <c r="R16" s="8">
        <v>9.5305468970083957</v>
      </c>
      <c r="S16" s="11">
        <f t="shared" si="5"/>
        <v>6.059666719723583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8.9393985387316715</v>
      </c>
      <c r="G17" s="11">
        <f t="shared" si="1"/>
        <v>-6.0220265485231579</v>
      </c>
      <c r="H17" s="12">
        <v>1.9958261333333351</v>
      </c>
      <c r="I17" s="8">
        <v>-2.4389199495044873</v>
      </c>
      <c r="J17" s="11">
        <f t="shared" si="2"/>
        <v>-2.6983693583918917</v>
      </c>
      <c r="K17" s="12">
        <v>-24.039220733333337</v>
      </c>
      <c r="L17" s="8">
        <v>-5.3974285262846244</v>
      </c>
      <c r="M17" s="11">
        <f t="shared" si="3"/>
        <v>8.1168535103536534</v>
      </c>
      <c r="N17" s="12">
        <v>7.5669166166666679</v>
      </c>
      <c r="O17" s="8">
        <v>10.487949908586025</v>
      </c>
      <c r="P17" s="11">
        <f t="shared" si="4"/>
        <v>9.8592782238724421</v>
      </c>
      <c r="Q17" s="12">
        <v>23.64355406666667</v>
      </c>
      <c r="R17" s="8">
        <v>28.614783132860172</v>
      </c>
      <c r="S17" s="11">
        <f t="shared" si="5"/>
        <v>14.258064959909627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-10.610539969152757</v>
      </c>
      <c r="G18" s="11">
        <f t="shared" si="1"/>
        <v>-4.008105735621478</v>
      </c>
      <c r="H18" s="12">
        <v>-7.7355226666666645</v>
      </c>
      <c r="I18" s="8">
        <v>-13.601378929360243</v>
      </c>
      <c r="J18" s="11">
        <f t="shared" si="2"/>
        <v>-5.228889731397639</v>
      </c>
      <c r="K18" s="12">
        <v>20.906516466666663</v>
      </c>
      <c r="L18" s="8">
        <v>13.247067813967686</v>
      </c>
      <c r="M18" s="11">
        <f t="shared" si="3"/>
        <v>10.137375791049742</v>
      </c>
      <c r="N18" s="12">
        <v>-31.400386783333332</v>
      </c>
      <c r="O18" s="8">
        <v>-19.362223297509722</v>
      </c>
      <c r="P18" s="11">
        <f t="shared" si="4"/>
        <v>2.3865416173498546</v>
      </c>
      <c r="Q18" s="12">
        <v>24.119651766666667</v>
      </c>
      <c r="R18" s="8">
        <v>-7.1987582260061949</v>
      </c>
      <c r="S18" s="11">
        <f t="shared" si="5"/>
        <v>10.31552393462079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-25.646956264656751</v>
      </c>
      <c r="G19" s="11">
        <f t="shared" si="1"/>
        <v>-9.1060325650259468</v>
      </c>
      <c r="H19" s="12">
        <v>0.13806243333333512</v>
      </c>
      <c r="I19" s="8">
        <v>-9.5123471232101409</v>
      </c>
      <c r="J19" s="11">
        <f t="shared" si="2"/>
        <v>-8.5175486673582892</v>
      </c>
      <c r="K19" s="12">
        <v>29.622698466666662</v>
      </c>
      <c r="L19" s="8">
        <v>7.1956029710767595</v>
      </c>
      <c r="M19" s="11">
        <f t="shared" si="3"/>
        <v>5.0150807529199399</v>
      </c>
      <c r="N19" s="12">
        <v>24.190780816666667</v>
      </c>
      <c r="O19" s="8">
        <v>31.086422180971589</v>
      </c>
      <c r="P19" s="11">
        <f t="shared" si="4"/>
        <v>7.4040495973492968</v>
      </c>
      <c r="Q19" s="12">
        <v>34.649307866666661</v>
      </c>
      <c r="R19" s="8">
        <v>1.5703450584001644</v>
      </c>
      <c r="S19" s="11">
        <f t="shared" si="5"/>
        <v>7.6621233217513804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-8.4857921011685526</v>
      </c>
      <c r="G20" s="11">
        <f t="shared" si="1"/>
        <v>-14.914429444992686</v>
      </c>
      <c r="H20" s="12">
        <v>-17.113633666666665</v>
      </c>
      <c r="I20" s="8">
        <v>-25.577861881340272</v>
      </c>
      <c r="J20" s="11">
        <f t="shared" si="2"/>
        <v>-16.230529311303552</v>
      </c>
      <c r="K20" s="12">
        <v>29.881975766666663</v>
      </c>
      <c r="L20" s="8">
        <v>1.2645349998977373</v>
      </c>
      <c r="M20" s="11">
        <f t="shared" si="3"/>
        <v>7.2357352616473944</v>
      </c>
      <c r="N20" s="12">
        <v>1.5543594166666681</v>
      </c>
      <c r="O20" s="8">
        <v>5.9816646624170646</v>
      </c>
      <c r="P20" s="11">
        <f t="shared" si="4"/>
        <v>5.9019545152929771</v>
      </c>
      <c r="Q20" s="12">
        <v>21.576507766666669</v>
      </c>
      <c r="R20" s="8">
        <v>-1.1885536112365145</v>
      </c>
      <c r="S20" s="11">
        <f t="shared" si="5"/>
        <v>-2.2723222596141817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-17.508105561125216</v>
      </c>
      <c r="G21" s="11">
        <f t="shared" si="1"/>
        <v>-17.213617975650177</v>
      </c>
      <c r="H21" s="12">
        <v>1.3565376333333354</v>
      </c>
      <c r="I21" s="8">
        <v>-13.487015724017427</v>
      </c>
      <c r="J21" s="11">
        <f t="shared" si="2"/>
        <v>-16.192408242855947</v>
      </c>
      <c r="K21" s="12">
        <v>44.993267066666661</v>
      </c>
      <c r="L21" s="8">
        <v>8.2428009122265706</v>
      </c>
      <c r="M21" s="11">
        <f t="shared" si="3"/>
        <v>5.5676462944003555</v>
      </c>
      <c r="N21" s="12">
        <v>23.142358416666671</v>
      </c>
      <c r="O21" s="8">
        <v>9.563969712577741</v>
      </c>
      <c r="P21" s="11">
        <f t="shared" si="4"/>
        <v>15.544018851988801</v>
      </c>
      <c r="Q21" s="12">
        <v>32.73762716666667</v>
      </c>
      <c r="R21" s="8">
        <v>8.4625595151823916</v>
      </c>
      <c r="S21" s="11">
        <f t="shared" si="5"/>
        <v>2.9481169874486803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-38.375994162569995</v>
      </c>
      <c r="G22" s="11">
        <f t="shared" si="1"/>
        <v>-21.456630608287924</v>
      </c>
      <c r="H22" s="12">
        <v>14.396949033333334</v>
      </c>
      <c r="I22" s="8">
        <v>-1.779209378793686</v>
      </c>
      <c r="J22" s="11">
        <f t="shared" si="2"/>
        <v>-13.614695661383797</v>
      </c>
      <c r="K22" s="12">
        <v>32.989082766666662</v>
      </c>
      <c r="L22" s="8">
        <v>18.263660377310625</v>
      </c>
      <c r="M22" s="11">
        <f t="shared" si="3"/>
        <v>9.2569987631449777</v>
      </c>
      <c r="N22" s="12">
        <v>3.2828757166666653</v>
      </c>
      <c r="O22" s="8">
        <v>-9.2161842426686995</v>
      </c>
      <c r="P22" s="11">
        <f t="shared" si="4"/>
        <v>2.1098167107753683</v>
      </c>
      <c r="Q22" s="12">
        <v>13.030270366666668</v>
      </c>
      <c r="R22" s="8">
        <v>5.5067265970466091</v>
      </c>
      <c r="S22" s="11">
        <f t="shared" si="5"/>
        <v>4.2602441669974951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-11.895082029025088</v>
      </c>
      <c r="G23" s="11">
        <f t="shared" si="1"/>
        <v>-22.593060584240103</v>
      </c>
      <c r="H23" s="12">
        <v>6.3669713333333346</v>
      </c>
      <c r="I23" s="8">
        <v>-1.3764117240120388</v>
      </c>
      <c r="J23" s="11">
        <f t="shared" si="2"/>
        <v>-5.54754560894105</v>
      </c>
      <c r="K23" s="12">
        <v>27.54791316666666</v>
      </c>
      <c r="L23" s="8">
        <v>17.359567238967855</v>
      </c>
      <c r="M23" s="11">
        <f t="shared" si="3"/>
        <v>14.622009509501686</v>
      </c>
      <c r="N23" s="12">
        <v>24.724510816666665</v>
      </c>
      <c r="O23" s="8">
        <v>8.8821790069230886</v>
      </c>
      <c r="P23" s="11">
        <f t="shared" si="4"/>
        <v>3.07665482561071</v>
      </c>
      <c r="Q23" s="12">
        <v>-13.09560973333333</v>
      </c>
      <c r="R23" s="8">
        <v>8.3104289270347245</v>
      </c>
      <c r="S23" s="11">
        <f t="shared" si="5"/>
        <v>7.4265716797545744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-14.496040438939252</v>
      </c>
      <c r="G24" s="11">
        <f t="shared" si="1"/>
        <v>-21.589038876844779</v>
      </c>
      <c r="H24" s="12">
        <v>-20.503315566666664</v>
      </c>
      <c r="I24" s="8">
        <v>-11.849738738853276</v>
      </c>
      <c r="J24" s="11">
        <f t="shared" si="2"/>
        <v>-5.0017866138863338</v>
      </c>
      <c r="K24" s="12">
        <v>-47.571824233333345</v>
      </c>
      <c r="L24" s="8">
        <v>-8.0018463259936823</v>
      </c>
      <c r="M24" s="11">
        <f t="shared" si="3"/>
        <v>9.2071270967616012</v>
      </c>
      <c r="N24" s="12">
        <v>-6.0353545833333335</v>
      </c>
      <c r="O24" s="8">
        <v>-20.397066998428649</v>
      </c>
      <c r="P24" s="11">
        <f t="shared" si="4"/>
        <v>-6.9103574113914199</v>
      </c>
      <c r="Q24" s="12">
        <v>-33.666113333333328</v>
      </c>
      <c r="R24" s="8">
        <v>-4.9745588835794905</v>
      </c>
      <c r="S24" s="11">
        <f t="shared" si="5"/>
        <v>2.9475322135006139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-14.295936229081269</v>
      </c>
      <c r="G25" s="11">
        <f t="shared" si="1"/>
        <v>-13.562352899015202</v>
      </c>
      <c r="H25" s="12">
        <v>-46.15198436666666</v>
      </c>
      <c r="I25" s="8">
        <v>-22.479779315520659</v>
      </c>
      <c r="J25" s="11">
        <f t="shared" si="2"/>
        <v>-11.901976592795323</v>
      </c>
      <c r="K25" s="12">
        <v>-27.654629133333337</v>
      </c>
      <c r="L25" s="8">
        <v>0.66597995993230441</v>
      </c>
      <c r="M25" s="11">
        <f t="shared" si="3"/>
        <v>3.3412336243021592</v>
      </c>
      <c r="N25" s="12">
        <v>-17.601938683333334</v>
      </c>
      <c r="O25" s="8">
        <v>-24.973930986367154</v>
      </c>
      <c r="P25" s="11">
        <f t="shared" si="4"/>
        <v>-12.162939659290904</v>
      </c>
      <c r="Q25" s="12">
        <v>-29.135196533333325</v>
      </c>
      <c r="R25" s="8">
        <v>-5.5518713335978234</v>
      </c>
      <c r="S25" s="11">
        <f t="shared" si="5"/>
        <v>-0.7386670967141965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-12.520625398220236</v>
      </c>
      <c r="G26" s="11">
        <f t="shared" si="1"/>
        <v>-13.770867355413586</v>
      </c>
      <c r="H26" s="12">
        <v>-33.993967866666658</v>
      </c>
      <c r="I26" s="8">
        <v>-20.770507779832727</v>
      </c>
      <c r="J26" s="11">
        <f t="shared" si="2"/>
        <v>-18.366675278068886</v>
      </c>
      <c r="K26" s="12">
        <v>-16.169296333333332</v>
      </c>
      <c r="L26" s="8">
        <v>1.1842081866981111</v>
      </c>
      <c r="M26" s="11">
        <f t="shared" si="3"/>
        <v>-2.0505527264544221</v>
      </c>
      <c r="N26" s="12">
        <v>-5.2521439833333279</v>
      </c>
      <c r="O26" s="8">
        <v>-19.550931514786598</v>
      </c>
      <c r="P26" s="11">
        <f t="shared" si="4"/>
        <v>-21.640643166527468</v>
      </c>
      <c r="Q26" s="12">
        <v>-22.748124033333326</v>
      </c>
      <c r="R26" s="8">
        <v>-7.7949817181500496</v>
      </c>
      <c r="S26" s="11">
        <f t="shared" si="5"/>
        <v>-6.1071373117757872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-23.583010430995373</v>
      </c>
      <c r="G27" s="11">
        <f t="shared" si="1"/>
        <v>-16.799857352765624</v>
      </c>
      <c r="H27" s="12">
        <v>-44.808279866666666</v>
      </c>
      <c r="I27" s="8">
        <v>-23.110913741705826</v>
      </c>
      <c r="J27" s="11">
        <f t="shared" si="2"/>
        <v>-22.120400279019737</v>
      </c>
      <c r="K27" s="12">
        <v>-34.466379633333347</v>
      </c>
      <c r="L27" s="8">
        <v>-9.4882797178636409</v>
      </c>
      <c r="M27" s="11">
        <f t="shared" si="3"/>
        <v>-2.5460305237444083</v>
      </c>
      <c r="N27" s="12">
        <v>-34.799296083333331</v>
      </c>
      <c r="O27" s="8">
        <v>-22.554642051901887</v>
      </c>
      <c r="P27" s="11">
        <f t="shared" si="4"/>
        <v>-22.359834851018547</v>
      </c>
      <c r="Q27" s="12">
        <v>-34.653269033333331</v>
      </c>
      <c r="R27" s="8">
        <v>-16.931804978491627</v>
      </c>
      <c r="S27" s="11">
        <f t="shared" si="5"/>
        <v>-10.092886010079832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-16.861417262768214</v>
      </c>
      <c r="G28" s="11">
        <f t="shared" si="1"/>
        <v>-17.655017697327938</v>
      </c>
      <c r="H28" s="12">
        <v>-26.358549766666663</v>
      </c>
      <c r="I28" s="8">
        <v>-25.947746536914309</v>
      </c>
      <c r="J28" s="11">
        <f t="shared" si="2"/>
        <v>-23.27638935281762</v>
      </c>
      <c r="K28" s="12">
        <v>11.915853566666664</v>
      </c>
      <c r="L28" s="8">
        <v>4.0114726696347818</v>
      </c>
      <c r="M28" s="11">
        <f t="shared" si="3"/>
        <v>-1.430866287176916</v>
      </c>
      <c r="N28" s="12">
        <v>-14.513566083333334</v>
      </c>
      <c r="O28" s="8">
        <v>23.64810487253602</v>
      </c>
      <c r="P28" s="11">
        <f t="shared" si="4"/>
        <v>-6.152489564717488</v>
      </c>
      <c r="Q28" s="12">
        <v>-15.912390433333329</v>
      </c>
      <c r="R28" s="8">
        <v>-9.4630559981994047</v>
      </c>
      <c r="S28" s="11">
        <f t="shared" si="5"/>
        <v>-11.396614231613691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-30.040421000363718</v>
      </c>
      <c r="G29" s="11">
        <f t="shared" si="1"/>
        <v>-23.494949564709103</v>
      </c>
      <c r="H29" s="12">
        <v>-18.717898466666668</v>
      </c>
      <c r="I29" s="8">
        <v>-23.706343301926129</v>
      </c>
      <c r="J29" s="11">
        <f t="shared" si="2"/>
        <v>-24.255001193515422</v>
      </c>
      <c r="K29" s="12">
        <v>-7.1756641333333384</v>
      </c>
      <c r="L29" s="8">
        <v>9.5203521132334323</v>
      </c>
      <c r="M29" s="11">
        <f t="shared" si="3"/>
        <v>1.3478483550015243</v>
      </c>
      <c r="N29" s="12">
        <v>-16.040014683333332</v>
      </c>
      <c r="O29" s="8">
        <v>-12.287623660736898</v>
      </c>
      <c r="P29" s="11">
        <f t="shared" si="4"/>
        <v>-3.7313869467009213</v>
      </c>
      <c r="Q29" s="12">
        <v>-2.9188731333333298</v>
      </c>
      <c r="R29" s="8">
        <v>2.5790247813990295</v>
      </c>
      <c r="S29" s="11">
        <f t="shared" si="5"/>
        <v>-7.9386120650973337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-25.216350148130246</v>
      </c>
      <c r="G30" s="11">
        <f t="shared" si="1"/>
        <v>-24.039396137087394</v>
      </c>
      <c r="H30" s="12">
        <v>-12.232888466666665</v>
      </c>
      <c r="I30" s="8">
        <v>-17.885118524535002</v>
      </c>
      <c r="J30" s="11">
        <f t="shared" si="2"/>
        <v>-22.513069454458478</v>
      </c>
      <c r="K30" s="12">
        <v>26.373244366666661</v>
      </c>
      <c r="L30" s="8">
        <v>21.004753369046931</v>
      </c>
      <c r="M30" s="11">
        <f t="shared" si="3"/>
        <v>11.512192717305048</v>
      </c>
      <c r="N30" s="12">
        <v>-37.352486183333326</v>
      </c>
      <c r="O30" s="8">
        <v>-26.504440141678899</v>
      </c>
      <c r="P30" s="11">
        <f t="shared" si="4"/>
        <v>-5.0479863099599251</v>
      </c>
      <c r="Q30" s="12">
        <v>34.892502766666667</v>
      </c>
      <c r="R30" s="8">
        <v>2.2770701244889011</v>
      </c>
      <c r="S30" s="11">
        <f t="shared" si="5"/>
        <v>-1.535653697437158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-27.750865425185687</v>
      </c>
      <c r="G31" s="11">
        <f t="shared" si="1"/>
        <v>-27.669212191226553</v>
      </c>
      <c r="H31" s="12">
        <v>-23.383912766666661</v>
      </c>
      <c r="I31" s="8">
        <v>-32.597420256756635</v>
      </c>
      <c r="J31" s="11">
        <f t="shared" si="2"/>
        <v>-24.729627361072588</v>
      </c>
      <c r="K31" s="12">
        <v>17.004520466666662</v>
      </c>
      <c r="L31" s="8">
        <v>-6.8550466221907413</v>
      </c>
      <c r="M31" s="11">
        <f t="shared" si="3"/>
        <v>7.8900196200298742</v>
      </c>
      <c r="N31" s="12">
        <v>-23.942762583333334</v>
      </c>
      <c r="O31" s="8">
        <v>-15.880023033409065</v>
      </c>
      <c r="P31" s="11">
        <f t="shared" si="4"/>
        <v>-18.224028945274956</v>
      </c>
      <c r="Q31" s="12">
        <v>37.724231266666663</v>
      </c>
      <c r="R31" s="8">
        <v>6.1633073826885507</v>
      </c>
      <c r="S31" s="11">
        <f t="shared" si="5"/>
        <v>3.6731340961921606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-23.237941863460634</v>
      </c>
      <c r="G32" s="11">
        <f t="shared" si="1"/>
        <v>-25.401719145592192</v>
      </c>
      <c r="H32" s="12">
        <v>-24.721584966666661</v>
      </c>
      <c r="I32" s="8">
        <v>-36.606096640441656</v>
      </c>
      <c r="J32" s="11">
        <f t="shared" si="2"/>
        <v>-29.029545140577767</v>
      </c>
      <c r="K32" s="12">
        <v>-1.9716245333333386</v>
      </c>
      <c r="L32" s="8">
        <v>-30.575174942042842</v>
      </c>
      <c r="M32" s="11">
        <f t="shared" si="3"/>
        <v>-5.475156065062218</v>
      </c>
      <c r="N32" s="12">
        <v>-28.199803983333332</v>
      </c>
      <c r="O32" s="8">
        <v>-23.926082605250759</v>
      </c>
      <c r="P32" s="11">
        <f t="shared" si="4"/>
        <v>-22.103515260112911</v>
      </c>
      <c r="Q32" s="12">
        <v>23.016739766666667</v>
      </c>
      <c r="R32" s="8">
        <v>-1.3448197726863782</v>
      </c>
      <c r="S32" s="11">
        <f t="shared" si="5"/>
        <v>2.3651859114970244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-50.536560352723761</v>
      </c>
      <c r="G33" s="11">
        <f t="shared" si="1"/>
        <v>-33.84178921379003</v>
      </c>
      <c r="H33" s="12">
        <v>-19.966471566666662</v>
      </c>
      <c r="I33" s="8">
        <v>-35.427276299721143</v>
      </c>
      <c r="J33" s="11">
        <f t="shared" si="2"/>
        <v>-34.876931065639809</v>
      </c>
      <c r="K33" s="12">
        <v>37.400742666666659</v>
      </c>
      <c r="L33" s="8">
        <v>2.4148800694825994</v>
      </c>
      <c r="M33" s="11">
        <f t="shared" si="3"/>
        <v>-11.671780498250328</v>
      </c>
      <c r="N33" s="12">
        <v>-53.894484883333327</v>
      </c>
      <c r="O33" s="8">
        <v>-65.841475234234778</v>
      </c>
      <c r="P33" s="11">
        <f t="shared" si="4"/>
        <v>-35.215860290964862</v>
      </c>
      <c r="Q33" s="12">
        <v>35.916552566666667</v>
      </c>
      <c r="R33" s="8">
        <v>12.310226336925606</v>
      </c>
      <c r="S33" s="11">
        <f t="shared" si="5"/>
        <v>5.7095713156425925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-11.024289740402045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-57.485600803682232</v>
      </c>
      <c r="G34" s="11">
        <f t="shared" si="1"/>
        <v>-43.753367673288871</v>
      </c>
      <c r="H34" s="12">
        <v>-18.999875766666662</v>
      </c>
      <c r="I34" s="8">
        <v>-32.683637845672052</v>
      </c>
      <c r="J34" s="11">
        <f t="shared" si="2"/>
        <v>-34.905670261944948</v>
      </c>
      <c r="K34" s="12">
        <v>3.8299782666666613</v>
      </c>
      <c r="L34" s="8">
        <v>-12.973272385217822</v>
      </c>
      <c r="M34" s="11">
        <f t="shared" si="3"/>
        <v>-13.711189085926023</v>
      </c>
      <c r="N34" s="12">
        <v>-6.393843883333334</v>
      </c>
      <c r="O34" s="8">
        <v>-18.37242034605557</v>
      </c>
      <c r="P34" s="11">
        <f t="shared" si="4"/>
        <v>-36.04665939518037</v>
      </c>
      <c r="Q34" s="12">
        <v>5.1490222666666678</v>
      </c>
      <c r="R34" s="8">
        <v>-2.0073265605984352</v>
      </c>
      <c r="S34" s="11">
        <f t="shared" si="5"/>
        <v>2.9860266678802638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25.932635359599505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-60.04958473730845</v>
      </c>
      <c r="G35" s="11">
        <f t="shared" si="1"/>
        <v>-56.023915297904807</v>
      </c>
      <c r="H35" s="12">
        <v>-6.4063499666666672</v>
      </c>
      <c r="I35" s="8">
        <v>-11.860477851371419</v>
      </c>
      <c r="J35" s="11">
        <f t="shared" si="2"/>
        <v>-26.657130665588202</v>
      </c>
      <c r="K35" s="12">
        <v>-3.9832259333333386</v>
      </c>
      <c r="L35" s="8">
        <v>-8.9340745125456511</v>
      </c>
      <c r="M35" s="11">
        <f t="shared" si="3"/>
        <v>-6.4974889427602918</v>
      </c>
      <c r="N35" s="12">
        <v>-1.5973142833333345</v>
      </c>
      <c r="O35" s="8">
        <v>-16.523050451953338</v>
      </c>
      <c r="P35" s="11">
        <f t="shared" si="4"/>
        <v>-33.578982010747893</v>
      </c>
      <c r="Q35" s="12">
        <v>-15.688137733333331</v>
      </c>
      <c r="R35" s="8">
        <v>10.494462662653628</v>
      </c>
      <c r="S35" s="11">
        <f t="shared" si="5"/>
        <v>6.9324541463269327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-13.676255182100313</v>
      </c>
      <c r="Y35" s="11">
        <f t="shared" ref="Y35:Y74" si="6">AVERAGE(X33:X35)</f>
        <v>0.41069681236571576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-49.802885621368347</v>
      </c>
      <c r="G36" s="11">
        <f t="shared" si="1"/>
        <v>-55.779357054119679</v>
      </c>
      <c r="H36" s="12">
        <v>-46.833645366666659</v>
      </c>
      <c r="I36" s="8">
        <v>-37.349966186785799</v>
      </c>
      <c r="J36" s="11">
        <f t="shared" si="2"/>
        <v>-27.298027294609756</v>
      </c>
      <c r="K36" s="12">
        <v>6.496613766666659</v>
      </c>
      <c r="L36" s="8">
        <v>42.442904841352572</v>
      </c>
      <c r="M36" s="11">
        <f t="shared" si="3"/>
        <v>6.8451859811963658</v>
      </c>
      <c r="N36" s="12">
        <v>19.532242816666667</v>
      </c>
      <c r="O36" s="8">
        <v>4.0309008117051235</v>
      </c>
      <c r="P36" s="11">
        <f t="shared" si="4"/>
        <v>-10.288189995434594</v>
      </c>
      <c r="Q36" s="12">
        <v>-6.7878100333333276</v>
      </c>
      <c r="R36" s="8">
        <v>22.900787665484373</v>
      </c>
      <c r="S36" s="11">
        <f t="shared" si="5"/>
        <v>10.462641255846522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6.4561505782015587</v>
      </c>
      <c r="G37" s="11">
        <f t="shared" si="1"/>
        <v>-34.465439926825077</v>
      </c>
      <c r="H37" s="12">
        <v>-47.473896366666658</v>
      </c>
      <c r="I37" s="8">
        <v>-25.485363860140602</v>
      </c>
      <c r="J37" s="11">
        <f t="shared" si="2"/>
        <v>-24.898602632765943</v>
      </c>
      <c r="K37" s="12">
        <v>-22.571876833333334</v>
      </c>
      <c r="L37" s="8">
        <v>4.4829218575667582</v>
      </c>
      <c r="M37" s="11">
        <f t="shared" si="3"/>
        <v>12.663917395457894</v>
      </c>
      <c r="N37" s="12">
        <v>8.301229116666665</v>
      </c>
      <c r="O37" s="8">
        <v>0.93694230089989183</v>
      </c>
      <c r="P37" s="11">
        <f t="shared" si="4"/>
        <v>-3.8517357797827745</v>
      </c>
      <c r="Q37" s="12">
        <v>-11.441418633333326</v>
      </c>
      <c r="R37" s="8">
        <v>10.04710204325192</v>
      </c>
      <c r="S37" s="11">
        <f t="shared" si="5"/>
        <v>14.48078412379664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-48.199909607737567</v>
      </c>
      <c r="G38" s="11">
        <f t="shared" si="1"/>
        <v>-30.515548216968117</v>
      </c>
      <c r="H38" s="12">
        <v>-44.006985366666662</v>
      </c>
      <c r="I38" s="8">
        <v>-29.249055907939656</v>
      </c>
      <c r="J38" s="11">
        <f t="shared" si="2"/>
        <v>-30.694795318288687</v>
      </c>
      <c r="K38" s="12">
        <v>7.5962170666666626</v>
      </c>
      <c r="L38" s="8">
        <v>23.968696086224924</v>
      </c>
      <c r="M38" s="11">
        <f t="shared" si="3"/>
        <v>23.631507595048088</v>
      </c>
      <c r="N38" s="12">
        <v>16.119112216666672</v>
      </c>
      <c r="O38" s="8">
        <v>1.2282431151664372</v>
      </c>
      <c r="P38" s="11">
        <f t="shared" si="4"/>
        <v>2.0653620759238174</v>
      </c>
      <c r="Q38" s="12">
        <v>12.248776766666671</v>
      </c>
      <c r="R38" s="8">
        <v>25.536717529076114</v>
      </c>
      <c r="S38" s="11">
        <f t="shared" si="5"/>
        <v>19.494869079270803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-0.99176501641511772</v>
      </c>
      <c r="G39" s="11">
        <f t="shared" si="1"/>
        <v>-14.245174681983707</v>
      </c>
      <c r="H39" s="12">
        <v>-45.745395966666663</v>
      </c>
      <c r="I39" s="8">
        <v>-24.968248267125485</v>
      </c>
      <c r="J39" s="11">
        <f t="shared" si="2"/>
        <v>-26.567556011735249</v>
      </c>
      <c r="K39" s="12">
        <v>-4.1945404333333363</v>
      </c>
      <c r="L39" s="8">
        <v>19.58708012214074</v>
      </c>
      <c r="M39" s="11">
        <f t="shared" si="3"/>
        <v>16.012899355310807</v>
      </c>
      <c r="N39" s="12">
        <v>-11.456321983333332</v>
      </c>
      <c r="O39" s="8">
        <v>-2.5675071541365018</v>
      </c>
      <c r="P39" s="11">
        <f t="shared" si="4"/>
        <v>-0.13410724602339089</v>
      </c>
      <c r="Q39" s="12">
        <v>13.162211666666671</v>
      </c>
      <c r="R39" s="8">
        <v>28.493418446159446</v>
      </c>
      <c r="S39" s="11">
        <f t="shared" si="5"/>
        <v>21.359079339495825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-19.661546140896263</v>
      </c>
      <c r="G40" s="11">
        <f t="shared" si="1"/>
        <v>-22.951073588349647</v>
      </c>
      <c r="H40" s="12">
        <v>-34.848238266666662</v>
      </c>
      <c r="I40" s="8">
        <v>-34.603940627487368</v>
      </c>
      <c r="J40" s="11">
        <f t="shared" si="2"/>
        <v>-29.607081600850837</v>
      </c>
      <c r="K40" s="12">
        <v>13.285250966666661</v>
      </c>
      <c r="L40" s="8">
        <v>8.2966015527947388</v>
      </c>
      <c r="M40" s="11">
        <f t="shared" si="3"/>
        <v>17.284125920386803</v>
      </c>
      <c r="N40" s="12">
        <v>-46.216497583333329</v>
      </c>
      <c r="O40" s="8">
        <v>-7.0023503087758172</v>
      </c>
      <c r="P40" s="11">
        <f t="shared" si="4"/>
        <v>-2.7805381159152938</v>
      </c>
      <c r="Q40" s="12">
        <v>-8.8424467333333308</v>
      </c>
      <c r="R40" s="8">
        <v>-3.3948626791038103</v>
      </c>
      <c r="S40" s="11">
        <f t="shared" si="5"/>
        <v>16.878424432043918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-1.0039703582043771</v>
      </c>
      <c r="G41" s="11">
        <f t="shared" si="1"/>
        <v>-7.2190938385052528</v>
      </c>
      <c r="H41" s="12">
        <v>-28.674424566666666</v>
      </c>
      <c r="I41" s="8">
        <v>-34.215838875115878</v>
      </c>
      <c r="J41" s="11">
        <f t="shared" si="2"/>
        <v>-31.262675923242909</v>
      </c>
      <c r="K41" s="12">
        <v>-20.04409733333334</v>
      </c>
      <c r="L41" s="8">
        <v>-6.8887103290057645</v>
      </c>
      <c r="M41" s="11">
        <f t="shared" si="3"/>
        <v>6.9983237819765725</v>
      </c>
      <c r="N41" s="12">
        <v>-1.7307845833333317</v>
      </c>
      <c r="O41" s="8">
        <v>2.4670171012642275</v>
      </c>
      <c r="P41" s="11">
        <f t="shared" si="4"/>
        <v>-2.3676134538826972</v>
      </c>
      <c r="Q41" s="12">
        <v>5.0077589666666711</v>
      </c>
      <c r="R41" s="8">
        <v>10.600050951738595</v>
      </c>
      <c r="S41" s="11">
        <f t="shared" si="5"/>
        <v>11.899535572931411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-10.603094231588713</v>
      </c>
      <c r="G42" s="11">
        <f t="shared" si="1"/>
        <v>-10.422870243563118</v>
      </c>
      <c r="H42" s="12">
        <v>-25.047802866666665</v>
      </c>
      <c r="I42" s="8">
        <v>-31.624945321265841</v>
      </c>
      <c r="J42" s="11">
        <f t="shared" si="2"/>
        <v>-33.481574941289693</v>
      </c>
      <c r="K42" s="12">
        <v>13.449773266666663</v>
      </c>
      <c r="L42" s="8">
        <v>12.470723923475227</v>
      </c>
      <c r="M42" s="11">
        <f t="shared" si="3"/>
        <v>4.6262050490880666</v>
      </c>
      <c r="N42" s="12">
        <v>-2.8889060833333318</v>
      </c>
      <c r="O42" s="8">
        <v>5.8428258017433752</v>
      </c>
      <c r="P42" s="11">
        <f t="shared" si="4"/>
        <v>0.43583086474392846</v>
      </c>
      <c r="Q42" s="12">
        <v>45.495894166666673</v>
      </c>
      <c r="R42" s="8">
        <v>12.193319398428883</v>
      </c>
      <c r="S42" s="11">
        <f t="shared" si="5"/>
        <v>6.4661692236878894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-17.036246157200505</v>
      </c>
      <c r="G43" s="11">
        <f t="shared" si="1"/>
        <v>-9.5477702489978657</v>
      </c>
      <c r="H43" s="12">
        <v>-10.415640666666665</v>
      </c>
      <c r="I43" s="8">
        <v>-19.102477010856358</v>
      </c>
      <c r="J43" s="11">
        <f t="shared" si="2"/>
        <v>-28.314420402412694</v>
      </c>
      <c r="K43" s="12">
        <v>38.309942566666663</v>
      </c>
      <c r="L43" s="8">
        <v>11.935019890808995</v>
      </c>
      <c r="M43" s="11">
        <f t="shared" si="3"/>
        <v>5.839011161759486</v>
      </c>
      <c r="N43" s="12">
        <v>7.9505962166666659</v>
      </c>
      <c r="O43" s="8">
        <v>17.98689563675773</v>
      </c>
      <c r="P43" s="11">
        <f t="shared" si="4"/>
        <v>8.7655795132551102</v>
      </c>
      <c r="Q43" s="12">
        <v>49.456139166666674</v>
      </c>
      <c r="R43" s="8">
        <v>20.097094530880049</v>
      </c>
      <c r="S43" s="11">
        <f t="shared" si="5"/>
        <v>14.296821627015843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-15.431062144106349</v>
      </c>
      <c r="G44" s="11">
        <f t="shared" si="1"/>
        <v>-14.356800844298524</v>
      </c>
      <c r="H44" s="12">
        <v>-11.448196566666665</v>
      </c>
      <c r="I44" s="8">
        <v>-27.809577530420292</v>
      </c>
      <c r="J44" s="11">
        <f t="shared" si="2"/>
        <v>-26.178999954180835</v>
      </c>
      <c r="K44" s="12">
        <v>47.580299266666657</v>
      </c>
      <c r="L44" s="8">
        <v>18.504804530533942</v>
      </c>
      <c r="M44" s="11">
        <f t="shared" si="3"/>
        <v>14.30351611493939</v>
      </c>
      <c r="N44" s="12">
        <v>11.574200516666668</v>
      </c>
      <c r="O44" s="8">
        <v>15.883807089143769</v>
      </c>
      <c r="P44" s="11">
        <f t="shared" si="4"/>
        <v>13.237842842548289</v>
      </c>
      <c r="Q44" s="12">
        <v>57.183311066666661</v>
      </c>
      <c r="R44" s="8">
        <v>31.738557184955319</v>
      </c>
      <c r="S44" s="11">
        <f t="shared" si="5"/>
        <v>21.342990371421418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-11.273882794811151</v>
      </c>
      <c r="G45" s="11">
        <f t="shared" si="1"/>
        <v>-14.580397032039336</v>
      </c>
      <c r="H45" s="12">
        <v>4.8485882333333334</v>
      </c>
      <c r="I45" s="8">
        <v>-10.683415078710624</v>
      </c>
      <c r="J45" s="11">
        <f t="shared" si="2"/>
        <v>-19.198489873329091</v>
      </c>
      <c r="K45" s="12">
        <v>52.547593366666661</v>
      </c>
      <c r="L45" s="8">
        <v>20.146716133659488</v>
      </c>
      <c r="M45" s="11">
        <f t="shared" si="3"/>
        <v>16.86218018500081</v>
      </c>
      <c r="N45" s="12">
        <v>9.9964474166666655</v>
      </c>
      <c r="O45" s="8">
        <v>0.67767324634168524</v>
      </c>
      <c r="P45" s="11">
        <f t="shared" si="4"/>
        <v>11.516125324081059</v>
      </c>
      <c r="Q45" s="12">
        <v>29.438514566666669</v>
      </c>
      <c r="R45" s="8">
        <v>7.1589971323297767</v>
      </c>
      <c r="S45" s="11">
        <f t="shared" si="5"/>
        <v>19.664882949388382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-10.634900703440838</v>
      </c>
      <c r="G46" s="11">
        <f t="shared" si="1"/>
        <v>-12.446615214119447</v>
      </c>
      <c r="H46" s="12">
        <v>12.215871533333333</v>
      </c>
      <c r="I46" s="8">
        <v>2.2374669704357828</v>
      </c>
      <c r="J46" s="11">
        <f t="shared" si="2"/>
        <v>-12.085175212898378</v>
      </c>
      <c r="K46" s="12">
        <v>30.336543766666662</v>
      </c>
      <c r="L46" s="8">
        <v>13.385183521087104</v>
      </c>
      <c r="M46" s="11">
        <f t="shared" si="3"/>
        <v>17.345568061760176</v>
      </c>
      <c r="N46" s="12">
        <v>47.455525916666666</v>
      </c>
      <c r="O46" s="8">
        <v>36.077291652257287</v>
      </c>
      <c r="P46" s="11">
        <f t="shared" si="4"/>
        <v>17.546257329247581</v>
      </c>
      <c r="Q46" s="12">
        <v>12.237308566666668</v>
      </c>
      <c r="R46" s="8">
        <v>5.0063737457330344</v>
      </c>
      <c r="S46" s="11">
        <f t="shared" si="5"/>
        <v>14.634642687672711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-8.7224052519734219</v>
      </c>
      <c r="G47" s="11">
        <f t="shared" si="1"/>
        <v>-10.210396250075137</v>
      </c>
      <c r="H47" s="12">
        <v>-23.971707966666663</v>
      </c>
      <c r="I47" s="8">
        <v>-26.053899373261366</v>
      </c>
      <c r="J47" s="11">
        <f t="shared" si="2"/>
        <v>-11.499949160512069</v>
      </c>
      <c r="K47" s="12">
        <v>18.167839666666662</v>
      </c>
      <c r="L47" s="8">
        <v>20.685064726006338</v>
      </c>
      <c r="M47" s="11">
        <f t="shared" si="3"/>
        <v>18.072321460250979</v>
      </c>
      <c r="N47" s="12">
        <v>36.998245616666665</v>
      </c>
      <c r="O47" s="8">
        <v>23.404913599296897</v>
      </c>
      <c r="P47" s="11">
        <f t="shared" si="4"/>
        <v>20.053292832631957</v>
      </c>
      <c r="Q47" s="12">
        <v>-45.989430733333322</v>
      </c>
      <c r="R47" s="8">
        <v>-14.284804922437747</v>
      </c>
      <c r="S47" s="11">
        <f t="shared" si="5"/>
        <v>-0.70647801479164529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-6.4600543166889324</v>
      </c>
      <c r="G48" s="11">
        <f t="shared" si="1"/>
        <v>-8.6057867573677314</v>
      </c>
      <c r="H48" s="12">
        <v>-22.945156466666667</v>
      </c>
      <c r="I48" s="8">
        <v>-12.146726317469472</v>
      </c>
      <c r="J48" s="11">
        <f t="shared" si="2"/>
        <v>-11.987719573431685</v>
      </c>
      <c r="K48" s="12">
        <v>-22.086341233333336</v>
      </c>
      <c r="L48" s="8">
        <v>8.5155249981118537</v>
      </c>
      <c r="M48" s="11">
        <f t="shared" si="3"/>
        <v>14.195257748401767</v>
      </c>
      <c r="N48" s="12">
        <v>46.001378616666663</v>
      </c>
      <c r="O48" s="8">
        <v>29.522311401443556</v>
      </c>
      <c r="P48" s="11">
        <f t="shared" si="4"/>
        <v>29.668172217665912</v>
      </c>
      <c r="Q48" s="12">
        <v>-12.80027943333333</v>
      </c>
      <c r="R48" s="8">
        <v>17.697228555060271</v>
      </c>
      <c r="S48" s="11">
        <f t="shared" si="5"/>
        <v>2.8062657927851862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-17.081228630553511</v>
      </c>
      <c r="G49" s="11">
        <f t="shared" si="1"/>
        <v>-10.754562733071955</v>
      </c>
      <c r="H49" s="12">
        <v>-41.842599966666661</v>
      </c>
      <c r="I49" s="8">
        <v>-22.415093836600349</v>
      </c>
      <c r="J49" s="11">
        <f t="shared" si="2"/>
        <v>-20.205239842443728</v>
      </c>
      <c r="K49" s="12">
        <v>-21.072418033333332</v>
      </c>
      <c r="L49" s="8">
        <v>3.6346021801508321</v>
      </c>
      <c r="M49" s="11">
        <f t="shared" si="3"/>
        <v>10.945063968089675</v>
      </c>
      <c r="N49" s="12">
        <v>35.525359616666663</v>
      </c>
      <c r="O49" s="8">
        <v>28.303636885238671</v>
      </c>
      <c r="P49" s="11">
        <f t="shared" si="4"/>
        <v>27.076953961993041</v>
      </c>
      <c r="Q49" s="12">
        <v>-4.947660533333325</v>
      </c>
      <c r="R49" s="8">
        <v>13.540440782323122</v>
      </c>
      <c r="S49" s="11">
        <f t="shared" si="5"/>
        <v>5.6509548049818816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-26.342048597773967</v>
      </c>
      <c r="G50" s="11">
        <f t="shared" si="1"/>
        <v>-16.627777181672137</v>
      </c>
      <c r="H50" s="12">
        <v>-40.193691066666666</v>
      </c>
      <c r="I50" s="8">
        <v>-24.459207087407222</v>
      </c>
      <c r="J50" s="11">
        <f t="shared" si="2"/>
        <v>-19.673675747159013</v>
      </c>
      <c r="K50" s="12">
        <v>-11.575889833333335</v>
      </c>
      <c r="L50" s="8">
        <v>2.8005285895060652</v>
      </c>
      <c r="M50" s="11">
        <f t="shared" si="3"/>
        <v>4.9835519225895837</v>
      </c>
      <c r="N50" s="12">
        <v>29.625901216666662</v>
      </c>
      <c r="O50" s="8">
        <v>14.38890345198277</v>
      </c>
      <c r="P50" s="11">
        <f t="shared" si="4"/>
        <v>24.071617246221667</v>
      </c>
      <c r="Q50" s="12">
        <v>-3.2671206333333256</v>
      </c>
      <c r="R50" s="8">
        <v>7.9927554214113634</v>
      </c>
      <c r="S50" s="11">
        <f t="shared" si="5"/>
        <v>13.076808252931585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-15.394956067966715</v>
      </c>
      <c r="G51" s="11">
        <f t="shared" si="1"/>
        <v>-19.606077765431397</v>
      </c>
      <c r="H51" s="12">
        <v>-42.868882066666664</v>
      </c>
      <c r="I51" s="8">
        <v>-23.679926808769387</v>
      </c>
      <c r="J51" s="11">
        <f t="shared" si="2"/>
        <v>-23.518075910925649</v>
      </c>
      <c r="K51" s="12">
        <v>-15.838684933333333</v>
      </c>
      <c r="L51" s="8">
        <v>5.9539353772981514</v>
      </c>
      <c r="M51" s="11">
        <f t="shared" si="3"/>
        <v>4.1296887156516826</v>
      </c>
      <c r="N51" s="12">
        <v>2.5221669166666674</v>
      </c>
      <c r="O51" s="8">
        <v>6.4313933291502341</v>
      </c>
      <c r="P51" s="11">
        <f t="shared" si="4"/>
        <v>16.374644555457227</v>
      </c>
      <c r="Q51" s="12">
        <v>-11.947943333333331</v>
      </c>
      <c r="R51" s="8">
        <v>0.45774197151185092</v>
      </c>
      <c r="S51" s="11">
        <f t="shared" si="5"/>
        <v>7.3303127250821118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-14.12908990314115</v>
      </c>
      <c r="G52" s="11">
        <f t="shared" si="1"/>
        <v>-18.622031522960611</v>
      </c>
      <c r="H52" s="12">
        <v>-12.334848066666664</v>
      </c>
      <c r="I52" s="8">
        <v>-12.663800262521242</v>
      </c>
      <c r="J52" s="11">
        <f t="shared" si="2"/>
        <v>-20.267644719565951</v>
      </c>
      <c r="K52" s="12">
        <v>1.1846369666666643</v>
      </c>
      <c r="L52" s="8">
        <v>-1.999555675570778</v>
      </c>
      <c r="M52" s="11">
        <f t="shared" si="3"/>
        <v>2.2516360970778129</v>
      </c>
      <c r="N52" s="12">
        <v>-39.660155883333339</v>
      </c>
      <c r="O52" s="8">
        <v>0.23334948620549767</v>
      </c>
      <c r="P52" s="11">
        <f t="shared" si="4"/>
        <v>7.0178820891128337</v>
      </c>
      <c r="Q52" s="12">
        <v>1.6732069666666711</v>
      </c>
      <c r="R52" s="8">
        <v>5.6149229227068052</v>
      </c>
      <c r="S52" s="11">
        <f t="shared" si="5"/>
        <v>4.6884734385433395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-16.80957827676248</v>
      </c>
      <c r="G53" s="11">
        <f t="shared" si="1"/>
        <v>-15.444541415956783</v>
      </c>
      <c r="H53" s="12">
        <v>-12.134364566666665</v>
      </c>
      <c r="I53" s="8">
        <v>-18.383084430645997</v>
      </c>
      <c r="J53" s="11">
        <f t="shared" si="2"/>
        <v>-18.242270500645542</v>
      </c>
      <c r="K53" s="12">
        <v>0.75789666666666267</v>
      </c>
      <c r="L53" s="8">
        <v>10.926487525117993</v>
      </c>
      <c r="M53" s="11">
        <f t="shared" si="3"/>
        <v>4.9602890756151226</v>
      </c>
      <c r="N53" s="12">
        <v>-10.46667558333333</v>
      </c>
      <c r="O53" s="8">
        <v>-6.0383654727360199</v>
      </c>
      <c r="P53" s="11">
        <f t="shared" si="4"/>
        <v>0.20879244753990397</v>
      </c>
      <c r="Q53" s="12">
        <v>0.8144570666666695</v>
      </c>
      <c r="R53" s="8">
        <v>6.8534611963567702</v>
      </c>
      <c r="S53" s="11">
        <f t="shared" si="5"/>
        <v>4.3087086968584751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-13.22938539496522</v>
      </c>
      <c r="G54" s="11">
        <f t="shared" si="1"/>
        <v>-14.722684524956284</v>
      </c>
      <c r="H54" s="12">
        <v>-6.2322639666666664</v>
      </c>
      <c r="I54" s="8">
        <v>-12.920031327576222</v>
      </c>
      <c r="J54" s="11">
        <f t="shared" si="2"/>
        <v>-14.655638673581153</v>
      </c>
      <c r="K54" s="12">
        <v>3.7216050666666591</v>
      </c>
      <c r="L54" s="8">
        <v>8.6123781527319565</v>
      </c>
      <c r="M54" s="11">
        <f t="shared" si="3"/>
        <v>5.8464366674263912</v>
      </c>
      <c r="N54" s="12">
        <v>-7.7382272833333339</v>
      </c>
      <c r="O54" s="8">
        <v>-1.456458451662928</v>
      </c>
      <c r="P54" s="11">
        <f t="shared" si="4"/>
        <v>-2.4204914793978167</v>
      </c>
      <c r="Q54" s="12">
        <v>47.171722766666676</v>
      </c>
      <c r="R54" s="8">
        <v>14.422109859271103</v>
      </c>
      <c r="S54" s="11">
        <f t="shared" si="5"/>
        <v>8.9634979927782261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-13.125875795597546</v>
      </c>
      <c r="G55" s="11">
        <f t="shared" si="1"/>
        <v>-14.388279822441747</v>
      </c>
      <c r="H55" s="12">
        <v>10.161821733333332</v>
      </c>
      <c r="I55" s="8">
        <v>2.3569140936461768</v>
      </c>
      <c r="J55" s="11">
        <f t="shared" si="2"/>
        <v>-9.6487338881920142</v>
      </c>
      <c r="K55" s="12">
        <v>31.701341366666664</v>
      </c>
      <c r="L55" s="8">
        <v>3.2648190587556485</v>
      </c>
      <c r="M55" s="11">
        <f t="shared" si="3"/>
        <v>7.6012282455351992</v>
      </c>
      <c r="N55" s="12">
        <v>-26.338512283333333</v>
      </c>
      <c r="O55" s="8">
        <v>-14.269785107594299</v>
      </c>
      <c r="P55" s="11">
        <f t="shared" si="4"/>
        <v>-7.2548696773310821</v>
      </c>
      <c r="Q55" s="12">
        <v>14.389463966666669</v>
      </c>
      <c r="R55" s="8">
        <v>-12.757331528692285</v>
      </c>
      <c r="S55" s="11">
        <f t="shared" si="5"/>
        <v>2.8394131756451952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-18.112190003160592</v>
      </c>
      <c r="G56" s="11">
        <f t="shared" si="1"/>
        <v>-14.822483731241119</v>
      </c>
      <c r="H56" s="12">
        <v>12.759049033333332</v>
      </c>
      <c r="I56" s="8">
        <v>-7.4865388249349518</v>
      </c>
      <c r="J56" s="11">
        <f t="shared" si="2"/>
        <v>-6.016552019621666</v>
      </c>
      <c r="K56" s="12">
        <v>37.048292866666657</v>
      </c>
      <c r="L56" s="8">
        <v>7.6832180451137937</v>
      </c>
      <c r="M56" s="11">
        <f t="shared" si="3"/>
        <v>6.5201384188671332</v>
      </c>
      <c r="N56" s="12">
        <v>-11.850652083333333</v>
      </c>
      <c r="O56" s="8">
        <v>-6.8037047628745988</v>
      </c>
      <c r="P56" s="11">
        <f t="shared" si="4"/>
        <v>-7.5099827740439418</v>
      </c>
      <c r="Q56" s="12">
        <v>34.013194966666674</v>
      </c>
      <c r="R56" s="8">
        <v>8.0241270401357063</v>
      </c>
      <c r="S56" s="11">
        <f t="shared" si="5"/>
        <v>3.2296351235715082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0.62530083031006267</v>
      </c>
      <c r="G57" s="11">
        <f t="shared" si="1"/>
        <v>-10.20425498948269</v>
      </c>
      <c r="H57" s="12">
        <v>-1.0686951666666653</v>
      </c>
      <c r="I57" s="8">
        <v>-17.098406388274753</v>
      </c>
      <c r="J57" s="11">
        <f t="shared" si="2"/>
        <v>-7.4093437065211765</v>
      </c>
      <c r="K57" s="12">
        <v>7.0192722666666612</v>
      </c>
      <c r="L57" s="8">
        <v>-22.222841857615609</v>
      </c>
      <c r="M57" s="11">
        <f t="shared" si="3"/>
        <v>-3.7582682512487224</v>
      </c>
      <c r="N57" s="12">
        <v>-1.8499824833333331</v>
      </c>
      <c r="O57" s="8">
        <v>-8.0582643135016134</v>
      </c>
      <c r="P57" s="11">
        <f t="shared" si="4"/>
        <v>-9.7105847279901703</v>
      </c>
      <c r="Q57" s="12">
        <v>37.615813266666663</v>
      </c>
      <c r="R57" s="8">
        <v>17.92016829789231</v>
      </c>
      <c r="S57" s="11">
        <f t="shared" si="5"/>
        <v>4.3956546031119101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-23.110906333839353</v>
      </c>
      <c r="G58" s="11">
        <f t="shared" si="1"/>
        <v>-13.532598502229959</v>
      </c>
      <c r="H58" s="12">
        <v>-12.398308666666665</v>
      </c>
      <c r="I58" s="8">
        <v>-18.96125471297205</v>
      </c>
      <c r="J58" s="11">
        <f t="shared" si="2"/>
        <v>-14.515399975393919</v>
      </c>
      <c r="K58" s="12">
        <v>36.502060066666658</v>
      </c>
      <c r="L58" s="8">
        <v>19.618628600979378</v>
      </c>
      <c r="M58" s="11">
        <f t="shared" si="3"/>
        <v>1.6930015961591873</v>
      </c>
      <c r="N58" s="12">
        <v>-13.998707383333333</v>
      </c>
      <c r="O58" s="8">
        <v>-25.067070384594953</v>
      </c>
      <c r="P58" s="11">
        <f t="shared" si="4"/>
        <v>-13.309679820323723</v>
      </c>
      <c r="Q58" s="12">
        <v>18.464524266666672</v>
      </c>
      <c r="R58" s="8">
        <v>10.127587710101993</v>
      </c>
      <c r="S58" s="11">
        <f t="shared" si="5"/>
        <v>12.023961016043337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-14.944579746319556</v>
      </c>
      <c r="G59" s="11">
        <f t="shared" si="1"/>
        <v>-12.476728416616282</v>
      </c>
      <c r="H59" s="12">
        <v>-9.2059095666666657</v>
      </c>
      <c r="I59" s="8">
        <v>-7.1244689504994394</v>
      </c>
      <c r="J59" s="11">
        <f t="shared" si="2"/>
        <v>-14.394710017248748</v>
      </c>
      <c r="K59" s="12">
        <v>-16.564741433333339</v>
      </c>
      <c r="L59" s="8">
        <v>-8.8405826817010258</v>
      </c>
      <c r="M59" s="11">
        <f t="shared" si="3"/>
        <v>-3.8149319794457526</v>
      </c>
      <c r="N59" s="12">
        <v>2.6392882166666674</v>
      </c>
      <c r="O59" s="8">
        <v>-9.6694918972100616</v>
      </c>
      <c r="P59" s="11">
        <f t="shared" si="4"/>
        <v>-14.264942198435543</v>
      </c>
      <c r="Q59" s="12">
        <v>-32.994820633333333</v>
      </c>
      <c r="R59" s="8">
        <v>2.8964468372005783</v>
      </c>
      <c r="S59" s="11">
        <f t="shared" si="5"/>
        <v>10.314734281731626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-26.523999804290693</v>
      </c>
      <c r="G60" s="11">
        <f t="shared" si="1"/>
        <v>-21.526495294816531</v>
      </c>
      <c r="H60" s="12">
        <v>-30.978928966666665</v>
      </c>
      <c r="I60" s="8">
        <v>-20.017086379241547</v>
      </c>
      <c r="J60" s="11">
        <f t="shared" si="2"/>
        <v>-15.367603347571013</v>
      </c>
      <c r="K60" s="12">
        <v>-7.5952704333333383</v>
      </c>
      <c r="L60" s="8">
        <v>18.655076802268361</v>
      </c>
      <c r="M60" s="11">
        <f t="shared" si="3"/>
        <v>9.8110409071822371</v>
      </c>
      <c r="N60" s="12">
        <v>1.9289006166666671</v>
      </c>
      <c r="O60" s="8">
        <v>-14.047639296595182</v>
      </c>
      <c r="P60" s="11">
        <f t="shared" si="4"/>
        <v>-16.2614005261334</v>
      </c>
      <c r="Q60" s="12">
        <v>-39.090553933333325</v>
      </c>
      <c r="R60" s="8">
        <v>-8.16947146325181</v>
      </c>
      <c r="S60" s="11">
        <f t="shared" si="5"/>
        <v>1.6181876946835871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-22.690827370046957</v>
      </c>
      <c r="G61" s="11">
        <f t="shared" si="1"/>
        <v>-21.3864689735524</v>
      </c>
      <c r="H61" s="12">
        <v>-25.791529066666662</v>
      </c>
      <c r="I61" s="8">
        <v>-8.5803650459151974</v>
      </c>
      <c r="J61" s="11">
        <f t="shared" si="2"/>
        <v>-11.907306791885395</v>
      </c>
      <c r="K61" s="12">
        <v>-16.740317033333341</v>
      </c>
      <c r="L61" s="8">
        <v>3.9812141488534856</v>
      </c>
      <c r="M61" s="11">
        <f t="shared" si="3"/>
        <v>4.5985694231402734</v>
      </c>
      <c r="N61" s="12">
        <v>-14.352320783333333</v>
      </c>
      <c r="O61" s="8">
        <v>-22.297960505952965</v>
      </c>
      <c r="P61" s="11">
        <f t="shared" si="4"/>
        <v>-15.338363899919402</v>
      </c>
      <c r="Q61" s="12">
        <v>-10.523192533333328</v>
      </c>
      <c r="R61" s="8">
        <v>3.9050874252254051</v>
      </c>
      <c r="S61" s="11">
        <f t="shared" si="5"/>
        <v>-0.45597906694194218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-27.630368868156967</v>
      </c>
      <c r="G62" s="11">
        <f t="shared" si="1"/>
        <v>-25.615065347498206</v>
      </c>
      <c r="H62" s="12">
        <v>-27.047252866666661</v>
      </c>
      <c r="I62" s="8">
        <v>-11.231213698884984</v>
      </c>
      <c r="J62" s="11">
        <f t="shared" si="2"/>
        <v>-13.276221708013908</v>
      </c>
      <c r="K62" s="12">
        <v>-18.369987333333334</v>
      </c>
      <c r="L62" s="8">
        <v>-5.3008545683732216</v>
      </c>
      <c r="M62" s="11">
        <f t="shared" si="3"/>
        <v>5.7784787942495415</v>
      </c>
      <c r="N62" s="12">
        <v>17.314285216666661</v>
      </c>
      <c r="O62" s="8">
        <v>2.6587164860419232</v>
      </c>
      <c r="P62" s="11">
        <f t="shared" si="4"/>
        <v>-11.228961105502075</v>
      </c>
      <c r="Q62" s="12">
        <v>-12.182423633333325</v>
      </c>
      <c r="R62" s="8">
        <v>-2.7229401290050514</v>
      </c>
      <c r="S62" s="11">
        <f t="shared" si="5"/>
        <v>-2.329108055677152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-18.248742091092417</v>
      </c>
      <c r="G63" s="11">
        <f t="shared" si="1"/>
        <v>-22.85664610976545</v>
      </c>
      <c r="H63" s="12">
        <v>-25.413302266666662</v>
      </c>
      <c r="I63" s="8">
        <v>-7.190114817936621</v>
      </c>
      <c r="J63" s="11">
        <f t="shared" si="2"/>
        <v>-9.0005645209122669</v>
      </c>
      <c r="K63" s="12">
        <v>-16.389468333333337</v>
      </c>
      <c r="L63" s="8">
        <v>5.1570626662810497</v>
      </c>
      <c r="M63" s="11">
        <f t="shared" si="3"/>
        <v>1.2791407489204378</v>
      </c>
      <c r="N63" s="12">
        <v>-0.68307238333333231</v>
      </c>
      <c r="O63" s="8">
        <v>-2.001403734237952</v>
      </c>
      <c r="P63" s="11">
        <f t="shared" si="4"/>
        <v>-7.2135492513829975</v>
      </c>
      <c r="Q63" s="12">
        <v>5.6059599666666715</v>
      </c>
      <c r="R63" s="8">
        <v>16.857189914360895</v>
      </c>
      <c r="S63" s="11">
        <f t="shared" si="5"/>
        <v>6.0131124035270824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-17.253948570449758</v>
      </c>
      <c r="G64" s="11">
        <f t="shared" si="1"/>
        <v>-21.044353176566382</v>
      </c>
      <c r="H64" s="12">
        <v>-11.008411866666664</v>
      </c>
      <c r="I64" s="8">
        <v>-12.176610386641826</v>
      </c>
      <c r="J64" s="11">
        <f t="shared" si="2"/>
        <v>-10.199312967821143</v>
      </c>
      <c r="K64" s="12">
        <v>6.3857396666666641</v>
      </c>
      <c r="L64" s="8">
        <v>4.630243724206073</v>
      </c>
      <c r="M64" s="11">
        <f t="shared" si="3"/>
        <v>1.4954839407046336</v>
      </c>
      <c r="N64" s="12">
        <v>-34.69971688333333</v>
      </c>
      <c r="O64" s="8">
        <v>4.8304648601163294</v>
      </c>
      <c r="P64" s="11">
        <f t="shared" si="4"/>
        <v>1.8292592039734334</v>
      </c>
      <c r="Q64" s="12">
        <v>13.072621866666671</v>
      </c>
      <c r="R64" s="8">
        <v>15.566937338343353</v>
      </c>
      <c r="S64" s="11">
        <f t="shared" si="5"/>
        <v>9.9003957078997313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-20.004520287068463</v>
      </c>
      <c r="G65" s="11">
        <f t="shared" si="1"/>
        <v>-18.502403649536877</v>
      </c>
      <c r="H65" s="12">
        <v>0.25663973333333256</v>
      </c>
      <c r="I65" s="8">
        <v>-6.1037026863448522</v>
      </c>
      <c r="J65" s="11">
        <f t="shared" si="2"/>
        <v>-8.4901426303077674</v>
      </c>
      <c r="K65" s="12">
        <v>26.46494126666666</v>
      </c>
      <c r="L65" s="8">
        <v>33.431197988450215</v>
      </c>
      <c r="M65" s="11">
        <f t="shared" si="3"/>
        <v>14.406168126312446</v>
      </c>
      <c r="N65" s="12">
        <v>-8.9218993833333311</v>
      </c>
      <c r="O65" s="8">
        <v>-4.8156343383701596</v>
      </c>
      <c r="P65" s="11">
        <f t="shared" si="4"/>
        <v>-0.66219107083059414</v>
      </c>
      <c r="Q65" s="12">
        <v>-5.187085833333331</v>
      </c>
      <c r="R65" s="8">
        <v>-0.1083045807925842</v>
      </c>
      <c r="S65" s="11">
        <f t="shared" si="5"/>
        <v>10.77194089063722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-16.421893564366492</v>
      </c>
      <c r="G66" s="11">
        <f t="shared" si="1"/>
        <v>-17.89345414062824</v>
      </c>
      <c r="H66" s="12">
        <v>-13.865623266666665</v>
      </c>
      <c r="I66" s="8">
        <v>-21.851493761741025</v>
      </c>
      <c r="J66" s="11">
        <f t="shared" si="2"/>
        <v>-13.377268944909234</v>
      </c>
      <c r="K66" s="12">
        <v>-13.280233033333333</v>
      </c>
      <c r="L66" s="8">
        <v>-3.4645757789994942</v>
      </c>
      <c r="M66" s="11">
        <f t="shared" si="3"/>
        <v>11.532288644552265</v>
      </c>
      <c r="N66" s="12">
        <v>2.2283962166666686</v>
      </c>
      <c r="O66" s="8">
        <v>6.0171500993849349</v>
      </c>
      <c r="P66" s="11">
        <f t="shared" si="4"/>
        <v>2.0106602070437014</v>
      </c>
      <c r="Q66" s="12">
        <v>50.051421866666672</v>
      </c>
      <c r="R66" s="8">
        <v>19.549921969335188</v>
      </c>
      <c r="S66" s="11">
        <f t="shared" si="5"/>
        <v>11.669518242295318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-15.308087722389642</v>
      </c>
      <c r="G67" s="11">
        <f t="shared" si="1"/>
        <v>-17.244833857941533</v>
      </c>
      <c r="H67" s="12">
        <v>-11.122445466666665</v>
      </c>
      <c r="I67" s="8">
        <v>-17.436461591018769</v>
      </c>
      <c r="J67" s="11">
        <f t="shared" si="2"/>
        <v>-15.13055267970155</v>
      </c>
      <c r="K67" s="12">
        <v>50.614900566666662</v>
      </c>
      <c r="L67" s="8">
        <v>20.504035449699057</v>
      </c>
      <c r="M67" s="11">
        <f t="shared" si="3"/>
        <v>16.823552553049925</v>
      </c>
      <c r="N67" s="12">
        <v>-26.630957683333335</v>
      </c>
      <c r="O67" s="8">
        <v>-12.81393345694665</v>
      </c>
      <c r="P67" s="11">
        <f t="shared" si="4"/>
        <v>-3.8708058986439582</v>
      </c>
      <c r="Q67" s="12">
        <v>27.101330966666669</v>
      </c>
      <c r="R67" s="8">
        <v>1.7813587939164641</v>
      </c>
      <c r="S67" s="11">
        <f t="shared" si="5"/>
        <v>7.0743253941530222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-16.007072477483103</v>
      </c>
      <c r="G68" s="11">
        <f t="shared" si="1"/>
        <v>-15.912351254746412</v>
      </c>
      <c r="H68" s="12">
        <v>21.514220733333332</v>
      </c>
      <c r="I68" s="8">
        <v>-1.1873231147084411</v>
      </c>
      <c r="J68" s="11">
        <f t="shared" si="2"/>
        <v>-13.491759489156079</v>
      </c>
      <c r="K68" s="12">
        <v>37.455131866666662</v>
      </c>
      <c r="L68" s="8">
        <v>7.0263869905770484</v>
      </c>
      <c r="M68" s="11">
        <f t="shared" si="3"/>
        <v>8.0219488870922042</v>
      </c>
      <c r="N68" s="12">
        <v>7.3978872166666649</v>
      </c>
      <c r="O68" s="8">
        <v>13.059546397503313</v>
      </c>
      <c r="P68" s="11">
        <f t="shared" si="4"/>
        <v>2.0875876799805329</v>
      </c>
      <c r="Q68" s="12">
        <v>42.218775766666667</v>
      </c>
      <c r="R68" s="8">
        <v>18.24607713688934</v>
      </c>
      <c r="S68" s="11">
        <f t="shared" si="5"/>
        <v>13.192452633380332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-28.332415987489387</v>
      </c>
      <c r="G69" s="11">
        <f t="shared" si="1"/>
        <v>-19.882525395787379</v>
      </c>
      <c r="H69" s="12">
        <v>21.91205313333333</v>
      </c>
      <c r="I69" s="8">
        <v>6.7224042908217321</v>
      </c>
      <c r="J69" s="11">
        <f t="shared" si="2"/>
        <v>-3.9671268049684927</v>
      </c>
      <c r="K69" s="12">
        <v>34.756399166666654</v>
      </c>
      <c r="L69" s="8">
        <v>10.195479946327595</v>
      </c>
      <c r="M69" s="11">
        <f t="shared" si="3"/>
        <v>12.575300795534567</v>
      </c>
      <c r="N69" s="12">
        <v>8.0286584166666657</v>
      </c>
      <c r="O69" s="8">
        <v>4.7169750765593923</v>
      </c>
      <c r="P69" s="11">
        <f t="shared" si="4"/>
        <v>1.6541960057053517</v>
      </c>
      <c r="Q69" s="12">
        <v>11.50783926666667</v>
      </c>
      <c r="R69" s="8">
        <v>-5.8482793654402681</v>
      </c>
      <c r="S69" s="11">
        <f t="shared" si="5"/>
        <v>4.7263855217885125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-11.073235550292605</v>
      </c>
      <c r="G70" s="11">
        <f t="shared" si="1"/>
        <v>-18.470908005088365</v>
      </c>
      <c r="H70" s="12">
        <v>-7.3686452666666638</v>
      </c>
      <c r="I70" s="8">
        <v>-11.601640612727678</v>
      </c>
      <c r="J70" s="11">
        <f t="shared" si="2"/>
        <v>-2.0221864788714625</v>
      </c>
      <c r="K70" s="12">
        <v>33.951779866666662</v>
      </c>
      <c r="L70" s="8">
        <v>18.319761923905872</v>
      </c>
      <c r="M70" s="11">
        <f t="shared" si="3"/>
        <v>11.847209620270172</v>
      </c>
      <c r="N70" s="12">
        <v>34.252507316666666</v>
      </c>
      <c r="O70" s="8">
        <v>24.489787725897028</v>
      </c>
      <c r="P70" s="11">
        <f t="shared" si="4"/>
        <v>14.088769733319912</v>
      </c>
      <c r="Q70" s="12">
        <v>21.365698466666668</v>
      </c>
      <c r="R70" s="8">
        <v>10.77100877900301</v>
      </c>
      <c r="S70" s="11">
        <f t="shared" si="5"/>
        <v>7.722935516817361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-22.229269625609604</v>
      </c>
      <c r="G71" s="11">
        <f t="shared" si="1"/>
        <v>-20.544973721130532</v>
      </c>
      <c r="H71" s="12">
        <v>-16.586921066666662</v>
      </c>
      <c r="I71" s="8">
        <v>-11.534028793127952</v>
      </c>
      <c r="J71" s="11">
        <f t="shared" si="2"/>
        <v>-5.4710883716779657</v>
      </c>
      <c r="K71" s="12">
        <v>-26.90545293333334</v>
      </c>
      <c r="L71" s="8">
        <v>-15.099157976194077</v>
      </c>
      <c r="M71" s="11">
        <f t="shared" si="3"/>
        <v>4.4720279646797971</v>
      </c>
      <c r="N71" s="12">
        <v>-3.4039023833333317</v>
      </c>
      <c r="O71" s="8">
        <v>-14.936984938190649</v>
      </c>
      <c r="P71" s="11">
        <f t="shared" si="4"/>
        <v>4.7565926214219241</v>
      </c>
      <c r="Q71" s="12">
        <v>-43.643636433333327</v>
      </c>
      <c r="R71" s="8">
        <v>-7.151847100823602</v>
      </c>
      <c r="S71" s="11">
        <f t="shared" si="5"/>
        <v>-0.74303922908695341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-24.900309198080521</v>
      </c>
      <c r="G72" s="11">
        <f t="shared" si="1"/>
        <v>-19.400938124660911</v>
      </c>
      <c r="H72" s="12">
        <v>-18.139095866666665</v>
      </c>
      <c r="I72" s="8">
        <v>-6.9330593390013036</v>
      </c>
      <c r="J72" s="11">
        <f t="shared" si="2"/>
        <v>-10.022909581618977</v>
      </c>
      <c r="K72" s="12">
        <v>-10.783557433333337</v>
      </c>
      <c r="L72" s="8">
        <v>10.224911813199521</v>
      </c>
      <c r="M72" s="11">
        <f t="shared" si="3"/>
        <v>4.4818385869704391</v>
      </c>
      <c r="N72" s="12">
        <v>23.977105116666667</v>
      </c>
      <c r="O72" s="8">
        <v>9.7423344823991886</v>
      </c>
      <c r="P72" s="11">
        <f t="shared" si="4"/>
        <v>6.4317124233685226</v>
      </c>
      <c r="Q72" s="12">
        <v>-26.802339633333329</v>
      </c>
      <c r="R72" s="8">
        <v>4.1116984420691836</v>
      </c>
      <c r="S72" s="11">
        <f t="shared" si="5"/>
        <v>2.5769533734161971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-15.466845246214532</v>
      </c>
      <c r="G73" s="11">
        <f t="shared" si="1"/>
        <v>-20.86547468996822</v>
      </c>
      <c r="H73" s="12">
        <v>-22.158007266666665</v>
      </c>
      <c r="I73" s="8">
        <v>-6.8700615699005372</v>
      </c>
      <c r="J73" s="11">
        <f t="shared" si="2"/>
        <v>-8.445716567343263</v>
      </c>
      <c r="K73" s="12">
        <v>22.264740966666665</v>
      </c>
      <c r="L73" s="8">
        <v>38.387889095265088</v>
      </c>
      <c r="M73" s="11">
        <f t="shared" si="3"/>
        <v>11.171214310756843</v>
      </c>
      <c r="N73" s="12">
        <v>19.458235516666665</v>
      </c>
      <c r="O73" s="8">
        <v>11.473523669404825</v>
      </c>
      <c r="P73" s="11">
        <f t="shared" si="4"/>
        <v>2.0929577378711213</v>
      </c>
      <c r="Q73" s="12">
        <v>-2.9959773333333235</v>
      </c>
      <c r="R73" s="8">
        <v>7.8107202217102429</v>
      </c>
      <c r="S73" s="11">
        <f t="shared" si="5"/>
        <v>1.5901905209852749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-14.75760734978476</v>
      </c>
      <c r="G74" s="11">
        <f t="shared" si="1"/>
        <v>-18.374920598026605</v>
      </c>
      <c r="H74" s="12">
        <v>-24.124098166666663</v>
      </c>
      <c r="I74" s="8">
        <v>-9.8730997767669031</v>
      </c>
      <c r="J74" s="11">
        <f t="shared" si="2"/>
        <v>-7.8920735618895819</v>
      </c>
      <c r="K74" s="12">
        <v>6.8477072666666636</v>
      </c>
      <c r="L74" s="8">
        <v>19.51274552767596</v>
      </c>
      <c r="M74" s="11">
        <f t="shared" si="3"/>
        <v>22.708515478713522</v>
      </c>
      <c r="N74" s="12">
        <v>15.780466416666666</v>
      </c>
      <c r="O74" s="8">
        <v>1.4543871872352323</v>
      </c>
      <c r="P74" s="11">
        <f t="shared" si="4"/>
        <v>7.5567484463464156</v>
      </c>
      <c r="Q74" s="12">
        <v>15.485388066666671</v>
      </c>
      <c r="R74" s="8">
        <v>24.463028814446069</v>
      </c>
      <c r="S74" s="11">
        <f t="shared" si="5"/>
        <v>12.128482492741831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-18.716934246792832</v>
      </c>
      <c r="G75" s="11">
        <f t="shared" ref="G75:G138" si="8">AVERAGE(F73:F75)</f>
        <v>-16.313795614264041</v>
      </c>
      <c r="H75" s="12">
        <v>-22.998473466666667</v>
      </c>
      <c r="I75" s="8">
        <v>-5.9903391898492764</v>
      </c>
      <c r="J75" s="11">
        <f t="shared" ref="J75:J138" si="9">AVERAGE(I73:I75)</f>
        <v>-7.5778335121722398</v>
      </c>
      <c r="K75" s="12">
        <v>-6.4029920333333354</v>
      </c>
      <c r="L75" s="8">
        <v>14.903393103462923</v>
      </c>
      <c r="M75" s="11">
        <f t="shared" ref="M75:M138" si="10">AVERAGE(L73:L75)</f>
        <v>24.268009242134656</v>
      </c>
      <c r="N75" s="12">
        <v>19.560169416666668</v>
      </c>
      <c r="O75" s="8">
        <v>13.679695713606755</v>
      </c>
      <c r="P75" s="11">
        <f t="shared" ref="P75:P138" si="11">AVERAGE(O73:O75)</f>
        <v>8.8692021900822713</v>
      </c>
      <c r="Q75" s="12">
        <v>5.517062266666672</v>
      </c>
      <c r="R75" s="8">
        <v>16.250882227348136</v>
      </c>
      <c r="S75" s="11">
        <f t="shared" ref="S75:S138" si="12">AVERAGE(R73:R75)</f>
        <v>16.174877087834815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-16.271514718310225</v>
      </c>
      <c r="G76" s="11">
        <f t="shared" si="8"/>
        <v>-16.582018771629276</v>
      </c>
      <c r="H76" s="12">
        <v>-6.4761730666666644</v>
      </c>
      <c r="I76" s="8">
        <v>-8.4100145812277152</v>
      </c>
      <c r="J76" s="11">
        <f t="shared" si="9"/>
        <v>-8.091151182614631</v>
      </c>
      <c r="K76" s="12">
        <v>2.0132972666666635</v>
      </c>
      <c r="L76" s="8">
        <v>2.5960004128247283E-2</v>
      </c>
      <c r="M76" s="11">
        <f t="shared" si="10"/>
        <v>11.480699545089044</v>
      </c>
      <c r="N76" s="12">
        <v>-39.739970783333327</v>
      </c>
      <c r="O76" s="8">
        <v>-2.772650360560462</v>
      </c>
      <c r="P76" s="11">
        <f t="shared" si="11"/>
        <v>4.1204775134271747</v>
      </c>
      <c r="Q76" s="12">
        <v>-21.394990433333327</v>
      </c>
      <c r="R76" s="8">
        <v>-19.917471104551346</v>
      </c>
      <c r="S76" s="11">
        <f t="shared" si="12"/>
        <v>6.9321466457476193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-8.9106723025609291</v>
      </c>
      <c r="G77" s="11">
        <f t="shared" si="8"/>
        <v>-14.633040422554663</v>
      </c>
      <c r="H77" s="12">
        <v>-0.62090816666666626</v>
      </c>
      <c r="I77" s="8">
        <v>-7.2010481085544935</v>
      </c>
      <c r="J77" s="11">
        <f t="shared" si="9"/>
        <v>-7.2004672932104947</v>
      </c>
      <c r="K77" s="12">
        <v>-7.3524322333333387</v>
      </c>
      <c r="L77" s="8">
        <v>-1.0176663994015378</v>
      </c>
      <c r="M77" s="11">
        <f t="shared" si="10"/>
        <v>4.6372289027298779</v>
      </c>
      <c r="N77" s="12">
        <v>11.050258616666667</v>
      </c>
      <c r="O77" s="8">
        <v>15.09211333733454</v>
      </c>
      <c r="P77" s="11">
        <f t="shared" si="11"/>
        <v>8.6663862301269443</v>
      </c>
      <c r="Q77" s="12">
        <v>10.432637666666672</v>
      </c>
      <c r="R77" s="8">
        <v>14.920727312830719</v>
      </c>
      <c r="S77" s="11">
        <f t="shared" si="12"/>
        <v>3.751379478542503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4.3919350016288004</v>
      </c>
      <c r="G78" s="11">
        <f t="shared" si="8"/>
        <v>-6.9300840064141171</v>
      </c>
      <c r="H78" s="12">
        <v>6.962582233333336</v>
      </c>
      <c r="I78" s="8">
        <v>-0.80651361220647289</v>
      </c>
      <c r="J78" s="11">
        <f t="shared" si="9"/>
        <v>-5.4725254339962275</v>
      </c>
      <c r="K78" s="12">
        <v>-19.944931333333336</v>
      </c>
      <c r="L78" s="8">
        <v>-6.3250165839736852</v>
      </c>
      <c r="M78" s="11">
        <f t="shared" si="10"/>
        <v>-2.4389076597489918</v>
      </c>
      <c r="N78" s="12">
        <v>8.7910810166666682</v>
      </c>
      <c r="O78" s="8">
        <v>11.533995858783332</v>
      </c>
      <c r="P78" s="11">
        <f t="shared" si="11"/>
        <v>7.9511529451858038</v>
      </c>
      <c r="Q78" s="12">
        <v>18.209253066666669</v>
      </c>
      <c r="R78" s="8">
        <v>-8.51126944522467</v>
      </c>
      <c r="S78" s="11">
        <f t="shared" si="12"/>
        <v>-4.5026710789817654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-12.853087574980369</v>
      </c>
      <c r="G79" s="11">
        <f t="shared" si="8"/>
        <v>-5.790608291970833</v>
      </c>
      <c r="H79" s="12">
        <v>-5.833923566666666</v>
      </c>
      <c r="I79" s="8">
        <v>-10.398595313680158</v>
      </c>
      <c r="J79" s="11">
        <f t="shared" si="9"/>
        <v>-6.1353856781470411</v>
      </c>
      <c r="K79" s="12">
        <v>34.563568466666652</v>
      </c>
      <c r="L79" s="8">
        <v>3.6947847830369582</v>
      </c>
      <c r="M79" s="11">
        <f t="shared" si="10"/>
        <v>-1.2159660667794217</v>
      </c>
      <c r="N79" s="12">
        <v>-11.327696583333331</v>
      </c>
      <c r="O79" s="8">
        <v>2.7151037284767874</v>
      </c>
      <c r="P79" s="11">
        <f t="shared" si="11"/>
        <v>9.7804043081982197</v>
      </c>
      <c r="Q79" s="12">
        <v>25.273937366666672</v>
      </c>
      <c r="R79" s="8">
        <v>0.52080119183699125</v>
      </c>
      <c r="S79" s="11">
        <f t="shared" si="12"/>
        <v>2.3100863531476801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-15.543236136685191</v>
      </c>
      <c r="G80" s="11">
        <f t="shared" si="8"/>
        <v>-8.0014629033455869</v>
      </c>
      <c r="H80" s="12">
        <v>21.009712533333328</v>
      </c>
      <c r="I80" s="8">
        <v>-1.8068881484598514</v>
      </c>
      <c r="J80" s="11">
        <f t="shared" si="9"/>
        <v>-4.3373323581154937</v>
      </c>
      <c r="K80" s="12">
        <v>28.510213166666663</v>
      </c>
      <c r="L80" s="8">
        <v>-1.3127236227334329</v>
      </c>
      <c r="M80" s="11">
        <f t="shared" si="10"/>
        <v>-1.31431847455672</v>
      </c>
      <c r="N80" s="12">
        <v>-1.7748570833333321</v>
      </c>
      <c r="O80" s="8">
        <v>4.6822639906734409</v>
      </c>
      <c r="P80" s="11">
        <f t="shared" si="11"/>
        <v>6.3104545259778533</v>
      </c>
      <c r="Q80" s="12">
        <v>48.471459066666668</v>
      </c>
      <c r="R80" s="8">
        <v>27.486943696016461</v>
      </c>
      <c r="S80" s="11">
        <f t="shared" si="12"/>
        <v>6.4988251475429273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-12.589854521607364</v>
      </c>
      <c r="G81" s="11">
        <f t="shared" si="8"/>
        <v>-13.662059411090974</v>
      </c>
      <c r="H81" s="12">
        <v>-9.1078070666666644</v>
      </c>
      <c r="I81" s="8">
        <v>-22.922320400879649</v>
      </c>
      <c r="J81" s="11">
        <f t="shared" si="9"/>
        <v>-11.709267954339886</v>
      </c>
      <c r="K81" s="12">
        <v>19.696057166666662</v>
      </c>
      <c r="L81" s="8">
        <v>3.5794815718396933E-2</v>
      </c>
      <c r="M81" s="11">
        <f t="shared" si="10"/>
        <v>0.80595199200730738</v>
      </c>
      <c r="N81" s="12">
        <v>9.4567331166666673</v>
      </c>
      <c r="O81" s="8">
        <v>8.6892418134426208</v>
      </c>
      <c r="P81" s="11">
        <f t="shared" si="11"/>
        <v>5.36220317753095</v>
      </c>
      <c r="Q81" s="12">
        <v>13.612887566666668</v>
      </c>
      <c r="R81" s="8">
        <v>-1.7612069171170521</v>
      </c>
      <c r="S81" s="11">
        <f t="shared" si="12"/>
        <v>8.7488459902454654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-8.4708247536538916</v>
      </c>
      <c r="G82" s="11">
        <f t="shared" si="8"/>
        <v>-12.201305137315481</v>
      </c>
      <c r="H82" s="12">
        <v>-24.000458366666663</v>
      </c>
      <c r="I82" s="8">
        <v>-27.789071200283807</v>
      </c>
      <c r="J82" s="11">
        <f t="shared" si="9"/>
        <v>-17.506093249874436</v>
      </c>
      <c r="K82" s="12">
        <v>-8.0917359333333359</v>
      </c>
      <c r="L82" s="8">
        <v>-23.463529227006521</v>
      </c>
      <c r="M82" s="11">
        <f t="shared" si="10"/>
        <v>-8.2468193446738525</v>
      </c>
      <c r="N82" s="12">
        <v>25.230679416666668</v>
      </c>
      <c r="O82" s="8">
        <v>16.79254939547036</v>
      </c>
      <c r="P82" s="11">
        <f t="shared" si="11"/>
        <v>10.054685066528807</v>
      </c>
      <c r="Q82" s="12">
        <v>-5.9027564333333284</v>
      </c>
      <c r="R82" s="8">
        <v>-18.769530598779752</v>
      </c>
      <c r="S82" s="11">
        <f t="shared" si="12"/>
        <v>2.3187353933732191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-38.023695896729699</v>
      </c>
      <c r="G83" s="11">
        <f t="shared" si="8"/>
        <v>-19.694791723996985</v>
      </c>
      <c r="H83" s="12">
        <v>-35.679428666666666</v>
      </c>
      <c r="I83" s="8">
        <v>-29.071385243095484</v>
      </c>
      <c r="J83" s="11">
        <f t="shared" si="9"/>
        <v>-26.59425894808631</v>
      </c>
      <c r="K83" s="12">
        <v>-20.967179833333336</v>
      </c>
      <c r="L83" s="8">
        <v>-9.9086799274400352</v>
      </c>
      <c r="M83" s="11">
        <f t="shared" si="10"/>
        <v>-11.112138112909387</v>
      </c>
      <c r="N83" s="12">
        <v>2.4028685166666683</v>
      </c>
      <c r="O83" s="8">
        <v>-8.7424233838182399</v>
      </c>
      <c r="P83" s="11">
        <f t="shared" si="11"/>
        <v>5.5797892750315796</v>
      </c>
      <c r="Q83" s="12">
        <v>-37.576035033333326</v>
      </c>
      <c r="R83" s="8">
        <v>-3.7094184358291571</v>
      </c>
      <c r="S83" s="11">
        <f t="shared" si="12"/>
        <v>-8.0800519839086533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-5.0658660308167356</v>
      </c>
      <c r="G84" s="11">
        <f t="shared" si="8"/>
        <v>-17.18679556040011</v>
      </c>
      <c r="H84" s="12">
        <v>-34.397048666666663</v>
      </c>
      <c r="I84" s="8">
        <v>-24.123191427921327</v>
      </c>
      <c r="J84" s="11">
        <f t="shared" si="9"/>
        <v>-26.99454929043354</v>
      </c>
      <c r="K84" s="12">
        <v>-20.559998233333339</v>
      </c>
      <c r="L84" s="8">
        <v>-3.2876931215013165</v>
      </c>
      <c r="M84" s="11">
        <f t="shared" si="10"/>
        <v>-12.219967425315957</v>
      </c>
      <c r="N84" s="12">
        <v>28.259638616666663</v>
      </c>
      <c r="O84" s="8">
        <v>16.386168791523193</v>
      </c>
      <c r="P84" s="11">
        <f t="shared" si="11"/>
        <v>8.1454316010584389</v>
      </c>
      <c r="Q84" s="12">
        <v>-24.362888133333332</v>
      </c>
      <c r="R84" s="8">
        <v>5.2437764717866209</v>
      </c>
      <c r="S84" s="11">
        <f t="shared" si="12"/>
        <v>-5.7450575209407626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-6.1076950703520669</v>
      </c>
      <c r="G85" s="11">
        <f t="shared" si="8"/>
        <v>-16.399085665966165</v>
      </c>
      <c r="H85" s="12">
        <v>-36.677994866666666</v>
      </c>
      <c r="I85" s="8">
        <v>-22.709789958395493</v>
      </c>
      <c r="J85" s="11">
        <f t="shared" si="9"/>
        <v>-25.301455543137436</v>
      </c>
      <c r="K85" s="12">
        <v>-16.579297533333332</v>
      </c>
      <c r="L85" s="8">
        <v>-4.8807560936000591</v>
      </c>
      <c r="M85" s="11">
        <f t="shared" si="10"/>
        <v>-6.0257097141804694</v>
      </c>
      <c r="N85" s="12">
        <v>20.957363216666664</v>
      </c>
      <c r="O85" s="8">
        <v>12.051417639052284</v>
      </c>
      <c r="P85" s="11">
        <f t="shared" si="11"/>
        <v>6.5650543489190794</v>
      </c>
      <c r="Q85" s="12">
        <v>-0.66877823333332564</v>
      </c>
      <c r="R85" s="8">
        <v>8.0016995337216255</v>
      </c>
      <c r="S85" s="11">
        <f t="shared" si="12"/>
        <v>3.1786858565596963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-14.770835695011844</v>
      </c>
      <c r="G86" s="11">
        <f t="shared" si="8"/>
        <v>-8.6481322653935493</v>
      </c>
      <c r="H86" s="12">
        <v>-33.352044866666667</v>
      </c>
      <c r="I86" s="8">
        <v>-21.24537040362646</v>
      </c>
      <c r="J86" s="11">
        <f t="shared" si="9"/>
        <v>-22.69278392998109</v>
      </c>
      <c r="K86" s="12">
        <v>-4.5038158333333325</v>
      </c>
      <c r="L86" s="8">
        <v>8.3585457778254852</v>
      </c>
      <c r="M86" s="11">
        <f t="shared" si="10"/>
        <v>6.3365520908036529E-2</v>
      </c>
      <c r="N86" s="12">
        <v>27.443470716666667</v>
      </c>
      <c r="O86" s="8">
        <v>14.237800294209338</v>
      </c>
      <c r="P86" s="11">
        <f t="shared" si="11"/>
        <v>14.225128908261604</v>
      </c>
      <c r="Q86" s="12">
        <v>-6.1756500333333229</v>
      </c>
      <c r="R86" s="8">
        <v>2.3824359650271276</v>
      </c>
      <c r="S86" s="11">
        <f t="shared" si="12"/>
        <v>5.2093039901784577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-15.708782328576035</v>
      </c>
      <c r="G87" s="11">
        <f t="shared" si="8"/>
        <v>-12.195771031313315</v>
      </c>
      <c r="H87" s="12">
        <v>-32.512054466666662</v>
      </c>
      <c r="I87" s="8">
        <v>-16.526643320232054</v>
      </c>
      <c r="J87" s="11">
        <f t="shared" si="9"/>
        <v>-20.160601227418002</v>
      </c>
      <c r="K87" s="12">
        <v>-17.608928233333334</v>
      </c>
      <c r="L87" s="8">
        <v>3.8557298549348218</v>
      </c>
      <c r="M87" s="11">
        <f t="shared" si="10"/>
        <v>2.4445065130534158</v>
      </c>
      <c r="N87" s="12">
        <v>30.792125816666669</v>
      </c>
      <c r="O87" s="8">
        <v>22.335334981929464</v>
      </c>
      <c r="P87" s="11">
        <f t="shared" si="11"/>
        <v>16.208184305063696</v>
      </c>
      <c r="Q87" s="12">
        <v>-18.433127333333324</v>
      </c>
      <c r="R87" s="8">
        <v>-7.0025535997871238</v>
      </c>
      <c r="S87" s="11">
        <f t="shared" si="12"/>
        <v>1.127193966320543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-29.215143963017514</v>
      </c>
      <c r="G88" s="11">
        <f t="shared" si="8"/>
        <v>-19.898253995535132</v>
      </c>
      <c r="H88" s="12">
        <v>-5.6343254666666667</v>
      </c>
      <c r="I88" s="8">
        <v>-7.6405506533666845</v>
      </c>
      <c r="J88" s="11">
        <f t="shared" si="9"/>
        <v>-15.137521459075066</v>
      </c>
      <c r="K88" s="12">
        <v>24.663669966666664</v>
      </c>
      <c r="L88" s="8">
        <v>24.002840908331446</v>
      </c>
      <c r="M88" s="11">
        <f t="shared" si="10"/>
        <v>12.072372180363919</v>
      </c>
      <c r="N88" s="12">
        <v>-16.819862583333329</v>
      </c>
      <c r="O88" s="8">
        <v>16.763469278417706</v>
      </c>
      <c r="P88" s="11">
        <f t="shared" si="11"/>
        <v>17.778868184852168</v>
      </c>
      <c r="Q88" s="12">
        <v>1.9630821666666707</v>
      </c>
      <c r="R88" s="8">
        <v>4.2466231723895937</v>
      </c>
      <c r="S88" s="11">
        <f t="shared" si="12"/>
        <v>-0.12449815412346747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-37.457251347181284</v>
      </c>
      <c r="G89" s="11">
        <f t="shared" si="8"/>
        <v>-27.460392546258277</v>
      </c>
      <c r="H89" s="12">
        <v>-2.7938873666666666</v>
      </c>
      <c r="I89" s="8">
        <v>-8.5761425630461225</v>
      </c>
      <c r="J89" s="11">
        <f t="shared" si="9"/>
        <v>-10.914445512214954</v>
      </c>
      <c r="K89" s="12">
        <v>10.418649366666664</v>
      </c>
      <c r="L89" s="8">
        <v>16.82541686602152</v>
      </c>
      <c r="M89" s="11">
        <f t="shared" si="10"/>
        <v>14.894662543095928</v>
      </c>
      <c r="N89" s="12">
        <v>14.369388716666668</v>
      </c>
      <c r="O89" s="8">
        <v>17.815628494010131</v>
      </c>
      <c r="P89" s="11">
        <f t="shared" si="11"/>
        <v>18.971477584785763</v>
      </c>
      <c r="Q89" s="12">
        <v>0.25335406666666938</v>
      </c>
      <c r="R89" s="8">
        <v>3.064061257947468</v>
      </c>
      <c r="S89" s="11">
        <f t="shared" si="12"/>
        <v>0.10271027684997931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-27.496541301014737</v>
      </c>
      <c r="G90" s="11">
        <f t="shared" si="8"/>
        <v>-31.389645537071175</v>
      </c>
      <c r="H90" s="12">
        <v>-2.9488456666666663</v>
      </c>
      <c r="I90" s="8">
        <v>-11.734885037051168</v>
      </c>
      <c r="J90" s="11">
        <f t="shared" si="9"/>
        <v>-9.3171927511546588</v>
      </c>
      <c r="K90" s="12">
        <v>-1.2091128333333367</v>
      </c>
      <c r="L90" s="8">
        <v>13.621243375296554</v>
      </c>
      <c r="M90" s="11">
        <f t="shared" si="10"/>
        <v>18.149833716549839</v>
      </c>
      <c r="N90" s="12">
        <v>6.9269796166666673</v>
      </c>
      <c r="O90" s="8">
        <v>9.5802383429857958</v>
      </c>
      <c r="P90" s="11">
        <f t="shared" si="11"/>
        <v>14.719778705137877</v>
      </c>
      <c r="Q90" s="12">
        <v>34.696547866666663</v>
      </c>
      <c r="R90" s="8">
        <v>12.560981301162212</v>
      </c>
      <c r="S90" s="11">
        <f t="shared" si="12"/>
        <v>6.6238885771664249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-13.852564988504477</v>
      </c>
      <c r="G91" s="11">
        <f t="shared" si="8"/>
        <v>-26.268785878900164</v>
      </c>
      <c r="H91" s="12">
        <v>-4.2925703666666664</v>
      </c>
      <c r="I91" s="8">
        <v>-7.3664004372728744</v>
      </c>
      <c r="J91" s="11">
        <f t="shared" si="9"/>
        <v>-9.2258093457900543</v>
      </c>
      <c r="K91" s="12">
        <v>22.681394566666661</v>
      </c>
      <c r="L91" s="8">
        <v>-7.3924522253883005</v>
      </c>
      <c r="M91" s="11">
        <f t="shared" si="10"/>
        <v>7.684736005309925</v>
      </c>
      <c r="N91" s="12">
        <v>-5.2636182833333347</v>
      </c>
      <c r="O91" s="8">
        <v>8.1586446781042099</v>
      </c>
      <c r="P91" s="11">
        <f t="shared" si="11"/>
        <v>11.851503838366712</v>
      </c>
      <c r="Q91" s="12">
        <v>36.593497966666675</v>
      </c>
      <c r="R91" s="8">
        <v>11.567349200129335</v>
      </c>
      <c r="S91" s="11">
        <f t="shared" si="12"/>
        <v>9.0641305864130057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-9.9554552749051961</v>
      </c>
      <c r="G92" s="11">
        <f t="shared" si="8"/>
        <v>-17.101520521474804</v>
      </c>
      <c r="H92" s="12">
        <v>13.457618033333334</v>
      </c>
      <c r="I92" s="8">
        <v>-6.9791259856844814</v>
      </c>
      <c r="J92" s="11">
        <f t="shared" si="9"/>
        <v>-8.6934704866695096</v>
      </c>
      <c r="K92" s="12">
        <v>37.88174446666666</v>
      </c>
      <c r="L92" s="8">
        <v>8.4224799674719151</v>
      </c>
      <c r="M92" s="11">
        <f t="shared" si="10"/>
        <v>4.8837570391267233</v>
      </c>
      <c r="N92" s="12">
        <v>-7.2162498833333331</v>
      </c>
      <c r="O92" s="8">
        <v>-0.29048682588081931</v>
      </c>
      <c r="P92" s="11">
        <f t="shared" si="11"/>
        <v>5.8161320650697279</v>
      </c>
      <c r="Q92" s="12">
        <v>27.639003766666672</v>
      </c>
      <c r="R92" s="8">
        <v>11.18483118313851</v>
      </c>
      <c r="S92" s="11">
        <f t="shared" si="12"/>
        <v>11.771053894810018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-16.722914614431726</v>
      </c>
      <c r="G93" s="11">
        <f t="shared" si="8"/>
        <v>-13.510311625947134</v>
      </c>
      <c r="H93" s="12">
        <v>14.303752233333334</v>
      </c>
      <c r="I93" s="8">
        <v>2.6743347749763338</v>
      </c>
      <c r="J93" s="11">
        <f t="shared" si="9"/>
        <v>-3.8903972159936742</v>
      </c>
      <c r="K93" s="12">
        <v>24.877877666666659</v>
      </c>
      <c r="L93" s="8">
        <v>9.1300392329675617</v>
      </c>
      <c r="M93" s="11">
        <f t="shared" si="10"/>
        <v>3.3866889916837253</v>
      </c>
      <c r="N93" s="12">
        <v>4.6874213166666667</v>
      </c>
      <c r="O93" s="8">
        <v>6.1356103337141885</v>
      </c>
      <c r="P93" s="11">
        <f t="shared" si="11"/>
        <v>4.66792272864586</v>
      </c>
      <c r="Q93" s="12">
        <v>46.481714266666671</v>
      </c>
      <c r="R93" s="8">
        <v>31.359161899677581</v>
      </c>
      <c r="S93" s="11">
        <f t="shared" si="12"/>
        <v>18.037114094315143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-20.404684677563306</v>
      </c>
      <c r="G94" s="11">
        <f t="shared" si="8"/>
        <v>-15.694351522300076</v>
      </c>
      <c r="H94" s="12">
        <v>0.76161303333333663</v>
      </c>
      <c r="I94" s="8">
        <v>-3.6251828293608206</v>
      </c>
      <c r="J94" s="11">
        <f t="shared" si="9"/>
        <v>-2.6433246800229893</v>
      </c>
      <c r="K94" s="12">
        <v>19.944363866666663</v>
      </c>
      <c r="L94" s="8">
        <v>6.5850028092620221</v>
      </c>
      <c r="M94" s="11">
        <f t="shared" si="10"/>
        <v>8.0458406699004996</v>
      </c>
      <c r="N94" s="12">
        <v>5.0217432166666658</v>
      </c>
      <c r="O94" s="8">
        <v>-1.8261559016605986</v>
      </c>
      <c r="P94" s="11">
        <f t="shared" si="11"/>
        <v>1.3396558687242568</v>
      </c>
      <c r="Q94" s="12">
        <v>26.01125046666667</v>
      </c>
      <c r="R94" s="8">
        <v>12.340336060878517</v>
      </c>
      <c r="S94" s="11">
        <f t="shared" si="12"/>
        <v>18.294776381231532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-27.731803667123931</v>
      </c>
      <c r="G95" s="11">
        <f t="shared" si="8"/>
        <v>-21.61980098637299</v>
      </c>
      <c r="H95" s="12">
        <v>-14.018118566666663</v>
      </c>
      <c r="I95" s="8">
        <v>-7.2494288760612058</v>
      </c>
      <c r="J95" s="11">
        <f t="shared" si="9"/>
        <v>-2.7334256434818975</v>
      </c>
      <c r="K95" s="12">
        <v>-5.7226890333333387</v>
      </c>
      <c r="L95" s="8">
        <v>3.407628683323443</v>
      </c>
      <c r="M95" s="11">
        <f t="shared" si="10"/>
        <v>6.3742235751843426</v>
      </c>
      <c r="N95" s="12">
        <v>15.590942916666663</v>
      </c>
      <c r="O95" s="8">
        <v>5.2387784743617054</v>
      </c>
      <c r="P95" s="11">
        <f t="shared" si="11"/>
        <v>3.1827443021384316</v>
      </c>
      <c r="Q95" s="12">
        <v>-18.464578333333328</v>
      </c>
      <c r="R95" s="8">
        <v>10.327988799439254</v>
      </c>
      <c r="S95" s="11">
        <f t="shared" si="12"/>
        <v>18.009162253331784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-11.072772048025572</v>
      </c>
      <c r="G96" s="11">
        <f t="shared" si="8"/>
        <v>-19.736420130904268</v>
      </c>
      <c r="H96" s="12">
        <v>-29.808962466666664</v>
      </c>
      <c r="I96" s="8">
        <v>-20.751067753260337</v>
      </c>
      <c r="J96" s="11">
        <f t="shared" si="9"/>
        <v>-10.54189315289412</v>
      </c>
      <c r="K96" s="12">
        <v>-22.192520033333338</v>
      </c>
      <c r="L96" s="8">
        <v>-9.3479995928937996</v>
      </c>
      <c r="M96" s="11">
        <f t="shared" si="10"/>
        <v>0.21487729989722185</v>
      </c>
      <c r="N96" s="12">
        <v>7.1025510166666663</v>
      </c>
      <c r="O96" s="8">
        <v>-4.0361180614662793</v>
      </c>
      <c r="P96" s="11">
        <f t="shared" si="11"/>
        <v>-0.20783182958839083</v>
      </c>
      <c r="Q96" s="12">
        <v>-29.597387433333328</v>
      </c>
      <c r="R96" s="8">
        <v>-3.4451995546135841</v>
      </c>
      <c r="S96" s="11">
        <f t="shared" si="12"/>
        <v>6.4077084352347287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-27.003612816148184</v>
      </c>
      <c r="G97" s="11">
        <f t="shared" si="8"/>
        <v>-21.936062843765896</v>
      </c>
      <c r="H97" s="12">
        <v>-5.9942510666666635</v>
      </c>
      <c r="I97" s="8">
        <v>6.3644546373522228</v>
      </c>
      <c r="J97" s="11">
        <f t="shared" si="9"/>
        <v>-7.2120139973231074</v>
      </c>
      <c r="K97" s="12">
        <v>4.2982342666666646</v>
      </c>
      <c r="L97" s="8">
        <v>13.691618903321176</v>
      </c>
      <c r="M97" s="11">
        <f t="shared" si="10"/>
        <v>2.5837493312502731</v>
      </c>
      <c r="N97" s="12">
        <v>18.386611716666664</v>
      </c>
      <c r="O97" s="8">
        <v>8.7146743205968864</v>
      </c>
      <c r="P97" s="11">
        <f t="shared" si="11"/>
        <v>3.3057782444974375</v>
      </c>
      <c r="Q97" s="12">
        <v>-6.0110239333333215</v>
      </c>
      <c r="R97" s="8">
        <v>2.5699491735227742</v>
      </c>
      <c r="S97" s="11">
        <f t="shared" si="12"/>
        <v>3.150912806116148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-22.764904990099406</v>
      </c>
      <c r="G98" s="11">
        <f t="shared" si="8"/>
        <v>-20.280429951424384</v>
      </c>
      <c r="H98" s="12">
        <v>-18.58668926666666</v>
      </c>
      <c r="I98" s="8">
        <v>-8.6077866747013516</v>
      </c>
      <c r="J98" s="11">
        <f t="shared" si="9"/>
        <v>-7.6647999302031549</v>
      </c>
      <c r="K98" s="12">
        <v>-20.233763433333333</v>
      </c>
      <c r="L98" s="8">
        <v>-8.1875866060343263</v>
      </c>
      <c r="M98" s="11">
        <f t="shared" si="10"/>
        <v>-1.2813224318689833</v>
      </c>
      <c r="N98" s="12">
        <v>-30.724813583333329</v>
      </c>
      <c r="O98" s="8">
        <v>-43.54397652809002</v>
      </c>
      <c r="P98" s="11">
        <f t="shared" si="11"/>
        <v>-12.955140089653137</v>
      </c>
      <c r="Q98" s="12">
        <v>-18.497282033333324</v>
      </c>
      <c r="R98" s="8">
        <v>-10.235745874358544</v>
      </c>
      <c r="S98" s="11">
        <f t="shared" si="12"/>
        <v>-3.7036654184831179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-17.306838848368045</v>
      </c>
      <c r="G99" s="11">
        <f t="shared" si="8"/>
        <v>-22.358452218205212</v>
      </c>
      <c r="H99" s="12">
        <v>-37.739634966666664</v>
      </c>
      <c r="I99" s="8">
        <v>-23.304644590670019</v>
      </c>
      <c r="J99" s="11">
        <f t="shared" si="9"/>
        <v>-8.515992209339716</v>
      </c>
      <c r="K99" s="12">
        <v>-40.404276633333339</v>
      </c>
      <c r="L99" s="8">
        <v>-20.208092816324864</v>
      </c>
      <c r="M99" s="11">
        <f t="shared" si="10"/>
        <v>-4.9013535063460045</v>
      </c>
      <c r="N99" s="12">
        <v>-22.712926883333335</v>
      </c>
      <c r="O99" s="8">
        <v>-31.983894035795888</v>
      </c>
      <c r="P99" s="11">
        <f t="shared" si="11"/>
        <v>-22.271065414429675</v>
      </c>
      <c r="Q99" s="12">
        <v>-22.662662033333323</v>
      </c>
      <c r="R99" s="8">
        <v>-10.562906194675787</v>
      </c>
      <c r="S99" s="11">
        <f t="shared" si="12"/>
        <v>-6.0762342985038522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-10.699375875049213</v>
      </c>
      <c r="G100" s="11">
        <f t="shared" si="8"/>
        <v>-16.923706571172222</v>
      </c>
      <c r="H100" s="12">
        <v>-23.22132886666666</v>
      </c>
      <c r="I100" s="8">
        <v>-25.047734189839037</v>
      </c>
      <c r="J100" s="11">
        <f t="shared" si="9"/>
        <v>-18.986721818403471</v>
      </c>
      <c r="K100" s="12">
        <v>16.07137436666666</v>
      </c>
      <c r="L100" s="8">
        <v>16.833514559653171</v>
      </c>
      <c r="M100" s="11">
        <f t="shared" si="10"/>
        <v>-3.8540549542353397</v>
      </c>
      <c r="N100" s="12">
        <v>-24.845482383333334</v>
      </c>
      <c r="O100" s="8">
        <v>5.3192073921555938</v>
      </c>
      <c r="P100" s="11">
        <f t="shared" si="11"/>
        <v>-23.402887723910109</v>
      </c>
      <c r="Q100" s="12">
        <v>-6.9539293333333312</v>
      </c>
      <c r="R100" s="8">
        <v>-2.2823356606398324</v>
      </c>
      <c r="S100" s="11">
        <f t="shared" si="12"/>
        <v>-7.6936625765580544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-32.891098935885978</v>
      </c>
      <c r="G101" s="11">
        <f t="shared" si="8"/>
        <v>-20.299104553101078</v>
      </c>
      <c r="H101" s="12">
        <v>-21.914918866666667</v>
      </c>
      <c r="I101" s="8">
        <v>-26.594509616962839</v>
      </c>
      <c r="J101" s="11">
        <f t="shared" si="9"/>
        <v>-24.982296132490632</v>
      </c>
      <c r="K101" s="12">
        <v>-12.953188833333336</v>
      </c>
      <c r="L101" s="8">
        <v>-5.4509011373530827</v>
      </c>
      <c r="M101" s="11">
        <f t="shared" si="10"/>
        <v>-2.941826464674925</v>
      </c>
      <c r="N101" s="12">
        <v>-19.96546888333333</v>
      </c>
      <c r="O101" s="8">
        <v>-16.319964168809442</v>
      </c>
      <c r="P101" s="11">
        <f t="shared" si="11"/>
        <v>-14.328216937483246</v>
      </c>
      <c r="Q101" s="12">
        <v>-6.5624358333333301</v>
      </c>
      <c r="R101" s="8">
        <v>-4.1454488340185032</v>
      </c>
      <c r="S101" s="11">
        <f t="shared" si="12"/>
        <v>-5.6635635631113743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-28.315779861844558</v>
      </c>
      <c r="G102" s="11">
        <f t="shared" si="8"/>
        <v>-23.968751557593251</v>
      </c>
      <c r="H102" s="12">
        <v>-7.0218856666666642</v>
      </c>
      <c r="I102" s="8">
        <v>-15.128311084426569</v>
      </c>
      <c r="J102" s="11">
        <f t="shared" si="9"/>
        <v>-22.256851630409482</v>
      </c>
      <c r="K102" s="12">
        <v>-51.521934133333346</v>
      </c>
      <c r="L102" s="8">
        <v>-37.040631513617242</v>
      </c>
      <c r="M102" s="11">
        <f t="shared" si="10"/>
        <v>-8.5526726971057183</v>
      </c>
      <c r="N102" s="12">
        <v>-55.163564883333329</v>
      </c>
      <c r="O102" s="8">
        <v>-50.96400202802446</v>
      </c>
      <c r="P102" s="11">
        <f t="shared" si="11"/>
        <v>-20.654919601559438</v>
      </c>
      <c r="Q102" s="12">
        <v>8.454773666666668</v>
      </c>
      <c r="R102" s="8">
        <v>-10.430121116679338</v>
      </c>
      <c r="S102" s="11">
        <f t="shared" si="12"/>
        <v>-5.6193018704458915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-33.362152745052697</v>
      </c>
      <c r="G103" s="11">
        <f t="shared" si="8"/>
        <v>-31.523010514261077</v>
      </c>
      <c r="H103" s="12">
        <v>-21.678598966666662</v>
      </c>
      <c r="I103" s="8">
        <v>-24.417206619891452</v>
      </c>
      <c r="J103" s="11">
        <f t="shared" si="9"/>
        <v>-22.046675773760285</v>
      </c>
      <c r="K103" s="12">
        <v>31.665737466666663</v>
      </c>
      <c r="L103" s="8">
        <v>4.9936952165745367</v>
      </c>
      <c r="M103" s="11">
        <f t="shared" si="10"/>
        <v>-12.499279144798598</v>
      </c>
      <c r="N103" s="12">
        <v>-34.956054383333331</v>
      </c>
      <c r="O103" s="8">
        <v>-22.907827419760785</v>
      </c>
      <c r="P103" s="11">
        <f t="shared" si="11"/>
        <v>-30.06393120553156</v>
      </c>
      <c r="Q103" s="12">
        <v>28.160628666666671</v>
      </c>
      <c r="R103" s="8">
        <v>2.8433735364424031</v>
      </c>
      <c r="S103" s="11">
        <f t="shared" si="12"/>
        <v>-3.9107321380851459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-33.723964588794182</v>
      </c>
      <c r="G104" s="11">
        <f t="shared" si="8"/>
        <v>-31.800632398563817</v>
      </c>
      <c r="H104" s="12">
        <v>20.025862633333332</v>
      </c>
      <c r="I104" s="8">
        <v>3.7482986234966269</v>
      </c>
      <c r="J104" s="11">
        <f t="shared" si="9"/>
        <v>-11.932406360273797</v>
      </c>
      <c r="K104" s="12">
        <v>35.240798066666656</v>
      </c>
      <c r="L104" s="8">
        <v>7.7419713054316865</v>
      </c>
      <c r="M104" s="11">
        <f t="shared" si="10"/>
        <v>-8.1016549972036724</v>
      </c>
      <c r="N104" s="12">
        <v>-33.101920883333335</v>
      </c>
      <c r="O104" s="8">
        <v>-26.012553143325938</v>
      </c>
      <c r="P104" s="11">
        <f t="shared" si="11"/>
        <v>-33.294794197037056</v>
      </c>
      <c r="Q104" s="12">
        <v>-1.870870033333329</v>
      </c>
      <c r="R104" s="8">
        <v>-14.258037295915223</v>
      </c>
      <c r="S104" s="11">
        <f t="shared" si="12"/>
        <v>-7.2815949587173856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-20.103869472852768</v>
      </c>
      <c r="G105" s="11">
        <f t="shared" si="8"/>
        <v>-29.063328935566549</v>
      </c>
      <c r="H105" s="12">
        <v>-5.9002366666666646</v>
      </c>
      <c r="I105" s="8">
        <v>-16.165049199942015</v>
      </c>
      <c r="J105" s="11">
        <f t="shared" si="9"/>
        <v>-12.277985732112279</v>
      </c>
      <c r="K105" s="12">
        <v>-4.5914608333333371</v>
      </c>
      <c r="L105" s="8">
        <v>-17.751001242041927</v>
      </c>
      <c r="M105" s="11">
        <f t="shared" si="10"/>
        <v>-1.671778240011901</v>
      </c>
      <c r="N105" s="12">
        <v>-26.768194583333333</v>
      </c>
      <c r="O105" s="8">
        <v>-23.725177125976266</v>
      </c>
      <c r="P105" s="11">
        <f t="shared" si="11"/>
        <v>-24.215185896354331</v>
      </c>
      <c r="Q105" s="12">
        <v>5.686361666666671</v>
      </c>
      <c r="R105" s="8">
        <v>-9.9120722541868247</v>
      </c>
      <c r="S105" s="11">
        <f t="shared" si="12"/>
        <v>-7.1089120045532148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-22.643087571116983</v>
      </c>
      <c r="G106" s="11">
        <f t="shared" si="8"/>
        <v>-25.490307210921312</v>
      </c>
      <c r="H106" s="12">
        <v>-0.26145166666666475</v>
      </c>
      <c r="I106" s="8">
        <v>-5.8322100441228715</v>
      </c>
      <c r="J106" s="11">
        <f t="shared" si="9"/>
        <v>-6.0829868735227528</v>
      </c>
      <c r="K106" s="12">
        <v>12.887947166666663</v>
      </c>
      <c r="L106" s="8">
        <v>0.74860955934374829</v>
      </c>
      <c r="M106" s="11">
        <f t="shared" si="10"/>
        <v>-3.086806792422164</v>
      </c>
      <c r="N106" s="12">
        <v>-13.218041583333331</v>
      </c>
      <c r="O106" s="8">
        <v>-19.638077181719531</v>
      </c>
      <c r="P106" s="11">
        <f t="shared" si="11"/>
        <v>-23.125269150340575</v>
      </c>
      <c r="Q106" s="12">
        <v>11.125460666666671</v>
      </c>
      <c r="R106" s="8">
        <v>-2.5638103296578869</v>
      </c>
      <c r="S106" s="11">
        <f t="shared" si="12"/>
        <v>-8.9113066265866454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-22.997391665534415</v>
      </c>
      <c r="G107" s="11">
        <f t="shared" si="8"/>
        <v>-21.914782903168057</v>
      </c>
      <c r="H107" s="12">
        <v>-16.750950666666668</v>
      </c>
      <c r="I107" s="8">
        <v>-10.199398704817115</v>
      </c>
      <c r="J107" s="11">
        <f t="shared" si="9"/>
        <v>-10.732219316294</v>
      </c>
      <c r="K107" s="12">
        <v>-13.174206833333338</v>
      </c>
      <c r="L107" s="8">
        <v>-9.0735478727160004</v>
      </c>
      <c r="M107" s="11">
        <f t="shared" si="10"/>
        <v>-8.6919798518047262</v>
      </c>
      <c r="N107" s="12">
        <v>-5.4777625833333321</v>
      </c>
      <c r="O107" s="8">
        <v>-15.457268418313728</v>
      </c>
      <c r="P107" s="11">
        <f t="shared" si="11"/>
        <v>-19.606840908669842</v>
      </c>
      <c r="Q107" s="12">
        <v>-23.276542333333328</v>
      </c>
      <c r="R107" s="8">
        <v>-0.83629438890107011</v>
      </c>
      <c r="S107" s="11">
        <f t="shared" si="12"/>
        <v>-4.4373923242485942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-23.257103371178069</v>
      </c>
      <c r="G108" s="11">
        <f t="shared" si="8"/>
        <v>-22.965860869276487</v>
      </c>
      <c r="H108" s="12">
        <v>-21.059641666666664</v>
      </c>
      <c r="I108" s="8">
        <v>-13.995845448603131</v>
      </c>
      <c r="J108" s="11">
        <f t="shared" si="9"/>
        <v>-10.009151399181039</v>
      </c>
      <c r="K108" s="12">
        <v>-0.25449883333333734</v>
      </c>
      <c r="L108" s="8">
        <v>8.6943899145639705</v>
      </c>
      <c r="M108" s="11">
        <f t="shared" si="10"/>
        <v>0.12315053373057279</v>
      </c>
      <c r="N108" s="12">
        <v>16.245444416666665</v>
      </c>
      <c r="O108" s="8">
        <v>5.4163994504170176</v>
      </c>
      <c r="P108" s="11">
        <f t="shared" si="11"/>
        <v>-9.8929820498720797</v>
      </c>
      <c r="Q108" s="12">
        <v>1.4048976666666708</v>
      </c>
      <c r="R108" s="8">
        <v>23.487570823803431</v>
      </c>
      <c r="S108" s="11">
        <f t="shared" si="12"/>
        <v>6.6958220350814912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-23.038218870332035</v>
      </c>
      <c r="G109" s="11">
        <f t="shared" si="8"/>
        <v>-23.097571302348172</v>
      </c>
      <c r="H109" s="12">
        <v>-24.306846666666665</v>
      </c>
      <c r="I109" s="8">
        <v>-13.519661635957837</v>
      </c>
      <c r="J109" s="11">
        <f t="shared" si="9"/>
        <v>-12.571635263126028</v>
      </c>
      <c r="K109" s="12">
        <v>-7.2074068333333372</v>
      </c>
      <c r="L109" s="8">
        <v>0.32839163071388189</v>
      </c>
      <c r="M109" s="11">
        <f t="shared" si="10"/>
        <v>-1.692210914604934E-2</v>
      </c>
      <c r="N109" s="12">
        <v>-2.1877225833333327</v>
      </c>
      <c r="O109" s="8">
        <v>-13.543555954561198</v>
      </c>
      <c r="P109" s="11">
        <f t="shared" si="11"/>
        <v>-7.8614749741526353</v>
      </c>
      <c r="Q109" s="12">
        <v>-6.9133323333333294</v>
      </c>
      <c r="R109" s="8">
        <v>2.6669338307645543</v>
      </c>
      <c r="S109" s="11">
        <f t="shared" si="12"/>
        <v>8.4394034218889704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-20.982694401847606</v>
      </c>
      <c r="G110" s="11">
        <f t="shared" si="8"/>
        <v>-22.426005547785905</v>
      </c>
      <c r="H110" s="12">
        <v>-19.686389666666663</v>
      </c>
      <c r="I110" s="8">
        <v>-11.544510924776784</v>
      </c>
      <c r="J110" s="11">
        <f t="shared" si="9"/>
        <v>-13.020006003112584</v>
      </c>
      <c r="K110" s="12">
        <v>-9.2128858333333365</v>
      </c>
      <c r="L110" s="8">
        <v>3.1434334140761866</v>
      </c>
      <c r="M110" s="11">
        <f t="shared" si="10"/>
        <v>4.0554049864513457</v>
      </c>
      <c r="N110" s="12">
        <v>11.655271416666668</v>
      </c>
      <c r="O110" s="8">
        <v>-0.48482937329188935</v>
      </c>
      <c r="P110" s="11">
        <f t="shared" si="11"/>
        <v>-2.8706619591453566</v>
      </c>
      <c r="Q110" s="12">
        <v>-4.2049213333333295</v>
      </c>
      <c r="R110" s="8">
        <v>4.6039059111521219</v>
      </c>
      <c r="S110" s="11">
        <f t="shared" si="12"/>
        <v>10.252803521906703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-23.754766469593822</v>
      </c>
      <c r="G111" s="11">
        <f t="shared" si="8"/>
        <v>-22.591893247257818</v>
      </c>
      <c r="H111" s="12">
        <v>-10.047853666666665</v>
      </c>
      <c r="I111" s="8">
        <v>3.125944168141082</v>
      </c>
      <c r="J111" s="11">
        <f t="shared" si="9"/>
        <v>-7.312742797531179</v>
      </c>
      <c r="K111" s="12">
        <v>-10.413022833333338</v>
      </c>
      <c r="L111" s="8">
        <v>9.0426506829003568</v>
      </c>
      <c r="M111" s="11">
        <f t="shared" si="10"/>
        <v>4.1714919092301415</v>
      </c>
      <c r="N111" s="12">
        <v>8.993574416666668</v>
      </c>
      <c r="O111" s="8">
        <v>0.92676595255721139</v>
      </c>
      <c r="P111" s="11">
        <f t="shared" si="11"/>
        <v>-4.3672064584319585</v>
      </c>
      <c r="Q111" s="12">
        <v>-6.1849613333333284</v>
      </c>
      <c r="R111" s="8">
        <v>7.2402701201513864</v>
      </c>
      <c r="S111" s="11">
        <f t="shared" si="12"/>
        <v>4.8370366206893545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-11.642801342746649</v>
      </c>
      <c r="G112" s="11">
        <f t="shared" si="8"/>
        <v>-18.793420738062693</v>
      </c>
      <c r="H112" s="12">
        <v>-9.6193716666666642</v>
      </c>
      <c r="I112" s="8">
        <v>-10.847077760550246</v>
      </c>
      <c r="J112" s="11">
        <f t="shared" si="9"/>
        <v>-6.4218815057286491</v>
      </c>
      <c r="K112" s="12">
        <v>-2.732027833333337</v>
      </c>
      <c r="L112" s="8">
        <v>1.2651430481817014</v>
      </c>
      <c r="M112" s="11">
        <f t="shared" si="10"/>
        <v>4.4837423817194155</v>
      </c>
      <c r="N112" s="12">
        <v>-28.071527583333335</v>
      </c>
      <c r="O112" s="8">
        <v>-0.61631687837330773</v>
      </c>
      <c r="P112" s="11">
        <f t="shared" si="11"/>
        <v>-5.8126766369328564E-2</v>
      </c>
      <c r="Q112" s="12">
        <v>-5.25716933333333</v>
      </c>
      <c r="R112" s="8">
        <v>1.9770134796872041</v>
      </c>
      <c r="S112" s="11">
        <f t="shared" si="12"/>
        <v>4.607063170330238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-11.982752736248193</v>
      </c>
      <c r="G113" s="11">
        <f t="shared" si="8"/>
        <v>-15.793440182862888</v>
      </c>
      <c r="H113" s="12">
        <v>-5.3269446666666651</v>
      </c>
      <c r="I113" s="8">
        <v>-8.4606575080103248</v>
      </c>
      <c r="J113" s="11">
        <f t="shared" si="9"/>
        <v>-5.3939303668064964</v>
      </c>
      <c r="K113" s="12">
        <v>-17.044703833333337</v>
      </c>
      <c r="L113" s="8">
        <v>-8.8775325513073486</v>
      </c>
      <c r="M113" s="11">
        <f t="shared" si="10"/>
        <v>0.47675372659156956</v>
      </c>
      <c r="N113" s="12">
        <v>-8.5262245833333328</v>
      </c>
      <c r="O113" s="8">
        <v>-3.8470490385901881</v>
      </c>
      <c r="P113" s="11">
        <f t="shared" si="11"/>
        <v>-1.1788666548020947</v>
      </c>
      <c r="Q113" s="12">
        <v>2.9300476666666708</v>
      </c>
      <c r="R113" s="8">
        <v>4.4842326749684958</v>
      </c>
      <c r="S113" s="11">
        <f t="shared" si="12"/>
        <v>4.5671720916023624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-14.003757405088759</v>
      </c>
      <c r="G114" s="11">
        <f t="shared" si="8"/>
        <v>-12.543103828027867</v>
      </c>
      <c r="H114" s="12">
        <v>-7.3027896666666647</v>
      </c>
      <c r="I114" s="8">
        <v>-14.795924399833488</v>
      </c>
      <c r="J114" s="11">
        <f t="shared" si="9"/>
        <v>-11.367886556131353</v>
      </c>
      <c r="K114" s="12">
        <v>-9.4589638333333372</v>
      </c>
      <c r="L114" s="8">
        <v>2.7235890512071705</v>
      </c>
      <c r="M114" s="11">
        <f t="shared" si="10"/>
        <v>-1.6296001506394922</v>
      </c>
      <c r="N114" s="12">
        <v>-11.268993583333334</v>
      </c>
      <c r="O114" s="8">
        <v>-5.8113021480078215</v>
      </c>
      <c r="P114" s="11">
        <f t="shared" si="11"/>
        <v>-3.4248893549904391</v>
      </c>
      <c r="Q114" s="12">
        <v>17.056895666666669</v>
      </c>
      <c r="R114" s="8">
        <v>-0.20959406773667766</v>
      </c>
      <c r="S114" s="11">
        <f t="shared" si="12"/>
        <v>2.0838840289730074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-15.162913042688045</v>
      </c>
      <c r="G115" s="11">
        <f t="shared" si="8"/>
        <v>-13.716474394674998</v>
      </c>
      <c r="H115" s="12">
        <v>5.3411623333333349</v>
      </c>
      <c r="I115" s="8">
        <v>2.3595602558926676</v>
      </c>
      <c r="J115" s="11">
        <f t="shared" si="9"/>
        <v>-6.9656738839837153</v>
      </c>
      <c r="K115" s="12">
        <v>34.920942166666663</v>
      </c>
      <c r="L115" s="8">
        <v>12.288054284254034</v>
      </c>
      <c r="M115" s="11">
        <f t="shared" si="10"/>
        <v>2.0447035947179519</v>
      </c>
      <c r="N115" s="12">
        <v>-7.1336735833333336</v>
      </c>
      <c r="O115" s="8">
        <v>3.7146319865860082</v>
      </c>
      <c r="P115" s="11">
        <f t="shared" si="11"/>
        <v>-1.9812397333373337</v>
      </c>
      <c r="Q115" s="12">
        <v>38.072062666666667</v>
      </c>
      <c r="R115" s="8">
        <v>13.535827830389838</v>
      </c>
      <c r="S115" s="11">
        <f t="shared" si="12"/>
        <v>5.9368221458738857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-11.27478566918186</v>
      </c>
      <c r="G116" s="11">
        <f t="shared" si="8"/>
        <v>-13.480485372319555</v>
      </c>
      <c r="H116" s="12">
        <v>0.55058333333333531</v>
      </c>
      <c r="I116" s="8">
        <v>-11.778529067840042</v>
      </c>
      <c r="J116" s="11">
        <f t="shared" si="9"/>
        <v>-8.0716310705936198</v>
      </c>
      <c r="K116" s="12">
        <v>24.658249166666664</v>
      </c>
      <c r="L116" s="8">
        <v>-1.2017335535066529</v>
      </c>
      <c r="M116" s="11">
        <f t="shared" si="10"/>
        <v>4.6033032606515176</v>
      </c>
      <c r="N116" s="12">
        <v>-7.8313005833333325</v>
      </c>
      <c r="O116" s="8">
        <v>-1.3204358031749059</v>
      </c>
      <c r="P116" s="11">
        <f t="shared" si="11"/>
        <v>-1.1390353215322397</v>
      </c>
      <c r="Q116" s="12">
        <v>20.98415266666667</v>
      </c>
      <c r="R116" s="8">
        <v>12.350901996866634</v>
      </c>
      <c r="S116" s="11">
        <f t="shared" si="12"/>
        <v>8.5590452531732648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-12.617605049516012</v>
      </c>
      <c r="G117" s="11">
        <f t="shared" si="8"/>
        <v>-13.018434587128638</v>
      </c>
      <c r="H117" s="12">
        <v>-4.3670666666666644</v>
      </c>
      <c r="I117" s="8">
        <v>-13.133170310873775</v>
      </c>
      <c r="J117" s="11">
        <f t="shared" si="9"/>
        <v>-7.5173797076070494</v>
      </c>
      <c r="K117" s="12">
        <v>18.119538166666665</v>
      </c>
      <c r="L117" s="8">
        <v>6.5422382427207264</v>
      </c>
      <c r="M117" s="11">
        <f t="shared" si="10"/>
        <v>5.8761863244893702</v>
      </c>
      <c r="N117" s="12">
        <v>-4.050194583333333</v>
      </c>
      <c r="O117" s="8">
        <v>-0.23064663761223247</v>
      </c>
      <c r="P117" s="11">
        <f t="shared" si="11"/>
        <v>0.72118318193295661</v>
      </c>
      <c r="Q117" s="12">
        <v>28.18705966666667</v>
      </c>
      <c r="R117" s="8">
        <v>11.511719013281102</v>
      </c>
      <c r="S117" s="11">
        <f t="shared" si="12"/>
        <v>12.466149613512526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-14.560760584333497</v>
      </c>
      <c r="G118" s="11">
        <f t="shared" si="8"/>
        <v>-12.817717101010457</v>
      </c>
      <c r="H118" s="12">
        <v>-4.6509396666666651</v>
      </c>
      <c r="I118" s="8">
        <v>-11.454860747391011</v>
      </c>
      <c r="J118" s="11">
        <f t="shared" si="9"/>
        <v>-12.12218670870161</v>
      </c>
      <c r="K118" s="12">
        <v>26.729079166666661</v>
      </c>
      <c r="L118" s="8">
        <v>15.954440922891905</v>
      </c>
      <c r="M118" s="11">
        <f t="shared" si="10"/>
        <v>7.0983152040353259</v>
      </c>
      <c r="N118" s="12">
        <v>8.2793674166666662</v>
      </c>
      <c r="O118" s="8">
        <v>2.0765891967178414</v>
      </c>
      <c r="P118" s="11">
        <f t="shared" si="11"/>
        <v>0.17516891864356765</v>
      </c>
      <c r="Q118" s="12">
        <v>19.195231666666672</v>
      </c>
      <c r="R118" s="8">
        <v>5.7661829769340809</v>
      </c>
      <c r="S118" s="11">
        <f t="shared" si="12"/>
        <v>9.8762679956939383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-9.2084440455333159</v>
      </c>
      <c r="G119" s="11">
        <f t="shared" si="8"/>
        <v>-12.128936559794274</v>
      </c>
      <c r="H119" s="12">
        <v>-12.990356666666665</v>
      </c>
      <c r="I119" s="8">
        <v>-7.2802072736616186</v>
      </c>
      <c r="J119" s="11">
        <f t="shared" si="9"/>
        <v>-10.622746110642135</v>
      </c>
      <c r="K119" s="12">
        <v>20.992494166666663</v>
      </c>
      <c r="L119" s="8">
        <v>21.518069458951278</v>
      </c>
      <c r="M119" s="11">
        <f t="shared" si="10"/>
        <v>14.671582874854636</v>
      </c>
      <c r="N119" s="12">
        <v>12.221319416666667</v>
      </c>
      <c r="O119" s="8">
        <v>2.4691784257414859</v>
      </c>
      <c r="P119" s="11">
        <f t="shared" si="11"/>
        <v>1.4383736616156984</v>
      </c>
      <c r="Q119" s="12">
        <v>7.5619496666666706</v>
      </c>
      <c r="R119" s="8">
        <v>23.827023923090643</v>
      </c>
      <c r="S119" s="11">
        <f t="shared" si="12"/>
        <v>13.701641971101942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-6.3455786300941011</v>
      </c>
      <c r="G120" s="11">
        <f t="shared" si="8"/>
        <v>-10.038261086653639</v>
      </c>
      <c r="H120" s="12">
        <v>-13.237644666666665</v>
      </c>
      <c r="I120" s="8">
        <v>-7.5798072973446891</v>
      </c>
      <c r="J120" s="11">
        <f t="shared" si="9"/>
        <v>-8.77162510613244</v>
      </c>
      <c r="K120" s="12">
        <v>4.662949166666662</v>
      </c>
      <c r="L120" s="8">
        <v>8.5661391093521146</v>
      </c>
      <c r="M120" s="11">
        <f t="shared" si="10"/>
        <v>15.346216497065098</v>
      </c>
      <c r="N120" s="12">
        <v>2.3986184166666669</v>
      </c>
      <c r="O120" s="8">
        <v>-9.3658837143511704</v>
      </c>
      <c r="P120" s="11">
        <f t="shared" si="11"/>
        <v>-1.6067053639639477</v>
      </c>
      <c r="Q120" s="12">
        <v>-11.025292333333329</v>
      </c>
      <c r="R120" s="8">
        <v>7.3362163758650993</v>
      </c>
      <c r="S120" s="11">
        <f t="shared" si="12"/>
        <v>12.309807758629942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-9.8720257247841481</v>
      </c>
      <c r="G121" s="11">
        <f t="shared" si="8"/>
        <v>-8.4753494668038556</v>
      </c>
      <c r="H121" s="12">
        <v>-16.223434666666662</v>
      </c>
      <c r="I121" s="8">
        <v>-7.0016658038997655</v>
      </c>
      <c r="J121" s="11">
        <f t="shared" si="9"/>
        <v>-7.2872267916353577</v>
      </c>
      <c r="K121" s="12">
        <v>-4.9590798333333375</v>
      </c>
      <c r="L121" s="8">
        <v>2.8100334205878799</v>
      </c>
      <c r="M121" s="11">
        <f t="shared" si="10"/>
        <v>10.964747329630425</v>
      </c>
      <c r="N121" s="12">
        <v>16.244630416666666</v>
      </c>
      <c r="O121" s="8">
        <v>5.0341522201679734</v>
      </c>
      <c r="P121" s="11">
        <f t="shared" si="11"/>
        <v>-0.6208510228139037</v>
      </c>
      <c r="Q121" s="12">
        <v>-8.2413573333333296</v>
      </c>
      <c r="R121" s="8">
        <v>2.6084353915752772</v>
      </c>
      <c r="S121" s="11">
        <f t="shared" si="12"/>
        <v>11.257225230177006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-9.0828775780193869</v>
      </c>
      <c r="G122" s="11">
        <f t="shared" si="8"/>
        <v>-8.4334939776325442</v>
      </c>
      <c r="H122" s="12">
        <v>-15.127101666666665</v>
      </c>
      <c r="I122" s="8">
        <v>-7.5695196485234693</v>
      </c>
      <c r="J122" s="11">
        <f t="shared" si="9"/>
        <v>-7.3836642499226413</v>
      </c>
      <c r="K122" s="12">
        <v>-17.331374833333339</v>
      </c>
      <c r="L122" s="8">
        <v>-4.7396385866778274</v>
      </c>
      <c r="M122" s="11">
        <f t="shared" si="10"/>
        <v>2.2121779810873892</v>
      </c>
      <c r="N122" s="12">
        <v>8.7866524166666675</v>
      </c>
      <c r="O122" s="8">
        <v>-3.2059924688970955</v>
      </c>
      <c r="P122" s="11">
        <f t="shared" si="11"/>
        <v>-2.5125746543600975</v>
      </c>
      <c r="Q122" s="12">
        <v>-4.0117393333333293</v>
      </c>
      <c r="R122" s="8">
        <v>6.1147098774847652</v>
      </c>
      <c r="S122" s="11">
        <f t="shared" si="12"/>
        <v>5.3531205483083797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-6.7559337394334769</v>
      </c>
      <c r="G123" s="11">
        <f t="shared" si="8"/>
        <v>-8.5702790140790039</v>
      </c>
      <c r="H123" s="12">
        <v>-19.182400666666666</v>
      </c>
      <c r="I123" s="8">
        <v>-7.5786214703938928</v>
      </c>
      <c r="J123" s="11">
        <f t="shared" si="9"/>
        <v>-7.3832689742723758</v>
      </c>
      <c r="K123" s="12">
        <v>-11.227018833333338</v>
      </c>
      <c r="L123" s="8">
        <v>6.2916081332310743</v>
      </c>
      <c r="M123" s="11">
        <f t="shared" si="10"/>
        <v>1.4540009890470422</v>
      </c>
      <c r="N123" s="12">
        <v>3.9562634166666673</v>
      </c>
      <c r="O123" s="8">
        <v>-3.1025509278217518</v>
      </c>
      <c r="P123" s="11">
        <f t="shared" si="11"/>
        <v>-0.42479705885029134</v>
      </c>
      <c r="Q123" s="12">
        <v>-6.3265293333333297</v>
      </c>
      <c r="R123" s="8">
        <v>8.158875609281818</v>
      </c>
      <c r="S123" s="11">
        <f t="shared" si="12"/>
        <v>5.6273402927806204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-3.4179071396727672</v>
      </c>
      <c r="G124" s="11">
        <f t="shared" si="8"/>
        <v>-6.41890615237521</v>
      </c>
      <c r="H124" s="12">
        <v>-8.7677416666666641</v>
      </c>
      <c r="I124" s="8">
        <v>-9.5223859776099573</v>
      </c>
      <c r="J124" s="11">
        <f t="shared" si="9"/>
        <v>-8.2235090321757731</v>
      </c>
      <c r="K124" s="12">
        <v>-22.266783833333339</v>
      </c>
      <c r="L124" s="8">
        <v>-15.302954852656393</v>
      </c>
      <c r="M124" s="11">
        <f t="shared" si="10"/>
        <v>-4.5836617687010488</v>
      </c>
      <c r="N124" s="12">
        <v>-18.537321583333334</v>
      </c>
      <c r="O124" s="8">
        <v>6.0377006339337314</v>
      </c>
      <c r="P124" s="11">
        <f t="shared" si="11"/>
        <v>-9.0280920928371991E-2</v>
      </c>
      <c r="Q124" s="12">
        <v>-8.7154733333333301</v>
      </c>
      <c r="R124" s="8">
        <v>0.73955640450700777</v>
      </c>
      <c r="S124" s="11">
        <f t="shared" si="12"/>
        <v>5.0043806304245306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-3.6029576950076798</v>
      </c>
      <c r="G125" s="11">
        <f t="shared" si="8"/>
        <v>-4.5922661913713076</v>
      </c>
      <c r="H125" s="12">
        <v>-11.901308666666665</v>
      </c>
      <c r="I125" s="8">
        <v>-14.769791354090962</v>
      </c>
      <c r="J125" s="11">
        <f t="shared" si="9"/>
        <v>-10.62359960069827</v>
      </c>
      <c r="K125" s="12">
        <v>-9.2142728333333377</v>
      </c>
      <c r="L125" s="8">
        <v>-4.8725158310261918E-2</v>
      </c>
      <c r="M125" s="11">
        <f t="shared" si="10"/>
        <v>-3.0200239592451936</v>
      </c>
      <c r="N125" s="12">
        <v>-1.5448515833333332</v>
      </c>
      <c r="O125" s="8">
        <v>4.9863490001549815</v>
      </c>
      <c r="P125" s="11">
        <f t="shared" si="11"/>
        <v>2.6404995687556538</v>
      </c>
      <c r="Q125" s="12">
        <v>-1.2879473333333289</v>
      </c>
      <c r="R125" s="8">
        <v>1.7578571089162498E-2</v>
      </c>
      <c r="S125" s="11">
        <f t="shared" si="12"/>
        <v>2.9720035282926625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-6.1940761700460207</v>
      </c>
      <c r="G126" s="11">
        <f t="shared" si="8"/>
        <v>-4.4049803349088226</v>
      </c>
      <c r="H126" s="12">
        <v>-4.756183666666665</v>
      </c>
      <c r="I126" s="8">
        <v>-10.237973101787524</v>
      </c>
      <c r="J126" s="11">
        <f t="shared" si="9"/>
        <v>-11.510050144496148</v>
      </c>
      <c r="K126" s="12">
        <v>-15.389073833333338</v>
      </c>
      <c r="L126" s="8">
        <v>-5.9493337934682486</v>
      </c>
      <c r="M126" s="11">
        <f t="shared" si="10"/>
        <v>-7.100337934811634</v>
      </c>
      <c r="N126" s="12">
        <v>2.150471416666667</v>
      </c>
      <c r="O126" s="8">
        <v>9.7484718993215083</v>
      </c>
      <c r="P126" s="11">
        <f t="shared" si="11"/>
        <v>6.9241738444700731</v>
      </c>
      <c r="Q126" s="12">
        <v>20.219566666666669</v>
      </c>
      <c r="R126" s="8">
        <v>2.7225287399027387</v>
      </c>
      <c r="S126" s="11">
        <f t="shared" si="12"/>
        <v>1.1598879051663029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-8.9685715012507394</v>
      </c>
      <c r="G127" s="11">
        <f t="shared" si="8"/>
        <v>-6.2552017887681473</v>
      </c>
      <c r="H127" s="12">
        <v>-13.522931666666665</v>
      </c>
      <c r="I127" s="8">
        <v>-17.093387992781125</v>
      </c>
      <c r="J127" s="11">
        <f t="shared" si="9"/>
        <v>-14.033717482886537</v>
      </c>
      <c r="K127" s="12">
        <v>9.3389411666666629</v>
      </c>
      <c r="L127" s="8">
        <v>-9.4165209586087624</v>
      </c>
      <c r="M127" s="11">
        <f t="shared" si="10"/>
        <v>-5.1381933034624243</v>
      </c>
      <c r="N127" s="12">
        <v>-8.596535583333333</v>
      </c>
      <c r="O127" s="8">
        <v>1.4770161203561933</v>
      </c>
      <c r="P127" s="11">
        <f t="shared" si="11"/>
        <v>5.403945673277561</v>
      </c>
      <c r="Q127" s="12">
        <v>20.00887066666667</v>
      </c>
      <c r="R127" s="8">
        <v>-3.021155330996514</v>
      </c>
      <c r="S127" s="11">
        <f t="shared" si="12"/>
        <v>-9.3682673334870945E-2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-10.769913106159667</v>
      </c>
      <c r="G128" s="11">
        <f t="shared" si="8"/>
        <v>-8.6441869258188095</v>
      </c>
      <c r="H128" s="12">
        <v>-11.479237666666664</v>
      </c>
      <c r="I128" s="8">
        <v>-21.129207919776697</v>
      </c>
      <c r="J128" s="11">
        <f t="shared" si="9"/>
        <v>-16.153523004781782</v>
      </c>
      <c r="K128" s="12">
        <v>23.144094166666662</v>
      </c>
      <c r="L128" s="8">
        <v>0.29277163500356806</v>
      </c>
      <c r="M128" s="11">
        <f t="shared" si="10"/>
        <v>-5.0243610390244813</v>
      </c>
      <c r="N128" s="12">
        <v>2.7915834166666671</v>
      </c>
      <c r="O128" s="8">
        <v>8.8405023537250642</v>
      </c>
      <c r="P128" s="11">
        <f t="shared" si="11"/>
        <v>6.6886634578009216</v>
      </c>
      <c r="Q128" s="12">
        <v>5.439678666666671</v>
      </c>
      <c r="R128" s="8">
        <v>-1.2981860410763062</v>
      </c>
      <c r="S128" s="11">
        <f t="shared" si="12"/>
        <v>-0.53227087739002721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-14.741372349719889</v>
      </c>
      <c r="G129" s="11">
        <f t="shared" si="8"/>
        <v>-11.493285652376764</v>
      </c>
      <c r="H129" s="12">
        <v>-9.6224156666666651</v>
      </c>
      <c r="I129" s="8">
        <v>-17.434871601370205</v>
      </c>
      <c r="J129" s="11">
        <f t="shared" si="9"/>
        <v>-18.552489171309343</v>
      </c>
      <c r="K129" s="12">
        <v>8.7767841666666619</v>
      </c>
      <c r="L129" s="8">
        <v>-2.8790224826501785</v>
      </c>
      <c r="M129" s="11">
        <f t="shared" si="10"/>
        <v>-4.0009239354184576</v>
      </c>
      <c r="N129" s="12">
        <v>-2.4807955833333324</v>
      </c>
      <c r="O129" s="8">
        <v>1.735473892412819</v>
      </c>
      <c r="P129" s="11">
        <f t="shared" si="11"/>
        <v>4.0176641221646925</v>
      </c>
      <c r="Q129" s="12">
        <v>16.45899566666667</v>
      </c>
      <c r="R129" s="8">
        <v>-0.59069018254295358</v>
      </c>
      <c r="S129" s="11">
        <f t="shared" si="12"/>
        <v>-1.6366771848719246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-16.173808183252884</v>
      </c>
      <c r="G130" s="11">
        <f t="shared" si="8"/>
        <v>-13.895031213044147</v>
      </c>
      <c r="H130" s="12">
        <v>-11.584771666666665</v>
      </c>
      <c r="I130" s="8">
        <v>-18.934690440941388</v>
      </c>
      <c r="J130" s="11">
        <f t="shared" si="9"/>
        <v>-19.166256654029429</v>
      </c>
      <c r="K130" s="12">
        <v>-0.66841483333333729</v>
      </c>
      <c r="L130" s="8">
        <v>-10.790561851672958</v>
      </c>
      <c r="M130" s="11">
        <f t="shared" si="10"/>
        <v>-4.4589375664398565</v>
      </c>
      <c r="N130" s="12">
        <v>3.7471314166666669</v>
      </c>
      <c r="O130" s="8">
        <v>-3.8204323172765609</v>
      </c>
      <c r="P130" s="11">
        <f t="shared" si="11"/>
        <v>2.2518479762871078</v>
      </c>
      <c r="Q130" s="12">
        <v>11.127633666666672</v>
      </c>
      <c r="R130" s="8">
        <v>-2.0453141507770134</v>
      </c>
      <c r="S130" s="11">
        <f t="shared" si="12"/>
        <v>-1.3113967914654243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-13.39721941089304</v>
      </c>
      <c r="G131" s="11">
        <f t="shared" si="8"/>
        <v>-14.770799981288604</v>
      </c>
      <c r="H131" s="12">
        <v>-20.292420666666665</v>
      </c>
      <c r="I131" s="8">
        <v>-15.128951480562876</v>
      </c>
      <c r="J131" s="11">
        <f t="shared" si="9"/>
        <v>-17.166171174291488</v>
      </c>
      <c r="K131" s="12">
        <v>-1.8718678333333374</v>
      </c>
      <c r="L131" s="8">
        <v>-4.8364421485710789</v>
      </c>
      <c r="M131" s="11">
        <f t="shared" si="10"/>
        <v>-6.1686754942980713</v>
      </c>
      <c r="N131" s="12">
        <v>5.7349814166666668</v>
      </c>
      <c r="O131" s="8">
        <v>-4.4132771773699382</v>
      </c>
      <c r="P131" s="11">
        <f t="shared" si="11"/>
        <v>-2.1660785340778932</v>
      </c>
      <c r="Q131" s="12">
        <v>-1.5488813333333296</v>
      </c>
      <c r="R131" s="8">
        <v>10.418138444695078</v>
      </c>
      <c r="S131" s="11">
        <f t="shared" si="12"/>
        <v>2.5940447037917038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-19.294755924540027</v>
      </c>
      <c r="G132" s="11">
        <f t="shared" si="8"/>
        <v>-16.288594506228652</v>
      </c>
      <c r="H132" s="12">
        <v>-18.225984666666662</v>
      </c>
      <c r="I132" s="8">
        <v>-13.626872970125575</v>
      </c>
      <c r="J132" s="11">
        <f t="shared" si="9"/>
        <v>-15.896838297209946</v>
      </c>
      <c r="K132" s="12">
        <v>-8.6715118333333372</v>
      </c>
      <c r="L132" s="8">
        <v>-7.9722519392761209</v>
      </c>
      <c r="M132" s="11">
        <f t="shared" si="10"/>
        <v>-7.8664186465067196</v>
      </c>
      <c r="N132" s="12">
        <v>12.710354416666668</v>
      </c>
      <c r="O132" s="8">
        <v>0.18785857228549396</v>
      </c>
      <c r="P132" s="11">
        <f t="shared" si="11"/>
        <v>-2.6819503074536684</v>
      </c>
      <c r="Q132" s="12">
        <v>-14.953332333333329</v>
      </c>
      <c r="R132" s="8">
        <v>0.32201932771224939</v>
      </c>
      <c r="S132" s="11">
        <f t="shared" si="12"/>
        <v>2.8982812072101045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-18.864785841167745</v>
      </c>
      <c r="G133" s="11">
        <f t="shared" si="8"/>
        <v>-17.18558705886694</v>
      </c>
      <c r="H133" s="12">
        <v>-24.379342666666666</v>
      </c>
      <c r="I133" s="8">
        <v>-16.6104751284009</v>
      </c>
      <c r="J133" s="11">
        <f t="shared" si="9"/>
        <v>-15.12209985969645</v>
      </c>
      <c r="K133" s="12">
        <v>-20.980254833333337</v>
      </c>
      <c r="L133" s="8">
        <v>-12.669059670444648</v>
      </c>
      <c r="M133" s="11">
        <f t="shared" si="10"/>
        <v>-8.4925845860972817</v>
      </c>
      <c r="N133" s="12">
        <v>5.4365404166666673</v>
      </c>
      <c r="O133" s="8">
        <v>-5.7386469181618311</v>
      </c>
      <c r="P133" s="11">
        <f t="shared" si="11"/>
        <v>-3.3213551744154253</v>
      </c>
      <c r="Q133" s="12">
        <v>-20.746359333333331</v>
      </c>
      <c r="R133" s="8">
        <v>-8.7111811756226736</v>
      </c>
      <c r="S133" s="11">
        <f t="shared" si="12"/>
        <v>0.67632553226155123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-15.210787548563886</v>
      </c>
      <c r="G134" s="11">
        <f t="shared" si="8"/>
        <v>-17.790109771423886</v>
      </c>
      <c r="H134" s="12">
        <v>-25.208168666666666</v>
      </c>
      <c r="I134" s="8">
        <v>-17.274178333999778</v>
      </c>
      <c r="J134" s="11">
        <f t="shared" si="9"/>
        <v>-15.837175477508751</v>
      </c>
      <c r="K134" s="12">
        <v>-16.351375833333336</v>
      </c>
      <c r="L134" s="8">
        <v>-4.1789312500076612</v>
      </c>
      <c r="M134" s="11">
        <f t="shared" si="10"/>
        <v>-8.2734142865761431</v>
      </c>
      <c r="N134" s="12">
        <v>6.1016694166666667</v>
      </c>
      <c r="O134" s="8">
        <v>-4.6971235893864574</v>
      </c>
      <c r="P134" s="11">
        <f t="shared" si="11"/>
        <v>-3.4159706450875986</v>
      </c>
      <c r="Q134" s="12">
        <v>-10.85091933333333</v>
      </c>
      <c r="R134" s="8">
        <v>0.3222388365259139</v>
      </c>
      <c r="S134" s="11">
        <f t="shared" si="12"/>
        <v>-2.6889743371281702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-20.388154897562085</v>
      </c>
      <c r="G135" s="11">
        <f t="shared" si="8"/>
        <v>-18.154576095764572</v>
      </c>
      <c r="H135" s="12">
        <v>-28.704670666666665</v>
      </c>
      <c r="I135" s="8">
        <v>-18.519657374170393</v>
      </c>
      <c r="J135" s="11">
        <f t="shared" si="9"/>
        <v>-17.468103612190358</v>
      </c>
      <c r="K135" s="12">
        <v>-29.695175833333334</v>
      </c>
      <c r="L135" s="8">
        <v>-14.471094120247797</v>
      </c>
      <c r="M135" s="11">
        <f t="shared" si="10"/>
        <v>-10.439695013566704</v>
      </c>
      <c r="N135" s="12">
        <v>-7.0057535833333322</v>
      </c>
      <c r="O135" s="8">
        <v>-13.395216801320791</v>
      </c>
      <c r="P135" s="11">
        <f t="shared" si="11"/>
        <v>-7.9436624362896922</v>
      </c>
      <c r="Q135" s="12">
        <v>-18.659471333333329</v>
      </c>
      <c r="R135" s="8">
        <v>-3.2557795614543856</v>
      </c>
      <c r="S135" s="11">
        <f t="shared" si="12"/>
        <v>-3.8815739668503819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-26.169823572830467</v>
      </c>
      <c r="G136" s="11">
        <f t="shared" si="8"/>
        <v>-20.589588672985482</v>
      </c>
      <c r="H136" s="12">
        <v>-17.057657666666664</v>
      </c>
      <c r="I136" s="8">
        <v>-17.449812606980018</v>
      </c>
      <c r="J136" s="11">
        <f t="shared" si="9"/>
        <v>-17.747882771716728</v>
      </c>
      <c r="K136" s="12">
        <v>-21.209583833333337</v>
      </c>
      <c r="L136" s="8">
        <v>-10.640768414669267</v>
      </c>
      <c r="M136" s="11">
        <f t="shared" si="10"/>
        <v>-9.7635979283082417</v>
      </c>
      <c r="N136" s="12">
        <v>-40.376128583333333</v>
      </c>
      <c r="O136" s="8">
        <v>-18.096324642173293</v>
      </c>
      <c r="P136" s="11">
        <f t="shared" si="11"/>
        <v>-12.062888344293514</v>
      </c>
      <c r="Q136" s="12">
        <v>-22.03098833333333</v>
      </c>
      <c r="R136" s="8">
        <v>-11.65502086853618</v>
      </c>
      <c r="S136" s="11">
        <f t="shared" si="12"/>
        <v>-4.8628538644882173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-26.490785042868218</v>
      </c>
      <c r="G137" s="11">
        <f t="shared" si="8"/>
        <v>-24.349587837753592</v>
      </c>
      <c r="H137" s="12">
        <v>-15.303435666666665</v>
      </c>
      <c r="I137" s="8">
        <v>-18.222735255489237</v>
      </c>
      <c r="J137" s="11">
        <f t="shared" si="9"/>
        <v>-18.064068412213217</v>
      </c>
      <c r="K137" s="12">
        <v>-21.546069833333338</v>
      </c>
      <c r="L137" s="8">
        <v>-10.718492739917323</v>
      </c>
      <c r="M137" s="11">
        <f t="shared" si="10"/>
        <v>-11.94345175827813</v>
      </c>
      <c r="N137" s="12">
        <v>-23.998873583333332</v>
      </c>
      <c r="O137" s="8">
        <v>-15.252004272585149</v>
      </c>
      <c r="P137" s="11">
        <f t="shared" si="11"/>
        <v>-15.581181905359744</v>
      </c>
      <c r="Q137" s="12">
        <v>-9.6424833333333293</v>
      </c>
      <c r="R137" s="8">
        <v>-8.713957790852259</v>
      </c>
      <c r="S137" s="11">
        <f t="shared" si="12"/>
        <v>-7.8749194069476083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-31.095160215338709</v>
      </c>
      <c r="G138" s="11">
        <f t="shared" si="8"/>
        <v>-27.918589610345794</v>
      </c>
      <c r="H138" s="12">
        <v>-14.938721666666664</v>
      </c>
      <c r="I138" s="8">
        <v>-19.376123975895585</v>
      </c>
      <c r="J138" s="11">
        <f t="shared" si="9"/>
        <v>-18.349557279454945</v>
      </c>
      <c r="K138" s="12">
        <v>-26.271333833333337</v>
      </c>
      <c r="L138" s="8">
        <v>-19.868692408075532</v>
      </c>
      <c r="M138" s="11">
        <f t="shared" si="10"/>
        <v>-13.74265118755404</v>
      </c>
      <c r="N138" s="12">
        <v>-31.935802583333334</v>
      </c>
      <c r="O138" s="8">
        <v>-22.936782897681965</v>
      </c>
      <c r="P138" s="11">
        <f t="shared" si="11"/>
        <v>-18.761703937480135</v>
      </c>
      <c r="Q138" s="12">
        <v>11.465441666666671</v>
      </c>
      <c r="R138" s="8">
        <v>-6.2783616117557131</v>
      </c>
      <c r="S138" s="11">
        <f t="shared" si="12"/>
        <v>-8.8824467570480508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-23.040463897273892</v>
      </c>
      <c r="G139" s="11">
        <f t="shared" ref="G139:G202" si="15">AVERAGE(F137:F139)</f>
        <v>-26.875469718493605</v>
      </c>
      <c r="H139" s="12">
        <v>-10.305750666666665</v>
      </c>
      <c r="I139" s="8">
        <v>-14.37530275251881</v>
      </c>
      <c r="J139" s="11">
        <f t="shared" ref="J139:J202" si="16">AVERAGE(I137:I139)</f>
        <v>-17.32472066130121</v>
      </c>
      <c r="K139" s="12">
        <v>-6.9252578333333368</v>
      </c>
      <c r="L139" s="8">
        <v>-22.107865726000782</v>
      </c>
      <c r="M139" s="11">
        <f t="shared" ref="M139:M202" si="17">AVERAGE(L137:L139)</f>
        <v>-17.56501695799788</v>
      </c>
      <c r="N139" s="12">
        <v>-31.237554583333335</v>
      </c>
      <c r="O139" s="8">
        <v>-21.608622240217947</v>
      </c>
      <c r="P139" s="11">
        <f t="shared" ref="P139:P202" si="18">AVERAGE(O137:O139)</f>
        <v>-19.932469803495021</v>
      </c>
      <c r="Q139" s="12">
        <v>10.578020666666671</v>
      </c>
      <c r="R139" s="8">
        <v>-10.147205171875846</v>
      </c>
      <c r="S139" s="11">
        <f t="shared" ref="S139:S202" si="19">AVERAGE(R137:R139)</f>
        <v>-8.3798415248279401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-22.969059738317075</v>
      </c>
      <c r="G140" s="11">
        <f t="shared" si="15"/>
        <v>-25.701561283643226</v>
      </c>
      <c r="H140" s="12">
        <v>-10.433833666666665</v>
      </c>
      <c r="I140" s="8">
        <v>-18.138922904272434</v>
      </c>
      <c r="J140" s="11">
        <f t="shared" si="16"/>
        <v>-17.296783210895608</v>
      </c>
      <c r="K140" s="12">
        <v>-5.2083188333333377</v>
      </c>
      <c r="L140" s="8">
        <v>-26.582647186863319</v>
      </c>
      <c r="M140" s="11">
        <f t="shared" si="17"/>
        <v>-22.853068440313212</v>
      </c>
      <c r="N140" s="12">
        <v>-23.439874583333332</v>
      </c>
      <c r="O140" s="8">
        <v>-17.841646145834105</v>
      </c>
      <c r="P140" s="11">
        <f t="shared" si="18"/>
        <v>-20.795683761244671</v>
      </c>
      <c r="Q140" s="12">
        <v>-7.1806403333333293</v>
      </c>
      <c r="R140" s="8">
        <v>-13.332520239709567</v>
      </c>
      <c r="S140" s="11">
        <f t="shared" si="19"/>
        <v>-9.9193623411137093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-28.8976286443657</v>
      </c>
      <c r="G141" s="11">
        <f t="shared" si="15"/>
        <v>-24.969050759985553</v>
      </c>
      <c r="H141" s="12">
        <v>-12.343483666666664</v>
      </c>
      <c r="I141" s="8">
        <v>-19.698160630479713</v>
      </c>
      <c r="J141" s="11">
        <f t="shared" si="16"/>
        <v>-17.40412876242365</v>
      </c>
      <c r="K141" s="12">
        <v>-13.688096833333336</v>
      </c>
      <c r="L141" s="8">
        <v>-26.663766562076447</v>
      </c>
      <c r="M141" s="11">
        <f t="shared" si="17"/>
        <v>-25.118093158313513</v>
      </c>
      <c r="N141" s="12">
        <v>-23.653903583333332</v>
      </c>
      <c r="O141" s="8">
        <v>-18.91457345907876</v>
      </c>
      <c r="P141" s="11">
        <f t="shared" si="18"/>
        <v>-19.454947281710272</v>
      </c>
      <c r="Q141" s="12">
        <v>19.036129666666671</v>
      </c>
      <c r="R141" s="8">
        <v>2.2977623549364559</v>
      </c>
      <c r="S141" s="11">
        <f t="shared" si="19"/>
        <v>-7.0606543522163188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-31.952206976167975</v>
      </c>
      <c r="G142" s="11">
        <f t="shared" si="15"/>
        <v>-27.939631786283584</v>
      </c>
      <c r="H142" s="12">
        <v>-10.466472666666665</v>
      </c>
      <c r="I142" s="8">
        <v>-17.912576664469242</v>
      </c>
      <c r="J142" s="11">
        <f t="shared" si="16"/>
        <v>-18.583220066407129</v>
      </c>
      <c r="K142" s="12">
        <v>-15.951883833333337</v>
      </c>
      <c r="L142" s="8">
        <v>-25.112872750635198</v>
      </c>
      <c r="M142" s="11">
        <f t="shared" si="17"/>
        <v>-26.119762166524989</v>
      </c>
      <c r="N142" s="12">
        <v>-6.5565765833333334</v>
      </c>
      <c r="O142" s="8">
        <v>-15.459291073317454</v>
      </c>
      <c r="P142" s="11">
        <f t="shared" si="18"/>
        <v>-17.405170226076773</v>
      </c>
      <c r="Q142" s="12">
        <v>6.8205526666666714</v>
      </c>
      <c r="R142" s="8">
        <v>-6.161362573119721</v>
      </c>
      <c r="S142" s="11">
        <f t="shared" si="19"/>
        <v>-5.7320401526309439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-13.752051677781564</v>
      </c>
      <c r="G143" s="11">
        <f t="shared" si="15"/>
        <v>-24.867295766105077</v>
      </c>
      <c r="H143" s="12">
        <v>-25.826585666666666</v>
      </c>
      <c r="I143" s="8">
        <v>-21.342561990119684</v>
      </c>
      <c r="J143" s="11">
        <f t="shared" si="16"/>
        <v>-19.651099761689547</v>
      </c>
      <c r="K143" s="12">
        <v>-15.865558833333338</v>
      </c>
      <c r="L143" s="8">
        <v>-20.762833695973807</v>
      </c>
      <c r="M143" s="11">
        <f t="shared" si="17"/>
        <v>-24.179824336228481</v>
      </c>
      <c r="N143" s="12">
        <v>-6.4120395833333337</v>
      </c>
      <c r="O143" s="8">
        <v>-16.683086854690586</v>
      </c>
      <c r="P143" s="11">
        <f t="shared" si="18"/>
        <v>-17.0189837956956</v>
      </c>
      <c r="Q143" s="12">
        <v>-12.24934833333333</v>
      </c>
      <c r="R143" s="8">
        <v>-3.6454473924256767</v>
      </c>
      <c r="S143" s="11">
        <f t="shared" si="19"/>
        <v>-2.5030158702029808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-24.538983617774047</v>
      </c>
      <c r="G144" s="11">
        <f t="shared" si="15"/>
        <v>-23.414414090574528</v>
      </c>
      <c r="H144" s="12">
        <v>-24.752545666666663</v>
      </c>
      <c r="I144" s="8">
        <v>-20.363535666503434</v>
      </c>
      <c r="J144" s="11">
        <f t="shared" si="16"/>
        <v>-19.872891440364118</v>
      </c>
      <c r="K144" s="12">
        <v>-19.885893833333338</v>
      </c>
      <c r="L144" s="8">
        <v>-21.172384126362036</v>
      </c>
      <c r="M144" s="11">
        <f t="shared" si="17"/>
        <v>-22.349363524323678</v>
      </c>
      <c r="N144" s="12">
        <v>-8.335631583333333</v>
      </c>
      <c r="O144" s="8">
        <v>-22.591267398660747</v>
      </c>
      <c r="P144" s="11">
        <f t="shared" si="18"/>
        <v>-18.244548442222928</v>
      </c>
      <c r="Q144" s="12">
        <v>-19.710891333333329</v>
      </c>
      <c r="R144" s="8">
        <v>-6.779859449789857</v>
      </c>
      <c r="S144" s="11">
        <f t="shared" si="19"/>
        <v>-5.5288898051117519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-19.725358338946531</v>
      </c>
      <c r="G145" s="11">
        <f t="shared" si="15"/>
        <v>-19.33879787816738</v>
      </c>
      <c r="H145" s="12">
        <v>-26.241032666666662</v>
      </c>
      <c r="I145" s="8">
        <v>-19.244353217090222</v>
      </c>
      <c r="J145" s="11">
        <f t="shared" si="16"/>
        <v>-20.316816957904447</v>
      </c>
      <c r="K145" s="12">
        <v>-23.379856833333339</v>
      </c>
      <c r="L145" s="8">
        <v>-13.121298242180369</v>
      </c>
      <c r="M145" s="11">
        <f t="shared" si="17"/>
        <v>-18.352172021505407</v>
      </c>
      <c r="N145" s="12">
        <v>-8.8983785833333329</v>
      </c>
      <c r="O145" s="8">
        <v>-19.481268071437192</v>
      </c>
      <c r="P145" s="11">
        <f t="shared" si="18"/>
        <v>-19.585207441596175</v>
      </c>
      <c r="Q145" s="12">
        <v>-20.23741433333333</v>
      </c>
      <c r="R145" s="8">
        <v>-7.4058911719363056</v>
      </c>
      <c r="S145" s="11">
        <f t="shared" si="19"/>
        <v>-5.9437326713839456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-12.860201561564335</v>
      </c>
      <c r="G146" s="11">
        <f t="shared" si="15"/>
        <v>-19.04151450609497</v>
      </c>
      <c r="H146" s="12">
        <v>-26.676750666666663</v>
      </c>
      <c r="I146" s="8">
        <v>-17.472291863558659</v>
      </c>
      <c r="J146" s="11">
        <f t="shared" si="16"/>
        <v>-19.02672691571744</v>
      </c>
      <c r="K146" s="12">
        <v>-37.317474833333335</v>
      </c>
      <c r="L146" s="8">
        <v>-26.845508704485926</v>
      </c>
      <c r="M146" s="11">
        <f t="shared" si="17"/>
        <v>-20.37973035767611</v>
      </c>
      <c r="N146" s="12">
        <v>-26.681922583333332</v>
      </c>
      <c r="O146" s="8">
        <v>-36.743254390571209</v>
      </c>
      <c r="P146" s="11">
        <f t="shared" si="18"/>
        <v>-26.271929953556384</v>
      </c>
      <c r="Q146" s="12">
        <v>-24.683262333333328</v>
      </c>
      <c r="R146" s="8">
        <v>-12.983771902205692</v>
      </c>
      <c r="S146" s="11">
        <f t="shared" si="19"/>
        <v>-9.056507507977285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-21.325338161873994</v>
      </c>
      <c r="G147" s="11">
        <f t="shared" si="15"/>
        <v>-17.970299354128286</v>
      </c>
      <c r="H147" s="12">
        <v>-28.924353666666661</v>
      </c>
      <c r="I147" s="8">
        <v>-19.613678488936348</v>
      </c>
      <c r="J147" s="11">
        <f t="shared" si="16"/>
        <v>-18.776774523195076</v>
      </c>
      <c r="K147" s="12">
        <v>-41.463569833333338</v>
      </c>
      <c r="L147" s="8">
        <v>-28.323634484321566</v>
      </c>
      <c r="M147" s="11">
        <f t="shared" si="17"/>
        <v>-22.763480476995955</v>
      </c>
      <c r="N147" s="12">
        <v>-17.675256583333333</v>
      </c>
      <c r="O147" s="8">
        <v>-24.147483885234578</v>
      </c>
      <c r="P147" s="11">
        <f t="shared" si="18"/>
        <v>-26.790668782414325</v>
      </c>
      <c r="Q147" s="12">
        <v>-29.651790333333327</v>
      </c>
      <c r="R147" s="8">
        <v>-13.045182719336911</v>
      </c>
      <c r="S147" s="11">
        <f t="shared" si="19"/>
        <v>-11.144948597826305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-24.186413293524147</v>
      </c>
      <c r="G148" s="11">
        <f t="shared" si="15"/>
        <v>-19.457317672320823</v>
      </c>
      <c r="H148" s="12">
        <v>-24.951936666666661</v>
      </c>
      <c r="I148" s="8">
        <v>-26.00730685052979</v>
      </c>
      <c r="J148" s="11">
        <f t="shared" si="16"/>
        <v>-21.031092401008266</v>
      </c>
      <c r="K148" s="12">
        <v>-33.006538833333337</v>
      </c>
      <c r="L148" s="8">
        <v>-21.002729419831113</v>
      </c>
      <c r="M148" s="11">
        <f t="shared" si="17"/>
        <v>-25.390624202879536</v>
      </c>
      <c r="N148" s="12">
        <v>-45.277559583333336</v>
      </c>
      <c r="O148" s="8">
        <v>-24.98106283732303</v>
      </c>
      <c r="P148" s="11">
        <f t="shared" si="18"/>
        <v>-28.62393370437627</v>
      </c>
      <c r="Q148" s="12">
        <v>-16.307356333333328</v>
      </c>
      <c r="R148" s="8">
        <v>-6.2771063695164599</v>
      </c>
      <c r="S148" s="11">
        <f t="shared" si="19"/>
        <v>-10.768686997019687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-25.822785296906531</v>
      </c>
      <c r="G149" s="11">
        <f t="shared" si="15"/>
        <v>-23.778178917434889</v>
      </c>
      <c r="H149" s="12">
        <v>-20.137666666666668</v>
      </c>
      <c r="I149" s="8">
        <v>-24.126741513771155</v>
      </c>
      <c r="J149" s="11">
        <f t="shared" si="16"/>
        <v>-23.249242284412432</v>
      </c>
      <c r="K149" s="12">
        <v>-29.441002833333336</v>
      </c>
      <c r="L149" s="8">
        <v>-16.373636907258934</v>
      </c>
      <c r="M149" s="11">
        <f t="shared" si="17"/>
        <v>-21.900000270470539</v>
      </c>
      <c r="N149" s="12">
        <v>-27.799835583333333</v>
      </c>
      <c r="O149" s="8">
        <v>-16.509301514208396</v>
      </c>
      <c r="P149" s="11">
        <f t="shared" si="18"/>
        <v>-21.879282745588668</v>
      </c>
      <c r="Q149" s="12">
        <v>-1.5787063333333293</v>
      </c>
      <c r="R149" s="8">
        <v>-0.29717516955845369</v>
      </c>
      <c r="S149" s="11">
        <f t="shared" si="19"/>
        <v>-6.5398214194706084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-20.460554470461567</v>
      </c>
      <c r="G150" s="11">
        <f t="shared" si="15"/>
        <v>-23.48991768696408</v>
      </c>
      <c r="H150" s="12">
        <v>-21.639058666666664</v>
      </c>
      <c r="I150" s="8">
        <v>-24.886216385779907</v>
      </c>
      <c r="J150" s="11">
        <f t="shared" si="16"/>
        <v>-25.00675491669362</v>
      </c>
      <c r="K150" s="12">
        <v>-18.714123833333339</v>
      </c>
      <c r="L150" s="8">
        <v>-14.559506715053161</v>
      </c>
      <c r="M150" s="11">
        <f t="shared" si="17"/>
        <v>-17.311957680714404</v>
      </c>
      <c r="N150" s="12">
        <v>-23.592871583333334</v>
      </c>
      <c r="O150" s="8">
        <v>-12.634203747462474</v>
      </c>
      <c r="P150" s="11">
        <f t="shared" si="18"/>
        <v>-18.041522699664633</v>
      </c>
      <c r="Q150" s="12">
        <v>15.843308666666671</v>
      </c>
      <c r="R150" s="8">
        <v>-1.8074833348774657</v>
      </c>
      <c r="S150" s="11">
        <f t="shared" si="19"/>
        <v>-2.793921624650793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-24.097933174409398</v>
      </c>
      <c r="G151" s="11">
        <f t="shared" si="15"/>
        <v>-23.460424313925831</v>
      </c>
      <c r="H151" s="12">
        <v>-16.261813666666662</v>
      </c>
      <c r="I151" s="8">
        <v>-20.659614363597033</v>
      </c>
      <c r="J151" s="11">
        <f t="shared" si="16"/>
        <v>-23.2241907543827</v>
      </c>
      <c r="K151" s="12">
        <v>-11.000035833333337</v>
      </c>
      <c r="L151" s="8">
        <v>-22.629902954910406</v>
      </c>
      <c r="M151" s="11">
        <f t="shared" si="17"/>
        <v>-17.854348859074168</v>
      </c>
      <c r="N151" s="12">
        <v>-20.483049583333333</v>
      </c>
      <c r="O151" s="8">
        <v>-10.985716436078791</v>
      </c>
      <c r="P151" s="11">
        <f t="shared" si="18"/>
        <v>-13.376407232583219</v>
      </c>
      <c r="Q151" s="12">
        <v>16.236704666666668</v>
      </c>
      <c r="R151" s="8">
        <v>-1.9447120056074461</v>
      </c>
      <c r="S151" s="11">
        <f t="shared" si="19"/>
        <v>-1.3497901700144552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-23.985595697949073</v>
      </c>
      <c r="G152" s="11">
        <f t="shared" si="15"/>
        <v>-22.848027780940015</v>
      </c>
      <c r="H152" s="12">
        <v>-14.959966666666665</v>
      </c>
      <c r="I152" s="8">
        <v>-21.777260478317338</v>
      </c>
      <c r="J152" s="11">
        <f t="shared" si="16"/>
        <v>-22.441030409231427</v>
      </c>
      <c r="K152" s="12">
        <v>-1.2492578333333375</v>
      </c>
      <c r="L152" s="8">
        <v>-21.407758315254412</v>
      </c>
      <c r="M152" s="11">
        <f t="shared" si="17"/>
        <v>-19.532389328405994</v>
      </c>
      <c r="N152" s="12">
        <v>-24.994344583333334</v>
      </c>
      <c r="O152" s="8">
        <v>-20.179175665807335</v>
      </c>
      <c r="P152" s="11">
        <f t="shared" si="18"/>
        <v>-14.599698616449535</v>
      </c>
      <c r="Q152" s="12">
        <v>4.6840846666666707</v>
      </c>
      <c r="R152" s="8">
        <v>-2.3386600079643456</v>
      </c>
      <c r="S152" s="11">
        <f t="shared" si="19"/>
        <v>-2.0302851161497526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-20.453134888602289</v>
      </c>
      <c r="G153" s="11">
        <f t="shared" si="15"/>
        <v>-22.845554586986921</v>
      </c>
      <c r="H153" s="12">
        <v>-10.067485666666665</v>
      </c>
      <c r="I153" s="8">
        <v>-16.972856485084215</v>
      </c>
      <c r="J153" s="11">
        <f t="shared" si="16"/>
        <v>-19.803243775666196</v>
      </c>
      <c r="K153" s="12">
        <v>8.5775111666666639</v>
      </c>
      <c r="L153" s="8">
        <v>-5.3031964664223477</v>
      </c>
      <c r="M153" s="11">
        <f t="shared" si="17"/>
        <v>-16.44695257886239</v>
      </c>
      <c r="N153" s="12">
        <v>-17.366117583333335</v>
      </c>
      <c r="O153" s="8">
        <v>-11.985669020549604</v>
      </c>
      <c r="P153" s="11">
        <f t="shared" si="18"/>
        <v>-14.383520374145244</v>
      </c>
      <c r="Q153" s="12">
        <v>16.652563666666673</v>
      </c>
      <c r="R153" s="8">
        <v>0.29755593724780383</v>
      </c>
      <c r="S153" s="11">
        <f t="shared" si="19"/>
        <v>-1.3286053587746627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-25.236974398691885</v>
      </c>
      <c r="G154" s="11">
        <f t="shared" si="15"/>
        <v>-23.225234995081081</v>
      </c>
      <c r="H154" s="12">
        <v>-8.1240486666666651</v>
      </c>
      <c r="I154" s="8">
        <v>-15.634224031076734</v>
      </c>
      <c r="J154" s="11">
        <f t="shared" si="16"/>
        <v>-18.128113664826095</v>
      </c>
      <c r="K154" s="12">
        <v>-11.893725833333338</v>
      </c>
      <c r="L154" s="8">
        <v>-22.090867079169417</v>
      </c>
      <c r="M154" s="11">
        <f t="shared" si="17"/>
        <v>-16.267273953615391</v>
      </c>
      <c r="N154" s="12">
        <v>-1.7322945833333332</v>
      </c>
      <c r="O154" s="8">
        <v>-11.500231629473337</v>
      </c>
      <c r="P154" s="11">
        <f t="shared" si="18"/>
        <v>-14.555025438610093</v>
      </c>
      <c r="Q154" s="12">
        <v>13.789751666666671</v>
      </c>
      <c r="R154" s="8">
        <v>0.95157005410055184</v>
      </c>
      <c r="S154" s="11">
        <f t="shared" si="19"/>
        <v>-0.36317800553866331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-24.287778875038921</v>
      </c>
      <c r="G155" s="11">
        <f t="shared" si="15"/>
        <v>-23.325962720777699</v>
      </c>
      <c r="H155" s="12">
        <v>-22.488791666666664</v>
      </c>
      <c r="I155" s="8">
        <v>-18.921583915042518</v>
      </c>
      <c r="J155" s="11">
        <f t="shared" si="16"/>
        <v>-17.176221477067823</v>
      </c>
      <c r="K155" s="12">
        <v>-16.998076833333336</v>
      </c>
      <c r="L155" s="8">
        <v>-24.253340791924039</v>
      </c>
      <c r="M155" s="11">
        <f t="shared" si="17"/>
        <v>-17.215801445838601</v>
      </c>
      <c r="N155" s="12">
        <v>-0.72399558333333314</v>
      </c>
      <c r="O155" s="8">
        <v>-11.962381726657338</v>
      </c>
      <c r="P155" s="11">
        <f t="shared" si="18"/>
        <v>-11.816094125560094</v>
      </c>
      <c r="Q155" s="12">
        <v>-0.91828833333332938</v>
      </c>
      <c r="R155" s="8">
        <v>5.1470861956139489</v>
      </c>
      <c r="S155" s="11">
        <f t="shared" si="19"/>
        <v>2.132070728987435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-25.564344962823938</v>
      </c>
      <c r="G156" s="11">
        <f t="shared" si="15"/>
        <v>-25.029699412184915</v>
      </c>
      <c r="H156" s="12">
        <v>-16.760141666666662</v>
      </c>
      <c r="I156" s="8">
        <v>-11.432445040088504</v>
      </c>
      <c r="J156" s="11">
        <f t="shared" si="16"/>
        <v>-15.329417662069252</v>
      </c>
      <c r="K156" s="12">
        <v>-2.0950008333333372</v>
      </c>
      <c r="L156" s="8">
        <v>-3.5601529007329629</v>
      </c>
      <c r="M156" s="11">
        <f t="shared" si="17"/>
        <v>-16.634786923942141</v>
      </c>
      <c r="N156" s="12">
        <v>10.196495416666668</v>
      </c>
      <c r="O156" s="8">
        <v>-5.406113282602913</v>
      </c>
      <c r="P156" s="11">
        <f t="shared" si="18"/>
        <v>-9.6229088795778619</v>
      </c>
      <c r="Q156" s="12">
        <v>-7.2019193333333291</v>
      </c>
      <c r="R156" s="8">
        <v>4.253569355505249</v>
      </c>
      <c r="S156" s="11">
        <f t="shared" si="19"/>
        <v>3.4507418684065834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-17.221236429245529</v>
      </c>
      <c r="G157" s="11">
        <f t="shared" si="15"/>
        <v>-22.357786755702801</v>
      </c>
      <c r="H157" s="12">
        <v>-18.491648666666663</v>
      </c>
      <c r="I157" s="8">
        <v>-11.547071178095596</v>
      </c>
      <c r="J157" s="11">
        <f t="shared" si="16"/>
        <v>-13.967033377742206</v>
      </c>
      <c r="K157" s="12">
        <v>-20.434429833333336</v>
      </c>
      <c r="L157" s="8">
        <v>-9.0459390540916313</v>
      </c>
      <c r="M157" s="11">
        <f t="shared" si="17"/>
        <v>-12.286477582249544</v>
      </c>
      <c r="N157" s="12">
        <v>1.731780416666667</v>
      </c>
      <c r="O157" s="8">
        <v>-9.162907411320127</v>
      </c>
      <c r="P157" s="11">
        <f t="shared" si="18"/>
        <v>-8.8438008068601253</v>
      </c>
      <c r="Q157" s="12">
        <v>-0.3307783333333294</v>
      </c>
      <c r="R157" s="8">
        <v>12.694042287166514</v>
      </c>
      <c r="S157" s="11">
        <f t="shared" si="19"/>
        <v>7.3648992794285704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-16.281491380040354</v>
      </c>
      <c r="G158" s="11">
        <f t="shared" si="15"/>
        <v>-19.68902425736994</v>
      </c>
      <c r="H158" s="12">
        <v>-24.767899666666665</v>
      </c>
      <c r="I158" s="8">
        <v>-14.662348704549252</v>
      </c>
      <c r="J158" s="11">
        <f t="shared" si="16"/>
        <v>-12.547288307577785</v>
      </c>
      <c r="K158" s="12">
        <v>-15.481363833333337</v>
      </c>
      <c r="L158" s="8">
        <v>-5.3542338962146836</v>
      </c>
      <c r="M158" s="11">
        <f t="shared" si="17"/>
        <v>-5.9867752836797594</v>
      </c>
      <c r="N158" s="12">
        <v>7.6571894166666672</v>
      </c>
      <c r="O158" s="8">
        <v>-1.7009541294473243</v>
      </c>
      <c r="P158" s="11">
        <f t="shared" si="18"/>
        <v>-5.4233249411234548</v>
      </c>
      <c r="Q158" s="12">
        <v>-9.8177123333333292</v>
      </c>
      <c r="R158" s="8">
        <v>2.9807766032271843</v>
      </c>
      <c r="S158" s="11">
        <f t="shared" si="19"/>
        <v>6.6427960819663161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-13.748158962431759</v>
      </c>
      <c r="G159" s="11">
        <f t="shared" si="15"/>
        <v>-15.750295590572549</v>
      </c>
      <c r="H159" s="12">
        <v>-29.134869666666667</v>
      </c>
      <c r="I159" s="8">
        <v>-20.08940474254328</v>
      </c>
      <c r="J159" s="11">
        <f t="shared" si="16"/>
        <v>-15.432941541729377</v>
      </c>
      <c r="K159" s="12">
        <v>-8.6519758333333368</v>
      </c>
      <c r="L159" s="8">
        <v>3.9750125432968879</v>
      </c>
      <c r="M159" s="11">
        <f t="shared" si="17"/>
        <v>-3.4750534690031425</v>
      </c>
      <c r="N159" s="12">
        <v>16.466261416666669</v>
      </c>
      <c r="O159" s="8">
        <v>10.212714480435277</v>
      </c>
      <c r="P159" s="11">
        <f t="shared" si="18"/>
        <v>-0.21704902011072491</v>
      </c>
      <c r="Q159" s="12">
        <v>-11.670441333333329</v>
      </c>
      <c r="R159" s="8">
        <v>6.3367833060748353</v>
      </c>
      <c r="S159" s="11">
        <f t="shared" si="19"/>
        <v>7.3372007321561776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-14.250729648703015</v>
      </c>
      <c r="G160" s="11">
        <f t="shared" si="15"/>
        <v>-14.760126663725041</v>
      </c>
      <c r="H160" s="12">
        <v>-8.0426416666666647</v>
      </c>
      <c r="I160" s="8">
        <v>-10.193787987923212</v>
      </c>
      <c r="J160" s="11">
        <f t="shared" si="16"/>
        <v>-14.981847145005247</v>
      </c>
      <c r="K160" s="12">
        <v>-10.261884833333337</v>
      </c>
      <c r="L160" s="8">
        <v>1.8679448785035753</v>
      </c>
      <c r="M160" s="11">
        <f t="shared" si="17"/>
        <v>0.16290784186192653</v>
      </c>
      <c r="N160" s="12">
        <v>-1.2188495833333333</v>
      </c>
      <c r="O160" s="8">
        <v>17.548799421634012</v>
      </c>
      <c r="P160" s="11">
        <f t="shared" si="18"/>
        <v>8.6868532575406547</v>
      </c>
      <c r="Q160" s="12">
        <v>1.4026466666666706</v>
      </c>
      <c r="R160" s="8">
        <v>9.3311991718319156</v>
      </c>
      <c r="S160" s="11">
        <f t="shared" si="19"/>
        <v>6.2162530270446448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-7.6941066136789029</v>
      </c>
      <c r="G161" s="11">
        <f t="shared" si="15"/>
        <v>-11.897665074937892</v>
      </c>
      <c r="H161" s="12">
        <v>-1.8664886666666649</v>
      </c>
      <c r="I161" s="8">
        <v>-7.2781059311804768</v>
      </c>
      <c r="J161" s="11">
        <f t="shared" si="16"/>
        <v>-12.520432887215657</v>
      </c>
      <c r="K161" s="12">
        <v>-11.382176833333338</v>
      </c>
      <c r="L161" s="8">
        <v>3.7691596110642163</v>
      </c>
      <c r="M161" s="11">
        <f t="shared" si="17"/>
        <v>3.2040390109548933</v>
      </c>
      <c r="N161" s="12">
        <v>-7.5698583333332792E-2</v>
      </c>
      <c r="O161" s="8">
        <v>14.340241945729622</v>
      </c>
      <c r="P161" s="11">
        <f t="shared" si="18"/>
        <v>14.03391861593297</v>
      </c>
      <c r="Q161" s="12">
        <v>18.043435666666671</v>
      </c>
      <c r="R161" s="8">
        <v>19.79919312826831</v>
      </c>
      <c r="S161" s="11">
        <f t="shared" si="19"/>
        <v>11.82239186872502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-8.3324190827246181</v>
      </c>
      <c r="G162" s="11">
        <f t="shared" si="15"/>
        <v>-10.092418448368846</v>
      </c>
      <c r="H162" s="12">
        <v>-5.0135156666666649</v>
      </c>
      <c r="I162" s="8">
        <v>-8.2330076461200239</v>
      </c>
      <c r="J162" s="11">
        <f t="shared" si="16"/>
        <v>-8.5683005217412376</v>
      </c>
      <c r="K162" s="12">
        <v>8.679693166666663</v>
      </c>
      <c r="L162" s="8">
        <v>11.155668357116507</v>
      </c>
      <c r="M162" s="11">
        <f t="shared" si="17"/>
        <v>5.5975909488947666</v>
      </c>
      <c r="N162" s="12">
        <v>-2.6102055833333324</v>
      </c>
      <c r="O162" s="8">
        <v>9.8796570342406369</v>
      </c>
      <c r="P162" s="11">
        <f t="shared" si="18"/>
        <v>13.922899467201423</v>
      </c>
      <c r="Q162" s="12">
        <v>38.780238666666676</v>
      </c>
      <c r="R162" s="8">
        <v>22.162311145004868</v>
      </c>
      <c r="S162" s="11">
        <f t="shared" si="19"/>
        <v>17.097567815035031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-6.7303770360357138</v>
      </c>
      <c r="G163" s="11">
        <f t="shared" si="15"/>
        <v>-7.5856342441464122</v>
      </c>
      <c r="H163" s="12">
        <v>-4.5328146666666651</v>
      </c>
      <c r="I163" s="8">
        <v>-8.4088758891868132</v>
      </c>
      <c r="J163" s="11">
        <f t="shared" si="16"/>
        <v>-7.9733298221624382</v>
      </c>
      <c r="K163" s="12">
        <v>19.004117166666664</v>
      </c>
      <c r="L163" s="8">
        <v>9.5355200764980523</v>
      </c>
      <c r="M163" s="11">
        <f t="shared" si="17"/>
        <v>8.1534493482262587</v>
      </c>
      <c r="N163" s="12">
        <v>0.96176741666666743</v>
      </c>
      <c r="O163" s="8">
        <v>9.7919618312976553</v>
      </c>
      <c r="P163" s="11">
        <f t="shared" si="18"/>
        <v>11.337286937089305</v>
      </c>
      <c r="Q163" s="12">
        <v>38.716850666666673</v>
      </c>
      <c r="R163" s="8">
        <v>22.678656583488614</v>
      </c>
      <c r="S163" s="11">
        <f t="shared" si="19"/>
        <v>21.546720285587266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-12.006716628467768</v>
      </c>
      <c r="G164" s="11">
        <f t="shared" si="15"/>
        <v>-9.0231709157426998</v>
      </c>
      <c r="H164" s="12">
        <v>2.5628563333333352</v>
      </c>
      <c r="I164" s="8">
        <v>-3.5733767336348894</v>
      </c>
      <c r="J164" s="11">
        <f t="shared" si="16"/>
        <v>-6.7384200896472422</v>
      </c>
      <c r="K164" s="12">
        <v>29.432526166666662</v>
      </c>
      <c r="L164" s="8">
        <v>9.3269383089259073</v>
      </c>
      <c r="M164" s="11">
        <f t="shared" si="17"/>
        <v>10.00604224751349</v>
      </c>
      <c r="N164" s="12">
        <v>7.9254874166666669</v>
      </c>
      <c r="O164" s="8">
        <v>11.633829095822364</v>
      </c>
      <c r="P164" s="11">
        <f t="shared" si="18"/>
        <v>10.435149320453553</v>
      </c>
      <c r="Q164" s="12">
        <v>22.08961466666667</v>
      </c>
      <c r="R164" s="8">
        <v>13.726226957889869</v>
      </c>
      <c r="S164" s="11">
        <f t="shared" si="19"/>
        <v>19.522398228794451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-11.366206046108939</v>
      </c>
      <c r="G165" s="11">
        <f t="shared" si="15"/>
        <v>-10.034433236870807</v>
      </c>
      <c r="H165" s="12">
        <v>-0.25003466666666474</v>
      </c>
      <c r="I165" s="8">
        <v>-6.5178339025706151</v>
      </c>
      <c r="J165" s="11">
        <f t="shared" si="16"/>
        <v>-6.1666955084641062</v>
      </c>
      <c r="K165" s="12">
        <v>30.122624166666661</v>
      </c>
      <c r="L165" s="8">
        <v>16.536795345814173</v>
      </c>
      <c r="M165" s="11">
        <f t="shared" si="17"/>
        <v>11.799751243746044</v>
      </c>
      <c r="N165" s="12">
        <v>12.613469416666668</v>
      </c>
      <c r="O165" s="8">
        <v>18.545405676500188</v>
      </c>
      <c r="P165" s="11">
        <f t="shared" si="18"/>
        <v>13.323732201206736</v>
      </c>
      <c r="Q165" s="12">
        <v>30.589896666666672</v>
      </c>
      <c r="R165" s="8">
        <v>14.931638997305704</v>
      </c>
      <c r="S165" s="11">
        <f t="shared" si="19"/>
        <v>17.112174179561396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-10.746627148206356</v>
      </c>
      <c r="G166" s="11">
        <f t="shared" si="15"/>
        <v>-11.373183274261022</v>
      </c>
      <c r="H166" s="12">
        <v>-1.9125006666666646</v>
      </c>
      <c r="I166" s="8">
        <v>-9.3638227809826979</v>
      </c>
      <c r="J166" s="11">
        <f t="shared" si="16"/>
        <v>-6.4850111390627347</v>
      </c>
      <c r="K166" s="12">
        <v>18.928101166666664</v>
      </c>
      <c r="L166" s="8">
        <v>7.4281721921844852</v>
      </c>
      <c r="M166" s="11">
        <f t="shared" si="17"/>
        <v>11.097301948974854</v>
      </c>
      <c r="N166" s="12">
        <v>32.196544416666669</v>
      </c>
      <c r="O166" s="8">
        <v>22.602754589383196</v>
      </c>
      <c r="P166" s="11">
        <f t="shared" si="18"/>
        <v>17.593996453901916</v>
      </c>
      <c r="Q166" s="12">
        <v>29.31981866666667</v>
      </c>
      <c r="R166" s="8">
        <v>17.162287877447948</v>
      </c>
      <c r="S166" s="11">
        <f t="shared" si="19"/>
        <v>15.273384610881175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-11.432769619500123</v>
      </c>
      <c r="G167" s="11">
        <f t="shared" si="15"/>
        <v>-11.181867604605138</v>
      </c>
      <c r="H167" s="12">
        <v>-11.864764666666664</v>
      </c>
      <c r="I167" s="8">
        <v>-9.3465614794686047</v>
      </c>
      <c r="J167" s="11">
        <f t="shared" si="16"/>
        <v>-8.4094060543406393</v>
      </c>
      <c r="K167" s="12">
        <v>8.3070521666666615</v>
      </c>
      <c r="L167" s="8">
        <v>-0.61080161294511193</v>
      </c>
      <c r="M167" s="11">
        <f t="shared" si="17"/>
        <v>7.7847219750178498</v>
      </c>
      <c r="N167" s="12">
        <v>40.36138041666667</v>
      </c>
      <c r="O167" s="8">
        <v>28.038863164878258</v>
      </c>
      <c r="P167" s="11">
        <f t="shared" si="18"/>
        <v>23.062341143587215</v>
      </c>
      <c r="Q167" s="12">
        <v>6.919859666666671</v>
      </c>
      <c r="R167" s="8">
        <v>10.372602713806323</v>
      </c>
      <c r="S167" s="11">
        <f t="shared" si="19"/>
        <v>14.155509862853323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-7.2979438678661825</v>
      </c>
      <c r="G168" s="11">
        <f t="shared" si="15"/>
        <v>-9.8257802118575537</v>
      </c>
      <c r="H168" s="12">
        <v>-11.875890666666665</v>
      </c>
      <c r="I168" s="8">
        <v>-5.1981279561766529</v>
      </c>
      <c r="J168" s="11">
        <f t="shared" si="16"/>
        <v>-7.9695040722093182</v>
      </c>
      <c r="K168" s="12">
        <v>2.0845591666666627</v>
      </c>
      <c r="L168" s="8">
        <v>0.26215564842652483</v>
      </c>
      <c r="M168" s="11">
        <f t="shared" si="17"/>
        <v>2.3598420758886327</v>
      </c>
      <c r="N168" s="12">
        <v>26.362770416666667</v>
      </c>
      <c r="O168" s="8">
        <v>9.0421564361876463</v>
      </c>
      <c r="P168" s="11">
        <f t="shared" si="18"/>
        <v>19.894591396816367</v>
      </c>
      <c r="Q168" s="12">
        <v>10.204697666666672</v>
      </c>
      <c r="R168" s="8">
        <v>21.006849919806086</v>
      </c>
      <c r="S168" s="11">
        <f t="shared" si="19"/>
        <v>16.180580170353451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-5.0433903899888346</v>
      </c>
      <c r="G169" s="11">
        <f t="shared" si="15"/>
        <v>-7.9247012924517124</v>
      </c>
      <c r="H169" s="12">
        <v>-12.206636666666665</v>
      </c>
      <c r="I169" s="8">
        <v>-5.1262097358320675</v>
      </c>
      <c r="J169" s="11">
        <f t="shared" si="16"/>
        <v>-6.5569663904924411</v>
      </c>
      <c r="K169" s="12">
        <v>-6.0615238333333377</v>
      </c>
      <c r="L169" s="8">
        <v>6.4280375478681382</v>
      </c>
      <c r="M169" s="11">
        <f t="shared" si="17"/>
        <v>2.0264638611165169</v>
      </c>
      <c r="N169" s="12">
        <v>10.687688416666667</v>
      </c>
      <c r="O169" s="8">
        <v>-9.1962328327896969E-2</v>
      </c>
      <c r="P169" s="11">
        <f t="shared" si="18"/>
        <v>12.329685757579336</v>
      </c>
      <c r="Q169" s="12">
        <v>5.9755246666666704</v>
      </c>
      <c r="R169" s="8">
        <v>18.552859869751856</v>
      </c>
      <c r="S169" s="11">
        <f t="shared" si="19"/>
        <v>16.64410416778809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-4.7106247675262631</v>
      </c>
      <c r="G170" s="11">
        <f t="shared" si="15"/>
        <v>-5.6839863417937595</v>
      </c>
      <c r="H170" s="12">
        <v>-19.347868666666663</v>
      </c>
      <c r="I170" s="8">
        <v>-8.8192268648442802</v>
      </c>
      <c r="J170" s="11">
        <f t="shared" si="16"/>
        <v>-6.3811881856176669</v>
      </c>
      <c r="K170" s="12">
        <v>6.0258931666666626</v>
      </c>
      <c r="L170" s="8">
        <v>16.415589696244744</v>
      </c>
      <c r="M170" s="11">
        <f t="shared" si="17"/>
        <v>7.7019276308464697</v>
      </c>
      <c r="N170" s="12">
        <v>19.033763416666666</v>
      </c>
      <c r="O170" s="8">
        <v>10.341077778011103</v>
      </c>
      <c r="P170" s="11">
        <f t="shared" si="18"/>
        <v>6.4304239619569508</v>
      </c>
      <c r="Q170" s="12">
        <v>7.9776796666666705</v>
      </c>
      <c r="R170" s="8">
        <v>21.465693768334077</v>
      </c>
      <c r="S170" s="11">
        <f t="shared" si="19"/>
        <v>20.341801185964005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-6.203684760765074</v>
      </c>
      <c r="G171" s="11">
        <f t="shared" si="15"/>
        <v>-5.3192333060933912</v>
      </c>
      <c r="H171" s="12">
        <v>-6.2888446666666651</v>
      </c>
      <c r="I171" s="8">
        <v>2.419925086653449</v>
      </c>
      <c r="J171" s="11">
        <f t="shared" si="16"/>
        <v>-3.8418371713409663</v>
      </c>
      <c r="K171" s="12">
        <v>-0.45658083333333721</v>
      </c>
      <c r="L171" s="8">
        <v>11.349813704068518</v>
      </c>
      <c r="M171" s="11">
        <f t="shared" si="17"/>
        <v>11.397813649393798</v>
      </c>
      <c r="N171" s="12">
        <v>20.112910416666665</v>
      </c>
      <c r="O171" s="8">
        <v>14.272513338804711</v>
      </c>
      <c r="P171" s="11">
        <f t="shared" si="18"/>
        <v>8.1738762628293049</v>
      </c>
      <c r="Q171" s="12">
        <v>1.2685406666666705</v>
      </c>
      <c r="R171" s="8">
        <v>19.425339888818211</v>
      </c>
      <c r="S171" s="11">
        <f t="shared" si="19"/>
        <v>19.814631175634716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8.4545133255512042</v>
      </c>
      <c r="G172" s="11">
        <f t="shared" si="15"/>
        <v>-0.81993206758004433</v>
      </c>
      <c r="H172" s="12">
        <v>-12.668332666666664</v>
      </c>
      <c r="I172" s="8">
        <v>-16.111475039413847</v>
      </c>
      <c r="J172" s="11">
        <f t="shared" si="16"/>
        <v>-7.5035922725348927</v>
      </c>
      <c r="K172" s="12">
        <v>-10.093127833333337</v>
      </c>
      <c r="L172" s="8">
        <v>0.67825908132234147</v>
      </c>
      <c r="M172" s="11">
        <f t="shared" si="17"/>
        <v>9.4812208272118674</v>
      </c>
      <c r="N172" s="12">
        <v>-5.1839135833333323</v>
      </c>
      <c r="O172" s="8">
        <v>11.663176431600547</v>
      </c>
      <c r="P172" s="11">
        <f t="shared" si="18"/>
        <v>12.092255849472119</v>
      </c>
      <c r="Q172" s="12">
        <v>12.59037066666667</v>
      </c>
      <c r="R172" s="8">
        <v>18.629237837829976</v>
      </c>
      <c r="S172" s="11">
        <f t="shared" si="19"/>
        <v>19.840090498327424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-5.2642683022216694</v>
      </c>
      <c r="G173" s="11">
        <f t="shared" si="15"/>
        <v>-1.0044799124785131</v>
      </c>
      <c r="H173" s="12">
        <v>-2.9409716666666648</v>
      </c>
      <c r="I173" s="8">
        <v>-9.8291439066011321</v>
      </c>
      <c r="J173" s="11">
        <f t="shared" si="16"/>
        <v>-7.840231286453843</v>
      </c>
      <c r="K173" s="12">
        <v>-16.458958833333337</v>
      </c>
      <c r="L173" s="8">
        <v>1.4899782031541093</v>
      </c>
      <c r="M173" s="11">
        <f t="shared" si="17"/>
        <v>4.5060169961816561</v>
      </c>
      <c r="N173" s="12">
        <v>-15.396497583333332</v>
      </c>
      <c r="O173" s="8">
        <v>1.3023186279063452</v>
      </c>
      <c r="P173" s="11">
        <f t="shared" si="18"/>
        <v>9.0793361327705338</v>
      </c>
      <c r="Q173" s="12">
        <v>6.7588896666666702</v>
      </c>
      <c r="R173" s="8">
        <v>10.058847467302012</v>
      </c>
      <c r="S173" s="11">
        <f t="shared" si="19"/>
        <v>16.037808397983401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-3.8375848054050268</v>
      </c>
      <c r="G174" s="11">
        <f t="shared" si="15"/>
        <v>-0.21577992735849735</v>
      </c>
      <c r="H174" s="12">
        <v>-4.5608406666666648</v>
      </c>
      <c r="I174" s="8">
        <v>-7.7708453678849114</v>
      </c>
      <c r="J174" s="11">
        <f t="shared" si="16"/>
        <v>-11.237154771299963</v>
      </c>
      <c r="K174" s="12">
        <v>21.268631166666662</v>
      </c>
      <c r="L174" s="8">
        <v>23.246025402402928</v>
      </c>
      <c r="M174" s="11">
        <f t="shared" si="17"/>
        <v>8.4714208956264603</v>
      </c>
      <c r="N174" s="12">
        <v>-6.4647295833333338</v>
      </c>
      <c r="O174" s="8">
        <v>8.3397211664717208</v>
      </c>
      <c r="P174" s="11">
        <f t="shared" si="18"/>
        <v>7.1017387419928708</v>
      </c>
      <c r="Q174" s="12">
        <v>28.784699666666672</v>
      </c>
      <c r="R174" s="8">
        <v>14.778653090237299</v>
      </c>
      <c r="S174" s="11">
        <f t="shared" si="19"/>
        <v>14.488912798456431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-3.9462089065974997</v>
      </c>
      <c r="G175" s="11">
        <f t="shared" si="15"/>
        <v>-4.3493540047413983</v>
      </c>
      <c r="H175" s="12">
        <v>-4.0272276666666649</v>
      </c>
      <c r="I175" s="8">
        <v>-6.8136248796539967</v>
      </c>
      <c r="J175" s="11">
        <f t="shared" si="16"/>
        <v>-8.1378713847133461</v>
      </c>
      <c r="K175" s="12">
        <v>17.237846166666664</v>
      </c>
      <c r="L175" s="8">
        <v>9.6567358273506869</v>
      </c>
      <c r="M175" s="11">
        <f t="shared" si="17"/>
        <v>11.464246477635909</v>
      </c>
      <c r="N175" s="12">
        <v>2.087342416666667</v>
      </c>
      <c r="O175" s="8">
        <v>10.633271884791231</v>
      </c>
      <c r="P175" s="11">
        <f t="shared" si="18"/>
        <v>6.7584372263897663</v>
      </c>
      <c r="Q175" s="12">
        <v>25.91582566666667</v>
      </c>
      <c r="R175" s="8">
        <v>10.834568819409423</v>
      </c>
      <c r="S175" s="11">
        <f t="shared" si="19"/>
        <v>11.890689792316245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-14.244724713145091</v>
      </c>
      <c r="G176" s="11">
        <f t="shared" si="15"/>
        <v>-7.3428394750492059</v>
      </c>
      <c r="H176" s="12">
        <v>-5.7419506666666651</v>
      </c>
      <c r="I176" s="8">
        <v>-11.634216240696972</v>
      </c>
      <c r="J176" s="11">
        <f t="shared" si="16"/>
        <v>-8.739562162745294</v>
      </c>
      <c r="K176" s="12">
        <v>32.236984166666659</v>
      </c>
      <c r="L176" s="8">
        <v>12.881376888274858</v>
      </c>
      <c r="M176" s="11">
        <f t="shared" si="17"/>
        <v>15.261379372676158</v>
      </c>
      <c r="N176" s="12">
        <v>23.263594416666667</v>
      </c>
      <c r="O176" s="8">
        <v>25.902994676736167</v>
      </c>
      <c r="P176" s="11">
        <f t="shared" si="18"/>
        <v>14.958662575999705</v>
      </c>
      <c r="Q176" s="12">
        <v>52.560575666666665</v>
      </c>
      <c r="R176" s="8">
        <v>42.671358068381778</v>
      </c>
      <c r="S176" s="11">
        <f t="shared" si="19"/>
        <v>22.761526659342834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-6.9466191828111894</v>
      </c>
      <c r="G177" s="11">
        <f t="shared" si="15"/>
        <v>-8.3791842675179264</v>
      </c>
      <c r="H177" s="12">
        <v>1.0056615000000002</v>
      </c>
      <c r="I177" s="8">
        <v>-4.0713816246934504</v>
      </c>
      <c r="J177" s="11">
        <f t="shared" si="16"/>
        <v>-7.506407581681473</v>
      </c>
      <c r="K177" s="12">
        <v>21.508135833333331</v>
      </c>
      <c r="L177" s="8">
        <v>8.1337683898780178</v>
      </c>
      <c r="M177" s="11">
        <f t="shared" si="17"/>
        <v>10.223960368501187</v>
      </c>
      <c r="N177" s="12">
        <v>-5.9273595833333328</v>
      </c>
      <c r="O177" s="8">
        <v>-7.5145158898039632E-2</v>
      </c>
      <c r="P177" s="11">
        <f t="shared" si="18"/>
        <v>12.153707134209787</v>
      </c>
      <c r="Q177" s="12">
        <v>31.500895750000002</v>
      </c>
      <c r="R177" s="8">
        <v>15.932825699037343</v>
      </c>
      <c r="S177" s="11">
        <f t="shared" si="19"/>
        <v>23.14625086227618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-5.6225905740650912</v>
      </c>
      <c r="G178" s="11">
        <f t="shared" si="15"/>
        <v>-8.9379781566737915</v>
      </c>
      <c r="H178" s="12">
        <v>1.0205975000000003</v>
      </c>
      <c r="I178" s="8">
        <v>-6.1087757071705564</v>
      </c>
      <c r="J178" s="11">
        <f t="shared" si="16"/>
        <v>-7.2714578575203275</v>
      </c>
      <c r="K178" s="12">
        <v>30.174296833333329</v>
      </c>
      <c r="L178" s="8">
        <v>16.211332727354744</v>
      </c>
      <c r="M178" s="11">
        <f t="shared" si="17"/>
        <v>12.408826001835871</v>
      </c>
      <c r="N178" s="12">
        <v>9.7551514166666671</v>
      </c>
      <c r="O178" s="8">
        <v>-1.7919730293735725E-2</v>
      </c>
      <c r="P178" s="11">
        <f t="shared" si="18"/>
        <v>8.6033099291814636</v>
      </c>
      <c r="Q178" s="12">
        <v>34.109070750000001</v>
      </c>
      <c r="R178" s="8">
        <v>22.808667201848657</v>
      </c>
      <c r="S178" s="11">
        <f t="shared" si="19"/>
        <v>27.137616989755927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-5.2458651294287231</v>
      </c>
      <c r="G179" s="11">
        <f t="shared" si="15"/>
        <v>-5.9383582954350009</v>
      </c>
      <c r="H179" s="12">
        <v>-2.0759334999999997</v>
      </c>
      <c r="I179" s="8">
        <v>-0.59365405446148944</v>
      </c>
      <c r="J179" s="11">
        <f t="shared" si="16"/>
        <v>-3.5912704621084983</v>
      </c>
      <c r="K179" s="12">
        <v>39.14698083333333</v>
      </c>
      <c r="L179" s="8">
        <v>28.165042696026731</v>
      </c>
      <c r="M179" s="11">
        <f t="shared" si="17"/>
        <v>17.503381271086496</v>
      </c>
      <c r="N179" s="12">
        <v>13.794296416666668</v>
      </c>
      <c r="O179" s="8">
        <v>-0.12686969667882231</v>
      </c>
      <c r="P179" s="11">
        <f t="shared" si="18"/>
        <v>-7.331152862353256E-2</v>
      </c>
      <c r="Q179" s="12">
        <v>23.171150750000002</v>
      </c>
      <c r="R179" s="8">
        <v>24.544046230398056</v>
      </c>
      <c r="S179" s="11">
        <f t="shared" si="19"/>
        <v>21.095179710428017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-0.63916529539133959</v>
      </c>
      <c r="G180" s="11">
        <f t="shared" si="15"/>
        <v>-3.8358736662950519</v>
      </c>
      <c r="H180" s="12">
        <v>-18.8714835</v>
      </c>
      <c r="I180" s="8">
        <v>-11.288726691631306</v>
      </c>
      <c r="J180" s="11">
        <f t="shared" si="16"/>
        <v>-5.9970521510877832</v>
      </c>
      <c r="K180" s="12">
        <v>11.07851383333333</v>
      </c>
      <c r="L180" s="8">
        <v>9.0576835572054364</v>
      </c>
      <c r="M180" s="11">
        <f t="shared" si="17"/>
        <v>17.811352993528971</v>
      </c>
      <c r="N180" s="12">
        <v>25.057339416666668</v>
      </c>
      <c r="O180" s="8">
        <v>6.9196102680773706</v>
      </c>
      <c r="P180" s="11">
        <f t="shared" si="18"/>
        <v>2.2582736137016042</v>
      </c>
      <c r="Q180" s="12">
        <v>5.0177500000021524E-3</v>
      </c>
      <c r="R180" s="8">
        <v>9.6684969038304871</v>
      </c>
      <c r="S180" s="11">
        <f t="shared" si="19"/>
        <v>19.007070112025733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-6.3042334459223852</v>
      </c>
      <c r="G181" s="11">
        <f t="shared" si="15"/>
        <v>-4.0630879569141491</v>
      </c>
      <c r="H181" s="12">
        <v>-17.5660615</v>
      </c>
      <c r="I181" s="8">
        <v>-10.399352284729083</v>
      </c>
      <c r="J181" s="11">
        <f t="shared" si="16"/>
        <v>-7.4272443436072928</v>
      </c>
      <c r="K181" s="12">
        <v>-9.7019741666666697</v>
      </c>
      <c r="L181" s="8">
        <v>2.9119219033894641</v>
      </c>
      <c r="M181" s="11">
        <f t="shared" si="17"/>
        <v>13.378216052207209</v>
      </c>
      <c r="N181" s="12">
        <v>16.352819416666669</v>
      </c>
      <c r="O181" s="8">
        <v>5.3713467659451535</v>
      </c>
      <c r="P181" s="11">
        <f t="shared" si="18"/>
        <v>4.0546957791145672</v>
      </c>
      <c r="Q181" s="12">
        <v>-6.9623249999998027E-2</v>
      </c>
      <c r="R181" s="8">
        <v>12.095589901812499</v>
      </c>
      <c r="S181" s="11">
        <f t="shared" si="19"/>
        <v>15.436044345347014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-7.3574963463621827</v>
      </c>
      <c r="G182" s="11">
        <f t="shared" si="15"/>
        <v>-4.766965029225303</v>
      </c>
      <c r="H182" s="12">
        <v>-20.015477499999999</v>
      </c>
      <c r="I182" s="8">
        <v>-10.051532480503292</v>
      </c>
      <c r="J182" s="11">
        <f t="shared" si="16"/>
        <v>-10.579870485621226</v>
      </c>
      <c r="K182" s="12">
        <v>-4.0382091666666708</v>
      </c>
      <c r="L182" s="8">
        <v>7.4877682689459588</v>
      </c>
      <c r="M182" s="11">
        <f t="shared" si="17"/>
        <v>6.4857912431802864</v>
      </c>
      <c r="N182" s="12">
        <v>13.687752416666667</v>
      </c>
      <c r="O182" s="8">
        <v>6.5316332528614467</v>
      </c>
      <c r="P182" s="11">
        <f t="shared" si="18"/>
        <v>6.2741967622946575</v>
      </c>
      <c r="Q182" s="12">
        <v>7.5403097500000023</v>
      </c>
      <c r="R182" s="8">
        <v>21.415818182482951</v>
      </c>
      <c r="S182" s="11">
        <f t="shared" si="19"/>
        <v>14.393301662708646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-5.6915659392107099</v>
      </c>
      <c r="G183" s="11">
        <f t="shared" si="15"/>
        <v>-6.4510985771650935</v>
      </c>
      <c r="H183" s="12">
        <v>-17.108719499999999</v>
      </c>
      <c r="I183" s="8">
        <v>-9.1694585290732</v>
      </c>
      <c r="J183" s="11">
        <f t="shared" si="16"/>
        <v>-9.8734477647685246</v>
      </c>
      <c r="K183" s="12">
        <v>-10.75090416666667</v>
      </c>
      <c r="L183" s="8">
        <v>0.819441240130244</v>
      </c>
      <c r="M183" s="11">
        <f t="shared" si="17"/>
        <v>3.7397104708218887</v>
      </c>
      <c r="N183" s="12">
        <v>2.2126694166666674</v>
      </c>
      <c r="O183" s="8">
        <v>-2.3507758124233709</v>
      </c>
      <c r="P183" s="11">
        <f t="shared" si="18"/>
        <v>3.1840680687944101</v>
      </c>
      <c r="Q183" s="12">
        <v>0.62699475000000193</v>
      </c>
      <c r="R183" s="8">
        <v>18.289856331407673</v>
      </c>
      <c r="S183" s="11">
        <f t="shared" si="19"/>
        <v>17.267088138567711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-2.1317209936455424</v>
      </c>
      <c r="G184" s="11">
        <f t="shared" si="15"/>
        <v>-5.0602610930728114</v>
      </c>
      <c r="H184" s="12">
        <v>-0.2860554999999998</v>
      </c>
      <c r="I184" s="8">
        <v>-4.4942844707504861</v>
      </c>
      <c r="J184" s="11">
        <f t="shared" si="16"/>
        <v>-7.90509182677566</v>
      </c>
      <c r="K184" s="12">
        <v>-11.773852166666671</v>
      </c>
      <c r="L184" s="8">
        <v>-2.1212889549945864</v>
      </c>
      <c r="M184" s="11">
        <f t="shared" si="17"/>
        <v>2.0619735180272052</v>
      </c>
      <c r="N184" s="12">
        <v>-28.391518583333333</v>
      </c>
      <c r="O184" s="8">
        <v>-13.595796059972432</v>
      </c>
      <c r="P184" s="11">
        <f t="shared" si="18"/>
        <v>-3.1383128731781191</v>
      </c>
      <c r="Q184" s="12">
        <v>15.192905750000001</v>
      </c>
      <c r="R184" s="8">
        <v>20.433050487918397</v>
      </c>
      <c r="S184" s="11">
        <f t="shared" si="19"/>
        <v>20.046241667269673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-3.9628640244088222</v>
      </c>
      <c r="G185" s="11">
        <f t="shared" si="15"/>
        <v>-3.9287169857550253</v>
      </c>
      <c r="H185" s="12">
        <v>4.5653775000000003</v>
      </c>
      <c r="I185" s="8">
        <v>-2.6312780088118872</v>
      </c>
      <c r="J185" s="11">
        <f t="shared" si="16"/>
        <v>-5.4316736695451908</v>
      </c>
      <c r="K185" s="12">
        <v>-22.974825166666669</v>
      </c>
      <c r="L185" s="8">
        <v>-3.0936006550660977</v>
      </c>
      <c r="M185" s="11">
        <f t="shared" si="17"/>
        <v>-1.46514945664348</v>
      </c>
      <c r="N185" s="12">
        <v>-23.246529583333331</v>
      </c>
      <c r="O185" s="8">
        <v>-5.3555089936034506</v>
      </c>
      <c r="P185" s="11">
        <f t="shared" si="18"/>
        <v>-7.1006936219997518</v>
      </c>
      <c r="Q185" s="12">
        <v>10.882104750000002</v>
      </c>
      <c r="R185" s="8">
        <v>16.216933367985479</v>
      </c>
      <c r="S185" s="11">
        <f t="shared" si="19"/>
        <v>18.313280062437183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-5.6295663666525675</v>
      </c>
      <c r="G186" s="11">
        <f t="shared" si="15"/>
        <v>-3.9080504615689775</v>
      </c>
      <c r="H186" s="12">
        <v>-1.8662034999999997</v>
      </c>
      <c r="I186" s="8">
        <v>-5.3020272203547503</v>
      </c>
      <c r="J186" s="11">
        <f t="shared" si="16"/>
        <v>-4.1425298999723745</v>
      </c>
      <c r="K186" s="12">
        <v>-7.7343121666666708</v>
      </c>
      <c r="L186" s="8">
        <v>-5.3523089824605723</v>
      </c>
      <c r="M186" s="11">
        <f t="shared" si="17"/>
        <v>-3.5223995308404188</v>
      </c>
      <c r="N186" s="12">
        <v>-16.289433583333331</v>
      </c>
      <c r="O186" s="8">
        <v>-0.1192015218574376</v>
      </c>
      <c r="P186" s="11">
        <f t="shared" si="18"/>
        <v>-6.3568355251444402</v>
      </c>
      <c r="Q186" s="12">
        <v>23.989018750000003</v>
      </c>
      <c r="R186" s="8">
        <v>12.859105190319825</v>
      </c>
      <c r="S186" s="11">
        <f t="shared" si="19"/>
        <v>16.503029682074565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-6.0335692176412383</v>
      </c>
      <c r="G187" s="11">
        <f t="shared" si="15"/>
        <v>-5.2086665362342091</v>
      </c>
      <c r="H187" s="12">
        <v>-0.27578649999999977</v>
      </c>
      <c r="I187" s="8">
        <v>-1.8745825221071064</v>
      </c>
      <c r="J187" s="11">
        <f t="shared" si="16"/>
        <v>-3.2692959170912483</v>
      </c>
      <c r="K187" s="12">
        <v>8.9095058333333306</v>
      </c>
      <c r="L187" s="8">
        <v>3.2571666905545449</v>
      </c>
      <c r="M187" s="11">
        <f t="shared" si="17"/>
        <v>-1.7295809823240418</v>
      </c>
      <c r="N187" s="12">
        <v>-11.240956583333332</v>
      </c>
      <c r="O187" s="8">
        <v>-1.7341217213149687</v>
      </c>
      <c r="P187" s="11">
        <f t="shared" si="18"/>
        <v>-2.4029440789252856</v>
      </c>
      <c r="Q187" s="12">
        <v>26.633015750000002</v>
      </c>
      <c r="R187" s="8">
        <v>12.392391714864267</v>
      </c>
      <c r="S187" s="11">
        <f t="shared" si="19"/>
        <v>13.822810091056525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0.21501670764613001</v>
      </c>
      <c r="G188" s="11">
        <f t="shared" si="15"/>
        <v>-3.8160396255492248</v>
      </c>
      <c r="H188" s="12">
        <v>6.7431955000000006</v>
      </c>
      <c r="I188" s="8">
        <v>1.6407863195243184</v>
      </c>
      <c r="J188" s="11">
        <f t="shared" si="16"/>
        <v>-1.8452744743125127</v>
      </c>
      <c r="K188" s="12">
        <v>26.344973833333331</v>
      </c>
      <c r="L188" s="8">
        <v>7.9239086458260246</v>
      </c>
      <c r="M188" s="11">
        <f t="shared" si="17"/>
        <v>1.9429221179733325</v>
      </c>
      <c r="N188" s="12">
        <v>6.4418464166666674</v>
      </c>
      <c r="O188" s="8">
        <v>7.9967424434412422</v>
      </c>
      <c r="P188" s="11">
        <f t="shared" si="18"/>
        <v>2.0478064000896121</v>
      </c>
      <c r="Q188" s="12">
        <v>37.958692749999997</v>
      </c>
      <c r="R188" s="8">
        <v>26.558082708893551</v>
      </c>
      <c r="S188" s="11">
        <f t="shared" si="19"/>
        <v>17.269859871359213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2.3394113463027453</v>
      </c>
      <c r="G189" s="11">
        <f t="shared" si="15"/>
        <v>-1.1597137212307875</v>
      </c>
      <c r="H189" s="12">
        <v>-2.1642104999999998</v>
      </c>
      <c r="I189" s="8">
        <v>-6.5087296605536711</v>
      </c>
      <c r="J189" s="11">
        <f t="shared" si="16"/>
        <v>-2.2475086210454864</v>
      </c>
      <c r="K189" s="12">
        <v>12.796218833333329</v>
      </c>
      <c r="L189" s="8">
        <v>-0.87631823348736049</v>
      </c>
      <c r="M189" s="11">
        <f t="shared" si="17"/>
        <v>3.4349190342977365</v>
      </c>
      <c r="N189" s="12">
        <v>-10.275603583333332</v>
      </c>
      <c r="O189" s="8">
        <v>-5.9420417871588702</v>
      </c>
      <c r="P189" s="11">
        <f t="shared" si="18"/>
        <v>0.10685964498913443</v>
      </c>
      <c r="Q189" s="12">
        <v>32.831796750000002</v>
      </c>
      <c r="R189" s="8">
        <v>16.766317928666524</v>
      </c>
      <c r="S189" s="11">
        <f t="shared" si="19"/>
        <v>18.572264117474781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8.0856872492891583</v>
      </c>
      <c r="G190" s="11">
        <f t="shared" si="15"/>
        <v>3.5467051010793447</v>
      </c>
      <c r="H190" s="12">
        <v>8.5126795000000008</v>
      </c>
      <c r="I190" s="8">
        <v>1.966055720152192</v>
      </c>
      <c r="J190" s="11">
        <f t="shared" si="16"/>
        <v>-0.96729587362572023</v>
      </c>
      <c r="K190" s="12">
        <v>30.212149833333328</v>
      </c>
      <c r="L190" s="8">
        <v>14.427865395102435</v>
      </c>
      <c r="M190" s="11">
        <f t="shared" si="17"/>
        <v>7.1584852691470333</v>
      </c>
      <c r="N190" s="12">
        <v>6.7148284166666672</v>
      </c>
      <c r="O190" s="8">
        <v>-2.8154902407059099</v>
      </c>
      <c r="P190" s="11">
        <f t="shared" si="18"/>
        <v>-0.25359652814117933</v>
      </c>
      <c r="Q190" s="12">
        <v>26.653619750000001</v>
      </c>
      <c r="R190" s="8">
        <v>16.241189896008429</v>
      </c>
      <c r="S190" s="11">
        <f t="shared" si="19"/>
        <v>19.855196844522833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2.7774060057620265</v>
      </c>
      <c r="G191" s="11">
        <f t="shared" si="15"/>
        <v>4.4008348671179762</v>
      </c>
      <c r="H191" s="12">
        <v>5.1283475000000003</v>
      </c>
      <c r="I191" s="8">
        <v>5.5897898796976042</v>
      </c>
      <c r="J191" s="11">
        <f t="shared" si="16"/>
        <v>0.34903864643204169</v>
      </c>
      <c r="K191" s="12">
        <v>33.657733833333324</v>
      </c>
      <c r="L191" s="8">
        <v>20.602115552256791</v>
      </c>
      <c r="M191" s="11">
        <f t="shared" si="17"/>
        <v>11.384554237957289</v>
      </c>
      <c r="N191" s="12">
        <v>20.158898416666666</v>
      </c>
      <c r="O191" s="8">
        <v>5.3878180414054899</v>
      </c>
      <c r="P191" s="11">
        <f t="shared" si="18"/>
        <v>-1.12323799548643</v>
      </c>
      <c r="Q191" s="12">
        <v>13.529345750000003</v>
      </c>
      <c r="R191" s="8">
        <v>11.797677269767075</v>
      </c>
      <c r="S191" s="11">
        <f t="shared" si="19"/>
        <v>14.935061698147342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-5.8197414876139035</v>
      </c>
      <c r="G192" s="11">
        <f t="shared" si="15"/>
        <v>1.681117255812427</v>
      </c>
      <c r="H192" s="12">
        <v>-16.366901500000001</v>
      </c>
      <c r="I192" s="8">
        <v>-8.6468564068743703</v>
      </c>
      <c r="J192" s="11">
        <f t="shared" si="16"/>
        <v>-0.36367026900819138</v>
      </c>
      <c r="K192" s="12">
        <v>15.11154983333333</v>
      </c>
      <c r="L192" s="8">
        <v>12.395025832064098</v>
      </c>
      <c r="M192" s="11">
        <f t="shared" si="17"/>
        <v>15.808335593141109</v>
      </c>
      <c r="N192" s="12">
        <v>29.127771416666668</v>
      </c>
      <c r="O192" s="8">
        <v>10.164449878506893</v>
      </c>
      <c r="P192" s="11">
        <f t="shared" si="18"/>
        <v>4.2455925597354911</v>
      </c>
      <c r="Q192" s="12">
        <v>10.147719750000002</v>
      </c>
      <c r="R192" s="8">
        <v>19.390292259476276</v>
      </c>
      <c r="S192" s="11">
        <f t="shared" si="19"/>
        <v>15.809719808417261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-1.1791839144183323</v>
      </c>
      <c r="G193" s="11">
        <f t="shared" si="15"/>
        <v>-1.4071731320900698</v>
      </c>
      <c r="H193" s="12">
        <v>-15.729758499999999</v>
      </c>
      <c r="I193" s="8">
        <v>-8.8523136927892203</v>
      </c>
      <c r="J193" s="11">
        <f t="shared" si="16"/>
        <v>-3.9697934066553286</v>
      </c>
      <c r="K193" s="12">
        <v>-0.85282516666667041</v>
      </c>
      <c r="L193" s="8">
        <v>11.226626075913913</v>
      </c>
      <c r="M193" s="11">
        <f t="shared" si="17"/>
        <v>14.741255820078267</v>
      </c>
      <c r="N193" s="12">
        <v>21.732644416666666</v>
      </c>
      <c r="O193" s="8">
        <v>11.084970491782029</v>
      </c>
      <c r="P193" s="11">
        <f t="shared" si="18"/>
        <v>8.879079470564804</v>
      </c>
      <c r="Q193" s="12">
        <v>3.142359750000002</v>
      </c>
      <c r="R193" s="8">
        <v>15.157396202762063</v>
      </c>
      <c r="S193" s="11">
        <f t="shared" si="19"/>
        <v>15.448455244001805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-6.006046069714289</v>
      </c>
      <c r="G194" s="11">
        <f t="shared" si="15"/>
        <v>-4.3349904905821752</v>
      </c>
      <c r="H194" s="12">
        <v>-15.0070265</v>
      </c>
      <c r="I194" s="8">
        <v>-6.4974343828283008</v>
      </c>
      <c r="J194" s="11">
        <f t="shared" si="16"/>
        <v>-7.9988681608306296</v>
      </c>
      <c r="K194" s="12">
        <v>-0.14830716666667065</v>
      </c>
      <c r="L194" s="8">
        <v>11.990491118339694</v>
      </c>
      <c r="M194" s="11">
        <f t="shared" si="17"/>
        <v>11.870714342105904</v>
      </c>
      <c r="N194" s="12">
        <v>15.721841416666667</v>
      </c>
      <c r="O194" s="8">
        <v>9.398855398210733</v>
      </c>
      <c r="P194" s="11">
        <f t="shared" si="18"/>
        <v>10.21609192283322</v>
      </c>
      <c r="Q194" s="12">
        <v>-1.0736192499999975</v>
      </c>
      <c r="R194" s="8">
        <v>12.173244757139649</v>
      </c>
      <c r="S194" s="11">
        <f t="shared" si="19"/>
        <v>15.57364440645933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-3.8541075884114893</v>
      </c>
      <c r="G195" s="11">
        <f t="shared" si="15"/>
        <v>-3.6797791908480364</v>
      </c>
      <c r="H195" s="12">
        <v>-12.2812705</v>
      </c>
      <c r="I195" s="8">
        <v>-5.273932045555191</v>
      </c>
      <c r="J195" s="11">
        <f t="shared" si="16"/>
        <v>-6.8745600403909037</v>
      </c>
      <c r="K195" s="12">
        <v>-10.029297166666671</v>
      </c>
      <c r="L195" s="8">
        <v>1.7457610690090579</v>
      </c>
      <c r="M195" s="11">
        <f t="shared" si="17"/>
        <v>8.3209594210875562</v>
      </c>
      <c r="N195" s="12">
        <v>11.084818416666668</v>
      </c>
      <c r="O195" s="8">
        <v>8.1728446976254752</v>
      </c>
      <c r="P195" s="11">
        <f t="shared" si="18"/>
        <v>9.5522235292060795</v>
      </c>
      <c r="Q195" s="12">
        <v>-2.5136412499999983</v>
      </c>
      <c r="R195" s="8">
        <v>14.153344958335055</v>
      </c>
      <c r="S195" s="11">
        <f t="shared" si="19"/>
        <v>13.827995306078924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-1.6013643074523136</v>
      </c>
      <c r="G196" s="11">
        <f t="shared" si="15"/>
        <v>-3.8205059885260311</v>
      </c>
      <c r="H196" s="12">
        <v>11.4806075</v>
      </c>
      <c r="I196" s="8">
        <v>7.6655622236433771</v>
      </c>
      <c r="J196" s="11">
        <f t="shared" si="16"/>
        <v>-1.3686014015800378</v>
      </c>
      <c r="K196" s="12">
        <v>24.044174833333329</v>
      </c>
      <c r="L196" s="8">
        <v>32.169116000331336</v>
      </c>
      <c r="M196" s="11">
        <f t="shared" si="17"/>
        <v>15.301789395893364</v>
      </c>
      <c r="N196" s="12">
        <v>-8.5486415833333318</v>
      </c>
      <c r="O196" s="8">
        <v>4.8132503294201268</v>
      </c>
      <c r="P196" s="11">
        <f t="shared" si="18"/>
        <v>7.4616501417521119</v>
      </c>
      <c r="Q196" s="12">
        <v>29.848711750000003</v>
      </c>
      <c r="R196" s="8">
        <v>36.282351467613069</v>
      </c>
      <c r="S196" s="11">
        <f t="shared" si="19"/>
        <v>20.869647061029259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-3.5113392354175215</v>
      </c>
      <c r="G197" s="11">
        <f t="shared" si="15"/>
        <v>-2.9889370437604419</v>
      </c>
      <c r="H197" s="12">
        <v>16.5236795</v>
      </c>
      <c r="I197" s="8">
        <v>10.287813314789378</v>
      </c>
      <c r="J197" s="11">
        <f t="shared" si="16"/>
        <v>4.2264811642925215</v>
      </c>
      <c r="K197" s="12">
        <v>12.532561833333329</v>
      </c>
      <c r="L197" s="8">
        <v>33.593127221885311</v>
      </c>
      <c r="M197" s="11">
        <f t="shared" si="17"/>
        <v>22.502668097075233</v>
      </c>
      <c r="N197" s="12">
        <v>-13.677986583333333</v>
      </c>
      <c r="O197" s="8">
        <v>3.9816128246540607</v>
      </c>
      <c r="P197" s="11">
        <f t="shared" si="18"/>
        <v>5.6559026172332212</v>
      </c>
      <c r="Q197" s="12">
        <v>26.424737750000002</v>
      </c>
      <c r="R197" s="8">
        <v>33.952421794955647</v>
      </c>
      <c r="S197" s="11">
        <f t="shared" si="19"/>
        <v>28.12937274030126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-2.4838115905151446</v>
      </c>
      <c r="G198" s="11">
        <f t="shared" si="15"/>
        <v>-2.5321717111283264</v>
      </c>
      <c r="H198" s="12">
        <v>17.166369500000002</v>
      </c>
      <c r="I198" s="8">
        <v>13.878158976108242</v>
      </c>
      <c r="J198" s="11">
        <f t="shared" si="16"/>
        <v>10.610511504846999</v>
      </c>
      <c r="K198" s="12">
        <v>25.907512833333328</v>
      </c>
      <c r="L198" s="8">
        <v>30.240084909578744</v>
      </c>
      <c r="M198" s="11">
        <f t="shared" si="17"/>
        <v>32.000776043931801</v>
      </c>
      <c r="N198" s="12">
        <v>-11.627896583333332</v>
      </c>
      <c r="O198" s="8">
        <v>5.4116299123797766</v>
      </c>
      <c r="P198" s="11">
        <f t="shared" si="18"/>
        <v>4.735497688817988</v>
      </c>
      <c r="Q198" s="12">
        <v>50.027189750000005</v>
      </c>
      <c r="R198" s="8">
        <v>42.351348695267589</v>
      </c>
      <c r="S198" s="11">
        <f t="shared" si="19"/>
        <v>37.528707319278773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-1.0974976693038121</v>
      </c>
      <c r="G199" s="11">
        <f t="shared" si="15"/>
        <v>-2.364216165078826</v>
      </c>
      <c r="H199" s="12">
        <v>1.4411915000000002</v>
      </c>
      <c r="I199" s="8">
        <v>0.76142415818858822</v>
      </c>
      <c r="J199" s="11">
        <f t="shared" si="16"/>
        <v>8.3091321496954027</v>
      </c>
      <c r="K199" s="12">
        <v>35.659914833333332</v>
      </c>
      <c r="L199" s="8">
        <v>32.550459040814054</v>
      </c>
      <c r="M199" s="11">
        <f t="shared" si="17"/>
        <v>32.127890390759369</v>
      </c>
      <c r="N199" s="12">
        <v>3.0689754166666674</v>
      </c>
      <c r="O199" s="8">
        <v>15.5696468038461</v>
      </c>
      <c r="P199" s="11">
        <f t="shared" si="18"/>
        <v>8.3209631802933117</v>
      </c>
      <c r="Q199" s="12">
        <v>45.524555750000005</v>
      </c>
      <c r="R199" s="8">
        <v>31.465801716739467</v>
      </c>
      <c r="S199" s="11">
        <f t="shared" si="19"/>
        <v>35.923190735654231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-0.46788297585368643</v>
      </c>
      <c r="G200" s="11">
        <f t="shared" si="15"/>
        <v>-1.3497307452242142</v>
      </c>
      <c r="H200" s="12">
        <v>4.0617415000000001</v>
      </c>
      <c r="I200" s="8">
        <v>-0.49776021745273447</v>
      </c>
      <c r="J200" s="11">
        <f t="shared" si="16"/>
        <v>4.7139409722813648</v>
      </c>
      <c r="K200" s="12">
        <v>42.839224833333333</v>
      </c>
      <c r="L200" s="8">
        <v>26.372486683964773</v>
      </c>
      <c r="M200" s="11">
        <f t="shared" si="17"/>
        <v>29.721010211452523</v>
      </c>
      <c r="N200" s="12">
        <v>10.515402416666667</v>
      </c>
      <c r="O200" s="8">
        <v>10.32685465570319</v>
      </c>
      <c r="P200" s="11">
        <f t="shared" si="18"/>
        <v>10.436043790643023</v>
      </c>
      <c r="Q200" s="12">
        <v>32.688294749999997</v>
      </c>
      <c r="R200" s="8">
        <v>20.080557923565124</v>
      </c>
      <c r="S200" s="11">
        <f t="shared" si="19"/>
        <v>31.299236111857393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-0.46015348497702258</v>
      </c>
      <c r="G201" s="11">
        <f t="shared" si="15"/>
        <v>-0.67517804337817378</v>
      </c>
      <c r="H201" s="12">
        <v>4.2258814999999998</v>
      </c>
      <c r="I201" s="8">
        <v>0.31425957304055174</v>
      </c>
      <c r="J201" s="11">
        <f t="shared" si="16"/>
        <v>0.19264117125880184</v>
      </c>
      <c r="K201" s="12">
        <v>36.650797833333328</v>
      </c>
      <c r="L201" s="8">
        <v>22.250583422912275</v>
      </c>
      <c r="M201" s="11">
        <f t="shared" si="17"/>
        <v>27.057843049230367</v>
      </c>
      <c r="N201" s="12">
        <v>33.17319641666667</v>
      </c>
      <c r="O201" s="8">
        <v>35.564165896088376</v>
      </c>
      <c r="P201" s="11">
        <f t="shared" si="18"/>
        <v>20.486889118545889</v>
      </c>
      <c r="Q201" s="12">
        <v>46.830014750000004</v>
      </c>
      <c r="R201" s="8">
        <v>29.594022726734096</v>
      </c>
      <c r="S201" s="11">
        <f t="shared" si="19"/>
        <v>27.046794122346228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-5.4693545572672226</v>
      </c>
      <c r="G202" s="11">
        <f t="shared" si="15"/>
        <v>-2.1324636726993105</v>
      </c>
      <c r="H202" s="12">
        <v>3.6047625000000001</v>
      </c>
      <c r="I202" s="8">
        <v>-2.9628905868963353</v>
      </c>
      <c r="J202" s="11">
        <f t="shared" si="16"/>
        <v>-1.0487970771028394</v>
      </c>
      <c r="K202" s="12">
        <v>29.81966783333333</v>
      </c>
      <c r="L202" s="8">
        <v>12.680066417250703</v>
      </c>
      <c r="M202" s="11">
        <f t="shared" si="17"/>
        <v>20.434378841375917</v>
      </c>
      <c r="N202" s="12">
        <v>0.68416241666666755</v>
      </c>
      <c r="O202" s="8">
        <v>-9.2555633811602611</v>
      </c>
      <c r="P202" s="11">
        <f t="shared" si="18"/>
        <v>12.211819056877104</v>
      </c>
      <c r="Q202" s="12">
        <v>33.820133750000004</v>
      </c>
      <c r="R202" s="8">
        <v>23.613922848616859</v>
      </c>
      <c r="S202" s="11">
        <f t="shared" si="19"/>
        <v>24.429501166305357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-10.72351588868203</v>
      </c>
      <c r="G203" s="11">
        <f t="shared" ref="G203:G261" si="22">AVERAGE(F201:F203)</f>
        <v>-5.5510079769754244</v>
      </c>
      <c r="H203" s="12">
        <v>2.3669835000000004</v>
      </c>
      <c r="I203" s="8">
        <v>2.0299361145203361</v>
      </c>
      <c r="J203" s="11">
        <f t="shared" ref="J203:J261" si="23">AVERAGE(I201:I203)</f>
        <v>-0.20623163311181583</v>
      </c>
      <c r="K203" s="12">
        <v>38.164239833333326</v>
      </c>
      <c r="L203" s="8">
        <v>22.576416136933702</v>
      </c>
      <c r="M203" s="11">
        <f t="shared" ref="M203:M261" si="24">AVERAGE(L201:L203)</f>
        <v>19.169021992365561</v>
      </c>
      <c r="N203" s="12">
        <v>40.725368416666669</v>
      </c>
      <c r="O203" s="8">
        <v>25.72446925805777</v>
      </c>
      <c r="P203" s="11">
        <f t="shared" ref="P203:P261" si="25">AVERAGE(O201:O203)</f>
        <v>17.344357257661962</v>
      </c>
      <c r="Q203" s="12">
        <v>38.751628750000009</v>
      </c>
      <c r="R203" s="8">
        <v>33.588644469326347</v>
      </c>
      <c r="S203" s="11">
        <f t="shared" ref="S203:S261" si="26">AVERAGE(R201:R203)</f>
        <v>28.932196681559102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1.344281886645903</v>
      </c>
      <c r="G204" s="11">
        <f t="shared" si="22"/>
        <v>-4.9495295197677835</v>
      </c>
      <c r="H204" s="12">
        <v>2.8900885000000001</v>
      </c>
      <c r="I204" s="8">
        <v>9.6100865958698236</v>
      </c>
      <c r="J204" s="11">
        <f t="shared" si="23"/>
        <v>2.8923773744979413</v>
      </c>
      <c r="K204" s="12">
        <v>26.371728833333329</v>
      </c>
      <c r="L204" s="8">
        <v>21.32188506942834</v>
      </c>
      <c r="M204" s="11">
        <f t="shared" si="24"/>
        <v>18.859455874537581</v>
      </c>
      <c r="N204" s="12">
        <v>35.91913241666667</v>
      </c>
      <c r="O204" s="8">
        <v>16.619199818186789</v>
      </c>
      <c r="P204" s="11">
        <f t="shared" si="25"/>
        <v>11.029368565028099</v>
      </c>
      <c r="Q204" s="12">
        <v>22.610993750000002</v>
      </c>
      <c r="R204" s="8">
        <v>31.249957961952354</v>
      </c>
      <c r="S204" s="11">
        <f t="shared" si="26"/>
        <v>29.484175093298518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-5.5401297198406549</v>
      </c>
      <c r="G205" s="11">
        <f t="shared" si="22"/>
        <v>-4.973121240625594</v>
      </c>
      <c r="H205" s="12">
        <v>10.9539945</v>
      </c>
      <c r="I205" s="8">
        <v>17.409331249000289</v>
      </c>
      <c r="J205" s="11">
        <f t="shared" si="23"/>
        <v>9.6831179864634827</v>
      </c>
      <c r="K205" s="12">
        <v>16.453550833333331</v>
      </c>
      <c r="L205" s="8">
        <v>27.648191276934014</v>
      </c>
      <c r="M205" s="11">
        <f t="shared" si="24"/>
        <v>23.848830827765351</v>
      </c>
      <c r="N205" s="12">
        <v>28.917795416666667</v>
      </c>
      <c r="O205" s="8">
        <v>18.670783955923383</v>
      </c>
      <c r="P205" s="11">
        <f t="shared" si="25"/>
        <v>20.338151010722648</v>
      </c>
      <c r="Q205" s="12">
        <v>30.447564750000002</v>
      </c>
      <c r="R205" s="8">
        <v>41.97292317485887</v>
      </c>
      <c r="S205" s="11">
        <f t="shared" si="26"/>
        <v>35.603841868712522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14.651785088650076</v>
      </c>
      <c r="G206" s="11">
        <f t="shared" si="22"/>
        <v>3.4853124184851083</v>
      </c>
      <c r="H206" s="12">
        <v>11.9474225</v>
      </c>
      <c r="I206" s="8">
        <v>18.768869958356817</v>
      </c>
      <c r="J206" s="11">
        <f t="shared" si="23"/>
        <v>15.262762601075643</v>
      </c>
      <c r="K206" s="12">
        <v>6.8840808333333294</v>
      </c>
      <c r="L206" s="8">
        <v>18.822515451252475</v>
      </c>
      <c r="M206" s="11">
        <f t="shared" si="24"/>
        <v>22.597530599204944</v>
      </c>
      <c r="N206" s="12">
        <v>23.660049416666666</v>
      </c>
      <c r="O206" s="8">
        <v>17.410193023689331</v>
      </c>
      <c r="P206" s="11">
        <f t="shared" si="25"/>
        <v>17.566725599266501</v>
      </c>
      <c r="Q206" s="12">
        <v>24.211668750000001</v>
      </c>
      <c r="R206" s="8">
        <v>36.846421508230073</v>
      </c>
      <c r="S206" s="11">
        <f t="shared" si="26"/>
        <v>36.689767548347099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14.740283964891654</v>
      </c>
      <c r="G207" s="11">
        <f t="shared" si="22"/>
        <v>7.9506464445670249</v>
      </c>
      <c r="H207" s="12">
        <v>19.506238499999998</v>
      </c>
      <c r="I207" s="8">
        <v>25.868935402151742</v>
      </c>
      <c r="J207" s="11">
        <f t="shared" si="23"/>
        <v>20.682378869836281</v>
      </c>
      <c r="K207" s="12">
        <v>11.99964383333333</v>
      </c>
      <c r="L207" s="8">
        <v>24.706076530077794</v>
      </c>
      <c r="M207" s="11">
        <f t="shared" si="24"/>
        <v>23.725594419421427</v>
      </c>
      <c r="N207" s="12">
        <v>14.184062416666668</v>
      </c>
      <c r="O207" s="8">
        <v>12.848426872501419</v>
      </c>
      <c r="P207" s="11">
        <f t="shared" si="25"/>
        <v>16.309801284038045</v>
      </c>
      <c r="Q207" s="12">
        <v>27.205344750000002</v>
      </c>
      <c r="R207" s="8">
        <v>44.499914719341263</v>
      </c>
      <c r="S207" s="11">
        <f t="shared" si="26"/>
        <v>41.106419800810066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16.136457868367735</v>
      </c>
      <c r="G208" s="11">
        <f t="shared" si="22"/>
        <v>15.176175640636488</v>
      </c>
      <c r="H208" s="12">
        <v>17.575825500000001</v>
      </c>
      <c r="I208" s="8">
        <v>15.675211111521859</v>
      </c>
      <c r="J208" s="11">
        <f t="shared" si="23"/>
        <v>20.104338824010139</v>
      </c>
      <c r="K208" s="12">
        <v>22.26788183333333</v>
      </c>
      <c r="L208" s="8">
        <v>30.04326525510071</v>
      </c>
      <c r="M208" s="11">
        <f t="shared" si="24"/>
        <v>24.523952412143657</v>
      </c>
      <c r="N208" s="12">
        <v>25.996732416666667</v>
      </c>
      <c r="O208" s="8">
        <v>38.662234444510872</v>
      </c>
      <c r="P208" s="11">
        <f t="shared" si="25"/>
        <v>22.973618113567209</v>
      </c>
      <c r="Q208" s="12">
        <v>28.028877750000003</v>
      </c>
      <c r="R208" s="8">
        <v>36.92093375875497</v>
      </c>
      <c r="S208" s="11">
        <f t="shared" si="26"/>
        <v>39.42242332877543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17.851721160085059</v>
      </c>
      <c r="G209" s="11">
        <f t="shared" si="22"/>
        <v>16.242820997781482</v>
      </c>
      <c r="H209" s="12">
        <v>18.1928695</v>
      </c>
      <c r="I209" s="8">
        <v>14.45243871258846</v>
      </c>
      <c r="J209" s="11">
        <f t="shared" si="23"/>
        <v>18.665528408754021</v>
      </c>
      <c r="K209" s="12">
        <v>-0.4013641666666703</v>
      </c>
      <c r="L209" s="8">
        <v>21.678458685894707</v>
      </c>
      <c r="M209" s="11">
        <f t="shared" si="24"/>
        <v>25.475933490357736</v>
      </c>
      <c r="N209" s="12">
        <v>17.704381416666667</v>
      </c>
      <c r="O209" s="8">
        <v>34.402362430736531</v>
      </c>
      <c r="P209" s="11">
        <f t="shared" si="25"/>
        <v>28.637674582582942</v>
      </c>
      <c r="Q209" s="12">
        <v>12.915703750000002</v>
      </c>
      <c r="R209" s="8">
        <v>22.377739471448784</v>
      </c>
      <c r="S209" s="11">
        <f t="shared" si="26"/>
        <v>34.599529316515003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19.571387798406626</v>
      </c>
      <c r="G210" s="11">
        <f t="shared" si="22"/>
        <v>17.853188942286472</v>
      </c>
      <c r="H210" s="12">
        <v>16.734119499999998</v>
      </c>
      <c r="I210" s="8">
        <v>13.519642051306789</v>
      </c>
      <c r="J210" s="11">
        <f t="shared" si="23"/>
        <v>14.549097291805703</v>
      </c>
      <c r="K210" s="12">
        <v>23.890129833333329</v>
      </c>
      <c r="L210" s="8">
        <v>30.993050002494218</v>
      </c>
      <c r="M210" s="11">
        <f t="shared" si="24"/>
        <v>27.571591314496544</v>
      </c>
      <c r="N210" s="12">
        <v>9.0362414166666678</v>
      </c>
      <c r="O210" s="8">
        <v>27.080689120235093</v>
      </c>
      <c r="P210" s="11">
        <f t="shared" si="25"/>
        <v>33.381761998494163</v>
      </c>
      <c r="Q210" s="12">
        <v>29.608914750000004</v>
      </c>
      <c r="R210" s="8">
        <v>24.4799333313826</v>
      </c>
      <c r="S210" s="11">
        <f t="shared" si="26"/>
        <v>27.926202187195454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15.987181516771773</v>
      </c>
      <c r="G211" s="11">
        <f t="shared" si="22"/>
        <v>17.803430158421151</v>
      </c>
      <c r="H211" s="12">
        <v>4.9676425000000002</v>
      </c>
      <c r="I211" s="8">
        <v>4.5274246797291982</v>
      </c>
      <c r="J211" s="11">
        <f t="shared" si="23"/>
        <v>10.833168481208149</v>
      </c>
      <c r="K211" s="12">
        <v>16.832903833333329</v>
      </c>
      <c r="L211" s="8">
        <v>16.160866551002258</v>
      </c>
      <c r="M211" s="11">
        <f t="shared" si="24"/>
        <v>22.944125079797061</v>
      </c>
      <c r="N211" s="12">
        <v>22.365024416666667</v>
      </c>
      <c r="O211" s="8">
        <v>38.661087859476723</v>
      </c>
      <c r="P211" s="11">
        <f t="shared" si="25"/>
        <v>33.38137980348278</v>
      </c>
      <c r="Q211" s="12">
        <v>47.426646750000003</v>
      </c>
      <c r="R211" s="8">
        <v>33.125343832045701</v>
      </c>
      <c r="S211" s="11">
        <f t="shared" si="26"/>
        <v>26.661005544959028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9.8351359300279881</v>
      </c>
      <c r="G212" s="11">
        <f t="shared" si="22"/>
        <v>15.131235081735463</v>
      </c>
      <c r="H212" s="12">
        <v>20.3742555</v>
      </c>
      <c r="I212" s="8">
        <v>16.091755137480753</v>
      </c>
      <c r="J212" s="11">
        <f t="shared" si="23"/>
        <v>11.37960728950558</v>
      </c>
      <c r="K212" s="12">
        <v>36.637169833333331</v>
      </c>
      <c r="L212" s="8">
        <v>22.335046206068348</v>
      </c>
      <c r="M212" s="11">
        <f t="shared" si="24"/>
        <v>23.162987586521609</v>
      </c>
      <c r="N212" s="12">
        <v>25.319379416666667</v>
      </c>
      <c r="O212" s="8">
        <v>23.786842123785227</v>
      </c>
      <c r="P212" s="11">
        <f t="shared" si="25"/>
        <v>29.842873034499018</v>
      </c>
      <c r="Q212" s="12">
        <v>39.764984749999996</v>
      </c>
      <c r="R212" s="8">
        <v>26.638745081243549</v>
      </c>
      <c r="S212" s="11">
        <f t="shared" si="26"/>
        <v>28.081340748223948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14.6746792597175</v>
      </c>
      <c r="G213" s="11">
        <f t="shared" si="22"/>
        <v>13.498998902172422</v>
      </c>
      <c r="H213" s="12">
        <v>10.813147499999999</v>
      </c>
      <c r="I213" s="8">
        <v>5.9301764777963379</v>
      </c>
      <c r="J213" s="11">
        <f t="shared" si="23"/>
        <v>8.8497854316687619</v>
      </c>
      <c r="K213" s="12">
        <v>43.113399833333332</v>
      </c>
      <c r="L213" s="8">
        <v>26.364862601344807</v>
      </c>
      <c r="M213" s="11">
        <f t="shared" si="24"/>
        <v>21.620258452805135</v>
      </c>
      <c r="N213" s="12">
        <v>28.686077416666667</v>
      </c>
      <c r="O213" s="8">
        <v>28.633989176591022</v>
      </c>
      <c r="P213" s="11">
        <f t="shared" si="25"/>
        <v>30.360639719950992</v>
      </c>
      <c r="Q213" s="12">
        <v>50.96851375</v>
      </c>
      <c r="R213" s="8">
        <v>32.138576176236917</v>
      </c>
      <c r="S213" s="11">
        <f t="shared" si="26"/>
        <v>30.634221696508721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21.003909585372828</v>
      </c>
      <c r="G214" s="11">
        <f t="shared" si="22"/>
        <v>15.171241591706107</v>
      </c>
      <c r="H214" s="12">
        <v>27.8731665</v>
      </c>
      <c r="I214" s="8">
        <v>20.86926091696094</v>
      </c>
      <c r="J214" s="11">
        <f t="shared" si="23"/>
        <v>14.297064177412677</v>
      </c>
      <c r="K214" s="12">
        <v>43.907222833333336</v>
      </c>
      <c r="L214" s="8">
        <v>26.016246090190378</v>
      </c>
      <c r="M214" s="11">
        <f t="shared" si="24"/>
        <v>24.905384965867842</v>
      </c>
      <c r="N214" s="12">
        <v>41.226618416666668</v>
      </c>
      <c r="O214" s="8">
        <v>29.930496135928429</v>
      </c>
      <c r="P214" s="11">
        <f t="shared" si="25"/>
        <v>27.450442478768224</v>
      </c>
      <c r="Q214" s="12">
        <v>44.45111575</v>
      </c>
      <c r="R214" s="8">
        <v>33.507583972971176</v>
      </c>
      <c r="S214" s="11">
        <f t="shared" si="26"/>
        <v>30.761635076817214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19.047264025136545</v>
      </c>
      <c r="G215" s="11">
        <f t="shared" si="22"/>
        <v>18.24195095674229</v>
      </c>
      <c r="H215" s="12">
        <v>20.083634499999999</v>
      </c>
      <c r="I215" s="8">
        <v>19.259284283232699</v>
      </c>
      <c r="J215" s="11">
        <f t="shared" si="23"/>
        <v>15.35290722599666</v>
      </c>
      <c r="K215" s="12">
        <v>34.871886833333335</v>
      </c>
      <c r="L215" s="8">
        <v>16.768321838892092</v>
      </c>
      <c r="M215" s="11">
        <f t="shared" si="24"/>
        <v>23.049810176809093</v>
      </c>
      <c r="N215" s="12">
        <v>40.594783416666665</v>
      </c>
      <c r="O215" s="8">
        <v>25.402400240956467</v>
      </c>
      <c r="P215" s="11">
        <f t="shared" si="25"/>
        <v>27.988961851158638</v>
      </c>
      <c r="Q215" s="12">
        <v>37.000245750000005</v>
      </c>
      <c r="R215" s="8">
        <v>27.328554340158355</v>
      </c>
      <c r="S215" s="11">
        <f t="shared" si="26"/>
        <v>30.991571496455482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13.675009397914518</v>
      </c>
      <c r="G216" s="11">
        <f t="shared" si="22"/>
        <v>17.908727669474629</v>
      </c>
      <c r="H216" s="12">
        <v>16.3112125</v>
      </c>
      <c r="I216" s="8">
        <v>21.756233773956215</v>
      </c>
      <c r="J216" s="11">
        <f t="shared" si="23"/>
        <v>20.628259658049952</v>
      </c>
      <c r="K216" s="12">
        <v>32.151423833333325</v>
      </c>
      <c r="L216" s="8">
        <v>24.067783944954886</v>
      </c>
      <c r="M216" s="11">
        <f t="shared" si="24"/>
        <v>22.284117291345783</v>
      </c>
      <c r="N216" s="12">
        <v>39.059237416666669</v>
      </c>
      <c r="O216" s="8">
        <v>19.829382282394302</v>
      </c>
      <c r="P216" s="11">
        <f t="shared" si="25"/>
        <v>25.0540928864264</v>
      </c>
      <c r="Q216" s="12">
        <v>27.379817750000001</v>
      </c>
      <c r="R216" s="8">
        <v>36.694546910805286</v>
      </c>
      <c r="S216" s="11">
        <f t="shared" si="26"/>
        <v>32.510228407978275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18.556229243431925</v>
      </c>
      <c r="G217" s="11">
        <f t="shared" si="22"/>
        <v>17.092834222160999</v>
      </c>
      <c r="H217" s="12">
        <v>12.2559045</v>
      </c>
      <c r="I217" s="8">
        <v>18.143704835517568</v>
      </c>
      <c r="J217" s="11">
        <f t="shared" si="23"/>
        <v>19.719740964235495</v>
      </c>
      <c r="K217" s="12">
        <v>25.568836833333329</v>
      </c>
      <c r="L217" s="8">
        <v>36.858598230659894</v>
      </c>
      <c r="M217" s="11">
        <f t="shared" si="24"/>
        <v>25.898234671502291</v>
      </c>
      <c r="N217" s="12">
        <v>28.006244416666668</v>
      </c>
      <c r="O217" s="8">
        <v>18.248750878809545</v>
      </c>
      <c r="P217" s="11">
        <f t="shared" si="25"/>
        <v>21.160177800720106</v>
      </c>
      <c r="Q217" s="12">
        <v>14.007615750000003</v>
      </c>
      <c r="R217" s="8">
        <v>25.062416355022584</v>
      </c>
      <c r="S217" s="11">
        <f t="shared" si="26"/>
        <v>29.695172535328737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22.056821283617609</v>
      </c>
      <c r="G218" s="11">
        <f t="shared" si="22"/>
        <v>18.096019974988018</v>
      </c>
      <c r="H218" s="12">
        <v>14.3093065</v>
      </c>
      <c r="I218" s="8">
        <v>19.537041591036434</v>
      </c>
      <c r="J218" s="11">
        <f t="shared" si="23"/>
        <v>19.812326733503404</v>
      </c>
      <c r="K218" s="12">
        <v>7.6282458333333292</v>
      </c>
      <c r="L218" s="8">
        <v>18.234314420991609</v>
      </c>
      <c r="M218" s="11">
        <f t="shared" si="24"/>
        <v>26.386898865535461</v>
      </c>
      <c r="N218" s="12">
        <v>15.716583416666667</v>
      </c>
      <c r="O218" s="8">
        <v>9.6971884914745594</v>
      </c>
      <c r="P218" s="11">
        <f t="shared" si="25"/>
        <v>15.925107217559471</v>
      </c>
      <c r="Q218" s="12">
        <v>11.786515750000001</v>
      </c>
      <c r="R218" s="8">
        <v>23.886359469625027</v>
      </c>
      <c r="S218" s="11">
        <f t="shared" si="26"/>
        <v>28.547774245150965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18.522279654434413</v>
      </c>
      <c r="G219" s="11">
        <f t="shared" si="22"/>
        <v>19.711776727161318</v>
      </c>
      <c r="H219" s="12">
        <v>14.764393500000001</v>
      </c>
      <c r="I219" s="8">
        <v>20.847784517855892</v>
      </c>
      <c r="J219" s="11">
        <f t="shared" si="23"/>
        <v>19.509510314803297</v>
      </c>
      <c r="K219" s="12">
        <v>2.6211498333333294</v>
      </c>
      <c r="L219" s="8">
        <v>16.306786069947407</v>
      </c>
      <c r="M219" s="11">
        <f t="shared" si="24"/>
        <v>23.799899573866302</v>
      </c>
      <c r="N219" s="12">
        <v>17.087613416666667</v>
      </c>
      <c r="O219" s="8">
        <v>16.574588741099621</v>
      </c>
      <c r="P219" s="11">
        <f t="shared" si="25"/>
        <v>14.840176037127909</v>
      </c>
      <c r="Q219" s="12">
        <v>7.8871597500000021</v>
      </c>
      <c r="R219" s="8">
        <v>26.229134554662139</v>
      </c>
      <c r="S219" s="11">
        <f t="shared" si="26"/>
        <v>25.059303459769918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14.148980312922866</v>
      </c>
      <c r="G220" s="11">
        <f t="shared" si="22"/>
        <v>18.242693750324964</v>
      </c>
      <c r="H220" s="12">
        <v>15.4133245</v>
      </c>
      <c r="I220" s="8">
        <v>17.064337530649841</v>
      </c>
      <c r="J220" s="11">
        <f t="shared" si="23"/>
        <v>19.149721213180722</v>
      </c>
      <c r="K220" s="12">
        <v>7.2617188333333296</v>
      </c>
      <c r="L220" s="8">
        <v>15.845680514153939</v>
      </c>
      <c r="M220" s="11">
        <f t="shared" si="24"/>
        <v>16.795593668364319</v>
      </c>
      <c r="N220" s="12">
        <v>12.120761416666667</v>
      </c>
      <c r="O220" s="8">
        <v>23.854925829699376</v>
      </c>
      <c r="P220" s="11">
        <f t="shared" si="25"/>
        <v>16.708901020757853</v>
      </c>
      <c r="Q220" s="12">
        <v>10.116199750000003</v>
      </c>
      <c r="R220" s="8">
        <v>22.336480016085652</v>
      </c>
      <c r="S220" s="11">
        <f t="shared" si="26"/>
        <v>24.150658013457605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18.909428703186677</v>
      </c>
      <c r="G221" s="11">
        <f t="shared" si="22"/>
        <v>17.193562890181319</v>
      </c>
      <c r="H221" s="12">
        <v>15.987491500000001</v>
      </c>
      <c r="I221" s="8">
        <v>15.796705516239919</v>
      </c>
      <c r="J221" s="11">
        <f t="shared" si="23"/>
        <v>17.902942521581885</v>
      </c>
      <c r="K221" s="12">
        <v>-2.3480411666666701</v>
      </c>
      <c r="L221" s="8">
        <v>20.992909132271215</v>
      </c>
      <c r="M221" s="11">
        <f t="shared" si="24"/>
        <v>17.715125238790854</v>
      </c>
      <c r="N221" s="12">
        <v>10.127113416666667</v>
      </c>
      <c r="O221" s="8">
        <v>26.596382982199366</v>
      </c>
      <c r="P221" s="11">
        <f t="shared" si="25"/>
        <v>22.341965850999458</v>
      </c>
      <c r="Q221" s="12">
        <v>23.510234750000002</v>
      </c>
      <c r="R221" s="8">
        <v>35.531377995875111</v>
      </c>
      <c r="S221" s="11">
        <f t="shared" si="26"/>
        <v>28.032330855540966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17.970310309835401</v>
      </c>
      <c r="G222" s="11">
        <f t="shared" si="22"/>
        <v>17.009573108648315</v>
      </c>
      <c r="H222" s="12">
        <v>16.892563500000001</v>
      </c>
      <c r="I222" s="8">
        <v>13.357291945354874</v>
      </c>
      <c r="J222" s="11">
        <f t="shared" si="23"/>
        <v>15.406111664081545</v>
      </c>
      <c r="K222" s="12">
        <v>9.2703948333333308</v>
      </c>
      <c r="L222" s="8">
        <v>19.776148268033239</v>
      </c>
      <c r="M222" s="11">
        <f t="shared" si="24"/>
        <v>18.871579304819466</v>
      </c>
      <c r="N222" s="12">
        <v>8.6493634166666666</v>
      </c>
      <c r="O222" s="8">
        <v>28.546566191091106</v>
      </c>
      <c r="P222" s="11">
        <f t="shared" si="25"/>
        <v>26.332625000996615</v>
      </c>
      <c r="Q222" s="12">
        <v>38.516990750000005</v>
      </c>
      <c r="R222" s="8">
        <v>35.003832590888983</v>
      </c>
      <c r="S222" s="11">
        <f t="shared" si="26"/>
        <v>30.957230200949919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16.266362881704016</v>
      </c>
      <c r="G223" s="11">
        <f t="shared" si="22"/>
        <v>17.715367298242029</v>
      </c>
      <c r="H223" s="12">
        <v>20.176564500000001</v>
      </c>
      <c r="I223" s="8">
        <v>19.554935497611709</v>
      </c>
      <c r="J223" s="11">
        <f t="shared" si="23"/>
        <v>16.236310986402167</v>
      </c>
      <c r="K223" s="12">
        <v>21.293083833333331</v>
      </c>
      <c r="L223" s="8">
        <v>23.648720105475832</v>
      </c>
      <c r="M223" s="11">
        <f t="shared" si="24"/>
        <v>21.472592501926766</v>
      </c>
      <c r="N223" s="12">
        <v>-6.5212245833333329</v>
      </c>
      <c r="O223" s="8">
        <v>13.967108587264338</v>
      </c>
      <c r="P223" s="11">
        <f t="shared" si="25"/>
        <v>23.036685920184937</v>
      </c>
      <c r="Q223" s="12">
        <v>45.62811275</v>
      </c>
      <c r="R223" s="8">
        <v>30.391984034779579</v>
      </c>
      <c r="S223" s="11">
        <f t="shared" si="26"/>
        <v>33.642398207181223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18.442137129150435</v>
      </c>
      <c r="G224" s="11">
        <f t="shared" si="22"/>
        <v>17.559603440229949</v>
      </c>
      <c r="H224" s="12">
        <v>23.5297205</v>
      </c>
      <c r="I224" s="8">
        <v>18.370803698681101</v>
      </c>
      <c r="J224" s="11">
        <f t="shared" si="23"/>
        <v>17.094343713882562</v>
      </c>
      <c r="K224" s="12">
        <v>30.66610683333333</v>
      </c>
      <c r="L224" s="8">
        <v>17.157126576647038</v>
      </c>
      <c r="M224" s="11">
        <f t="shared" si="24"/>
        <v>20.193998316718702</v>
      </c>
      <c r="N224" s="12">
        <v>22.639519416666669</v>
      </c>
      <c r="O224" s="8">
        <v>19.188544598580787</v>
      </c>
      <c r="P224" s="11">
        <f t="shared" si="25"/>
        <v>20.567406458978741</v>
      </c>
      <c r="Q224" s="12">
        <v>50.330345750000006</v>
      </c>
      <c r="R224" s="8">
        <v>36.820751938542188</v>
      </c>
      <c r="S224" s="11">
        <f t="shared" si="26"/>
        <v>34.07218952140358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13.024097068643545</v>
      </c>
      <c r="G225" s="11">
        <f t="shared" si="22"/>
        <v>15.910865693165997</v>
      </c>
      <c r="H225" s="12">
        <v>23.5726865</v>
      </c>
      <c r="I225" s="8">
        <v>16.769583230148335</v>
      </c>
      <c r="J225" s="11">
        <f t="shared" si="23"/>
        <v>18.231774142147049</v>
      </c>
      <c r="K225" s="12">
        <v>40.386481833333335</v>
      </c>
      <c r="L225" s="8">
        <v>20.211036564051405</v>
      </c>
      <c r="M225" s="11">
        <f t="shared" si="24"/>
        <v>20.338961082058091</v>
      </c>
      <c r="N225" s="12">
        <v>33.985774416666665</v>
      </c>
      <c r="O225" s="8">
        <v>31.313967997047811</v>
      </c>
      <c r="P225" s="11">
        <f t="shared" si="25"/>
        <v>21.489873727630979</v>
      </c>
      <c r="Q225" s="12">
        <v>52.560058749999996</v>
      </c>
      <c r="R225" s="8">
        <v>31.925395882110678</v>
      </c>
      <c r="S225" s="11">
        <f t="shared" si="26"/>
        <v>33.046043951810816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10.406991800931312</v>
      </c>
      <c r="G226" s="11">
        <f t="shared" si="22"/>
        <v>13.957741999575097</v>
      </c>
      <c r="H226" s="12">
        <v>22.754157500000002</v>
      </c>
      <c r="I226" s="8">
        <v>14.249415824644782</v>
      </c>
      <c r="J226" s="11">
        <f t="shared" si="23"/>
        <v>16.463267584491405</v>
      </c>
      <c r="K226" s="12">
        <v>36.039405833333333</v>
      </c>
      <c r="L226" s="8">
        <v>16.777539236239544</v>
      </c>
      <c r="M226" s="11">
        <f t="shared" si="24"/>
        <v>18.048567458979331</v>
      </c>
      <c r="N226" s="12">
        <v>32.094308416666664</v>
      </c>
      <c r="O226" s="8">
        <v>18.360952631070823</v>
      </c>
      <c r="P226" s="11">
        <f t="shared" si="25"/>
        <v>22.954488408899806</v>
      </c>
      <c r="Q226" s="12">
        <v>39.188533750000005</v>
      </c>
      <c r="R226" s="8">
        <v>25.970552976656471</v>
      </c>
      <c r="S226" s="11">
        <f t="shared" si="26"/>
        <v>31.572233599103111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10.346803344558687</v>
      </c>
      <c r="G227" s="11">
        <f t="shared" si="22"/>
        <v>11.259297404711182</v>
      </c>
      <c r="H227" s="12">
        <v>16.162397500000001</v>
      </c>
      <c r="I227" s="8">
        <v>15.219931057211387</v>
      </c>
      <c r="J227" s="11">
        <f t="shared" si="23"/>
        <v>15.412976704001501</v>
      </c>
      <c r="K227" s="12">
        <v>38.257980833333335</v>
      </c>
      <c r="L227" s="8">
        <v>18.381679057321531</v>
      </c>
      <c r="M227" s="11">
        <f t="shared" si="24"/>
        <v>18.456751619204159</v>
      </c>
      <c r="N227" s="12">
        <v>31.190389416666669</v>
      </c>
      <c r="O227" s="8">
        <v>15.768490183090695</v>
      </c>
      <c r="P227" s="11">
        <f t="shared" si="25"/>
        <v>21.81447027040311</v>
      </c>
      <c r="Q227" s="12">
        <v>42.434525750000006</v>
      </c>
      <c r="R227" s="8">
        <v>29.406509700858493</v>
      </c>
      <c r="S227" s="11">
        <f t="shared" si="26"/>
        <v>29.100819519875216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14.596097940304931</v>
      </c>
      <c r="G228" s="11">
        <f t="shared" si="22"/>
        <v>11.783297695264977</v>
      </c>
      <c r="H228" s="12">
        <v>9.8033254999999997</v>
      </c>
      <c r="I228" s="8">
        <v>14.055981262714013</v>
      </c>
      <c r="J228" s="11">
        <f t="shared" si="23"/>
        <v>14.508442714856727</v>
      </c>
      <c r="K228" s="12">
        <v>22.203237833333329</v>
      </c>
      <c r="L228" s="8">
        <v>10.67868827987129</v>
      </c>
      <c r="M228" s="11">
        <f t="shared" si="24"/>
        <v>15.27930219114412</v>
      </c>
      <c r="N228" s="12">
        <v>38.791334416666665</v>
      </c>
      <c r="O228" s="8">
        <v>19.747351443074052</v>
      </c>
      <c r="P228" s="11">
        <f t="shared" si="25"/>
        <v>17.958931419078525</v>
      </c>
      <c r="Q228" s="12">
        <v>16.615098750000001</v>
      </c>
      <c r="R228" s="8">
        <v>26.614751626520679</v>
      </c>
      <c r="S228" s="11">
        <f t="shared" si="26"/>
        <v>27.330604768011881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11.239899637806662</v>
      </c>
      <c r="G229" s="11">
        <f t="shared" si="22"/>
        <v>12.060933640890093</v>
      </c>
      <c r="H229" s="12">
        <v>10.665822500000001</v>
      </c>
      <c r="I229" s="8">
        <v>16.922956425246706</v>
      </c>
      <c r="J229" s="11">
        <f t="shared" si="23"/>
        <v>15.399622915057369</v>
      </c>
      <c r="K229" s="12">
        <v>8.2679428333333291</v>
      </c>
      <c r="L229" s="8">
        <v>21.398083445105129</v>
      </c>
      <c r="M229" s="11">
        <f t="shared" si="24"/>
        <v>16.819483594099317</v>
      </c>
      <c r="N229" s="12">
        <v>23.256909416666666</v>
      </c>
      <c r="O229" s="8">
        <v>14.088211544046962</v>
      </c>
      <c r="P229" s="11">
        <f t="shared" si="25"/>
        <v>16.53468439007057</v>
      </c>
      <c r="Q229" s="12">
        <v>16.766354750000001</v>
      </c>
      <c r="R229" s="8">
        <v>27.695730765456357</v>
      </c>
      <c r="S229" s="11">
        <f t="shared" si="26"/>
        <v>27.905664030945175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14.263164665789299</v>
      </c>
      <c r="G230" s="11">
        <f t="shared" si="22"/>
        <v>13.36638741463363</v>
      </c>
      <c r="H230" s="12">
        <v>13.121442500000001</v>
      </c>
      <c r="I230" s="8">
        <v>18.017050143715036</v>
      </c>
      <c r="J230" s="11">
        <f t="shared" si="23"/>
        <v>16.331995943891918</v>
      </c>
      <c r="K230" s="12">
        <v>8.5710348333333286</v>
      </c>
      <c r="L230" s="8">
        <v>16.121912472213761</v>
      </c>
      <c r="M230" s="11">
        <f t="shared" si="24"/>
        <v>16.066228065730058</v>
      </c>
      <c r="N230" s="12">
        <v>28.958695416666668</v>
      </c>
      <c r="O230" s="8">
        <v>22.947688181701668</v>
      </c>
      <c r="P230" s="11">
        <f t="shared" si="25"/>
        <v>18.927750389607564</v>
      </c>
      <c r="Q230" s="12">
        <v>22.002256750000001</v>
      </c>
      <c r="R230" s="8">
        <v>33.920701249318164</v>
      </c>
      <c r="S230" s="11">
        <f t="shared" si="26"/>
        <v>29.410394547098395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15.052473054002496</v>
      </c>
      <c r="G231" s="11">
        <f t="shared" si="22"/>
        <v>13.51851245253282</v>
      </c>
      <c r="H231" s="12">
        <v>11.551755500000001</v>
      </c>
      <c r="I231" s="8">
        <v>17.557114461710341</v>
      </c>
      <c r="J231" s="11">
        <f t="shared" si="23"/>
        <v>17.499040343557361</v>
      </c>
      <c r="K231" s="12">
        <v>7.3935878333333296</v>
      </c>
      <c r="L231" s="8">
        <v>22.480753553020087</v>
      </c>
      <c r="M231" s="11">
        <f t="shared" si="24"/>
        <v>20.000249823446328</v>
      </c>
      <c r="N231" s="12">
        <v>19.841240416666668</v>
      </c>
      <c r="O231" s="8">
        <v>20.276807304337712</v>
      </c>
      <c r="P231" s="11">
        <f t="shared" si="25"/>
        <v>19.104235676695449</v>
      </c>
      <c r="Q231" s="12">
        <v>25.45613475</v>
      </c>
      <c r="R231" s="8">
        <v>45.913387981162728</v>
      </c>
      <c r="S231" s="11">
        <f t="shared" si="26"/>
        <v>35.843273331979084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13.879256706804908</v>
      </c>
      <c r="G232" s="11">
        <f t="shared" si="22"/>
        <v>14.398298142198902</v>
      </c>
      <c r="H232" s="12">
        <v>12.299469500000001</v>
      </c>
      <c r="I232" s="8">
        <v>18.194714313002081</v>
      </c>
      <c r="J232" s="11">
        <f t="shared" si="23"/>
        <v>17.92295963947582</v>
      </c>
      <c r="K232" s="12">
        <v>11.995498833333329</v>
      </c>
      <c r="L232" s="8">
        <v>23.931615761524483</v>
      </c>
      <c r="M232" s="11">
        <f t="shared" si="24"/>
        <v>20.844760595586109</v>
      </c>
      <c r="N232" s="12">
        <v>2.3164124166666675</v>
      </c>
      <c r="O232" s="8">
        <v>14.221330839666956</v>
      </c>
      <c r="P232" s="11">
        <f t="shared" si="25"/>
        <v>19.148608775235445</v>
      </c>
      <c r="Q232" s="12">
        <v>8.1203937500000016</v>
      </c>
      <c r="R232" s="8">
        <v>23.330183056452633</v>
      </c>
      <c r="S232" s="11">
        <f t="shared" si="26"/>
        <v>34.388090762311172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16.339355926880721</v>
      </c>
      <c r="G233" s="11">
        <f t="shared" si="22"/>
        <v>15.090361895896043</v>
      </c>
      <c r="H233" s="12">
        <v>12.923880500000001</v>
      </c>
      <c r="I233" s="8">
        <v>15.964614099631019</v>
      </c>
      <c r="J233" s="11">
        <f t="shared" si="23"/>
        <v>17.238814291447813</v>
      </c>
      <c r="K233" s="12">
        <v>-3.6177481666666704</v>
      </c>
      <c r="L233" s="8">
        <v>20.197046379613631</v>
      </c>
      <c r="M233" s="11">
        <f t="shared" si="24"/>
        <v>22.203138564719399</v>
      </c>
      <c r="N233" s="12">
        <v>-0.33226958333333245</v>
      </c>
      <c r="O233" s="8">
        <v>17.111433683291327</v>
      </c>
      <c r="P233" s="11">
        <f t="shared" si="25"/>
        <v>17.203190609098666</v>
      </c>
      <c r="Q233" s="12">
        <v>20.853471750000001</v>
      </c>
      <c r="R233" s="8">
        <v>35.826023594510303</v>
      </c>
      <c r="S233" s="11">
        <f t="shared" si="26"/>
        <v>35.023198210708557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12.986956967346005</v>
      </c>
      <c r="G234" s="11">
        <f t="shared" si="22"/>
        <v>14.401856533677211</v>
      </c>
      <c r="H234" s="12">
        <v>16.017425500000002</v>
      </c>
      <c r="I234" s="8">
        <v>11.570505583142804</v>
      </c>
      <c r="J234" s="11">
        <f t="shared" si="23"/>
        <v>15.243277998591969</v>
      </c>
      <c r="K234" s="12">
        <v>3.6640278333333294</v>
      </c>
      <c r="L234" s="8">
        <v>17.946637453834743</v>
      </c>
      <c r="M234" s="11">
        <f t="shared" si="24"/>
        <v>20.69176653165762</v>
      </c>
      <c r="N234" s="12">
        <v>2.8586684166666676</v>
      </c>
      <c r="O234" s="8">
        <v>23.925302448325549</v>
      </c>
      <c r="P234" s="11">
        <f t="shared" si="25"/>
        <v>18.419355657094613</v>
      </c>
      <c r="Q234" s="12">
        <v>28.006398750000002</v>
      </c>
      <c r="R234" s="8">
        <v>24.328058699864968</v>
      </c>
      <c r="S234" s="11">
        <f t="shared" si="26"/>
        <v>27.82808845027597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10.908589346246345</v>
      </c>
      <c r="G235" s="11">
        <f t="shared" si="22"/>
        <v>13.41163408015769</v>
      </c>
      <c r="H235" s="12">
        <v>-3.8129414999999995</v>
      </c>
      <c r="I235" s="8">
        <v>-5.1468900447800534</v>
      </c>
      <c r="J235" s="11">
        <f t="shared" si="23"/>
        <v>7.4627432126645905</v>
      </c>
      <c r="K235" s="12">
        <v>-11.309088166666671</v>
      </c>
      <c r="L235" s="8">
        <v>-6.9959176940524053</v>
      </c>
      <c r="M235" s="11">
        <f t="shared" si="24"/>
        <v>10.382588713131991</v>
      </c>
      <c r="N235" s="12">
        <v>-13.403549583333332</v>
      </c>
      <c r="O235" s="8">
        <v>10.856194725360611</v>
      </c>
      <c r="P235" s="11">
        <f t="shared" si="25"/>
        <v>17.297643618992495</v>
      </c>
      <c r="Q235" s="12">
        <v>-9.8254932499999974</v>
      </c>
      <c r="R235" s="8">
        <v>-25.527968007806457</v>
      </c>
      <c r="S235" s="11">
        <f t="shared" si="26"/>
        <v>11.542038095522939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-16.600325741756325</v>
      </c>
      <c r="G236" s="11">
        <f t="shared" si="22"/>
        <v>2.4317401906120075</v>
      </c>
      <c r="H236" s="12">
        <v>-49.598840500000001</v>
      </c>
      <c r="I236" s="8">
        <v>-56.643128197559115</v>
      </c>
      <c r="J236" s="11">
        <f t="shared" si="23"/>
        <v>-16.739837553065453</v>
      </c>
      <c r="K236" s="12">
        <v>-69.391429166666668</v>
      </c>
      <c r="L236" s="8">
        <v>-84.537282563450333</v>
      </c>
      <c r="M236" s="11">
        <f t="shared" si="24"/>
        <v>-24.528854267889329</v>
      </c>
      <c r="N236" s="12">
        <v>-62.047805583333336</v>
      </c>
      <c r="O236" s="8">
        <v>-68.094945683228843</v>
      </c>
      <c r="P236" s="11">
        <f t="shared" si="25"/>
        <v>-11.104482836514228</v>
      </c>
      <c r="Q236" s="12">
        <v>-45.175649249999992</v>
      </c>
      <c r="R236" s="8">
        <v>-59.740509534976226</v>
      </c>
      <c r="S236" s="11">
        <f t="shared" si="26"/>
        <v>-20.313472947639237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-46.581559603715426</v>
      </c>
      <c r="G237" s="11">
        <f t="shared" si="22"/>
        <v>-17.424431999741802</v>
      </c>
      <c r="H237" s="12">
        <v>-13.5536095</v>
      </c>
      <c r="I237" s="8">
        <v>-22.904406536530082</v>
      </c>
      <c r="J237" s="11">
        <f t="shared" si="23"/>
        <v>-28.231474926289749</v>
      </c>
      <c r="K237" s="12">
        <v>-26.49126316666667</v>
      </c>
      <c r="L237" s="8">
        <v>-49.590911177239747</v>
      </c>
      <c r="M237" s="11">
        <f t="shared" si="24"/>
        <v>-47.041370478247494</v>
      </c>
      <c r="N237" s="12">
        <v>-72.031622583333331</v>
      </c>
      <c r="O237" s="8">
        <v>-77.738244342804364</v>
      </c>
      <c r="P237" s="11">
        <f t="shared" si="25"/>
        <v>-44.992331766890864</v>
      </c>
      <c r="Q237" s="12">
        <v>8.1726827500000017</v>
      </c>
      <c r="R237" s="8">
        <v>-14.491940261069635</v>
      </c>
      <c r="S237" s="11">
        <f t="shared" si="26"/>
        <v>-33.253472601284102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-35.818297564623492</v>
      </c>
      <c r="G238" s="11">
        <f t="shared" si="22"/>
        <v>-33.000060970031747</v>
      </c>
      <c r="H238" s="12">
        <v>-21.104885499999998</v>
      </c>
      <c r="I238" s="8">
        <v>-30.780724059526257</v>
      </c>
      <c r="J238" s="11">
        <f t="shared" si="23"/>
        <v>-36.776086264538485</v>
      </c>
      <c r="K238" s="12">
        <v>-9.818145166666671</v>
      </c>
      <c r="L238" s="8">
        <v>-31.477725787521056</v>
      </c>
      <c r="M238" s="11">
        <f t="shared" si="24"/>
        <v>-55.201973176070375</v>
      </c>
      <c r="N238" s="12">
        <v>-74.850820583333331</v>
      </c>
      <c r="O238" s="8">
        <v>-90.935804305455576</v>
      </c>
      <c r="P238" s="11">
        <f t="shared" si="25"/>
        <v>-78.922998110496266</v>
      </c>
      <c r="Q238" s="12">
        <v>22.311287750000002</v>
      </c>
      <c r="R238" s="8">
        <v>6.1196857511205458</v>
      </c>
      <c r="S238" s="11">
        <f t="shared" si="26"/>
        <v>-22.704254681641771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-46.378637132473457</v>
      </c>
      <c r="G239" s="11">
        <f t="shared" si="22"/>
        <v>-42.926164766937461</v>
      </c>
      <c r="H239" s="12">
        <v>-21.441685499999998</v>
      </c>
      <c r="I239" s="8">
        <v>-22.720352402121044</v>
      </c>
      <c r="J239" s="11">
        <f t="shared" si="23"/>
        <v>-25.468494332725793</v>
      </c>
      <c r="K239" s="12">
        <v>13.308026833333329</v>
      </c>
      <c r="L239" s="8">
        <v>-7.7167869239391784</v>
      </c>
      <c r="M239" s="11">
        <f t="shared" si="24"/>
        <v>-29.595141296233326</v>
      </c>
      <c r="N239" s="12">
        <v>-55.020551583333329</v>
      </c>
      <c r="O239" s="8">
        <v>-70.924990639731362</v>
      </c>
      <c r="P239" s="11">
        <f t="shared" si="25"/>
        <v>-79.866346429330434</v>
      </c>
      <c r="Q239" s="12">
        <v>35.218424749999997</v>
      </c>
      <c r="R239" s="8">
        <v>19.445406959555225</v>
      </c>
      <c r="S239" s="11">
        <f t="shared" si="26"/>
        <v>3.6910508165353786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-33.308691012836476</v>
      </c>
      <c r="G240" s="11">
        <f t="shared" si="22"/>
        <v>-38.501875236644473</v>
      </c>
      <c r="H240" s="12">
        <v>-15.226846500000001</v>
      </c>
      <c r="I240" s="8">
        <v>-11.282633024461301</v>
      </c>
      <c r="J240" s="11">
        <f t="shared" si="23"/>
        <v>-21.59456982870287</v>
      </c>
      <c r="K240" s="12">
        <v>25.85375883333333</v>
      </c>
      <c r="L240" s="8">
        <v>13.073568904497773</v>
      </c>
      <c r="M240" s="11">
        <f t="shared" si="24"/>
        <v>-8.7069812689874873</v>
      </c>
      <c r="N240" s="12">
        <v>-37.879641583333331</v>
      </c>
      <c r="O240" s="8">
        <v>-57.052423656114726</v>
      </c>
      <c r="P240" s="11">
        <f t="shared" si="25"/>
        <v>-72.971072867100546</v>
      </c>
      <c r="Q240" s="12">
        <v>8.1587637500000021</v>
      </c>
      <c r="R240" s="8">
        <v>20.222450606133393</v>
      </c>
      <c r="S240" s="11">
        <f t="shared" si="26"/>
        <v>15.262514438936387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-30.067417251961075</v>
      </c>
      <c r="G241" s="11">
        <f t="shared" si="22"/>
        <v>-36.584915132423667</v>
      </c>
      <c r="H241" s="12">
        <v>-22.929085499999999</v>
      </c>
      <c r="I241" s="8">
        <v>-15.47338842500924</v>
      </c>
      <c r="J241" s="11">
        <f t="shared" si="23"/>
        <v>-16.492124617197195</v>
      </c>
      <c r="K241" s="12">
        <v>15.350772833333329</v>
      </c>
      <c r="L241" s="8">
        <v>31.434567518378387</v>
      </c>
      <c r="M241" s="11">
        <f t="shared" si="24"/>
        <v>12.263783166312328</v>
      </c>
      <c r="N241" s="12">
        <v>-23.668117583333334</v>
      </c>
      <c r="O241" s="8">
        <v>-32.306715268473617</v>
      </c>
      <c r="P241" s="11">
        <f t="shared" si="25"/>
        <v>-53.428043188106564</v>
      </c>
      <c r="Q241" s="12">
        <v>17.046822750000004</v>
      </c>
      <c r="R241" s="8">
        <v>28.803736678709473</v>
      </c>
      <c r="S241" s="11">
        <f t="shared" si="26"/>
        <v>22.823864748132696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-29.527435082001944</v>
      </c>
      <c r="G242" s="11">
        <f t="shared" si="22"/>
        <v>-30.967847782266499</v>
      </c>
      <c r="H242" s="12">
        <v>-24.7186965</v>
      </c>
      <c r="I242" s="8">
        <v>-19.113435320911272</v>
      </c>
      <c r="J242" s="11">
        <f t="shared" si="23"/>
        <v>-15.289818923460606</v>
      </c>
      <c r="K242" s="12">
        <v>13.40225583333333</v>
      </c>
      <c r="L242" s="8">
        <v>18.829183698180739</v>
      </c>
      <c r="M242" s="11">
        <f t="shared" si="24"/>
        <v>21.1124400403523</v>
      </c>
      <c r="N242" s="12">
        <v>-27.361750583333333</v>
      </c>
      <c r="O242" s="8">
        <v>-32.92398824324313</v>
      </c>
      <c r="P242" s="11">
        <f t="shared" si="25"/>
        <v>-40.761042389277158</v>
      </c>
      <c r="Q242" s="12">
        <v>18.533400750000002</v>
      </c>
      <c r="R242" s="8">
        <v>30.571067645083723</v>
      </c>
      <c r="S242" s="11">
        <f t="shared" si="26"/>
        <v>26.532418309975526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-25.385612479811364</v>
      </c>
      <c r="G243" s="11">
        <f t="shared" si="22"/>
        <v>-28.326821604591458</v>
      </c>
      <c r="H243" s="12">
        <v>-28.371612500000001</v>
      </c>
      <c r="I243" s="8">
        <v>-21.99433772557078</v>
      </c>
      <c r="J243" s="11">
        <f t="shared" si="23"/>
        <v>-18.860387157163764</v>
      </c>
      <c r="K243" s="12">
        <v>-1.1762011666666705</v>
      </c>
      <c r="L243" s="8">
        <v>14.789777074985922</v>
      </c>
      <c r="M243" s="11">
        <f t="shared" si="24"/>
        <v>21.684509430515018</v>
      </c>
      <c r="N243" s="12">
        <v>-38.21383758333333</v>
      </c>
      <c r="O243" s="8">
        <v>-36.054220451582538</v>
      </c>
      <c r="P243" s="11">
        <f t="shared" si="25"/>
        <v>-33.761641321099759</v>
      </c>
      <c r="Q243" s="12">
        <v>-2.5589652499999982</v>
      </c>
      <c r="R243" s="8">
        <v>19.716154065842929</v>
      </c>
      <c r="S243" s="11">
        <f t="shared" si="26"/>
        <v>26.363652796545377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-25.273728026675538</v>
      </c>
      <c r="G244" s="11">
        <f t="shared" si="22"/>
        <v>-26.728925196162947</v>
      </c>
      <c r="H244" s="12">
        <v>-29.804298499999998</v>
      </c>
      <c r="I244" s="8">
        <v>-20.364467432884091</v>
      </c>
      <c r="J244" s="11">
        <f t="shared" si="23"/>
        <v>-20.490746826455382</v>
      </c>
      <c r="K244" s="12">
        <v>-30.578493166666671</v>
      </c>
      <c r="L244" s="8">
        <v>-15.4959481993392</v>
      </c>
      <c r="M244" s="11">
        <f t="shared" si="24"/>
        <v>6.041004191275821</v>
      </c>
      <c r="N244" s="12">
        <v>-43.580338583333329</v>
      </c>
      <c r="O244" s="8">
        <v>-30.383206495459373</v>
      </c>
      <c r="P244" s="11">
        <f t="shared" si="25"/>
        <v>-33.120471730095012</v>
      </c>
      <c r="Q244" s="12">
        <v>8.2218997500000022</v>
      </c>
      <c r="R244" s="8">
        <v>25.57065588477731</v>
      </c>
      <c r="S244" s="11">
        <f t="shared" si="26"/>
        <v>25.285959198567991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-23.270547438767061</v>
      </c>
      <c r="G245" s="11">
        <f t="shared" si="22"/>
        <v>-24.643295981751322</v>
      </c>
      <c r="H245" s="12">
        <v>-29.310447499999999</v>
      </c>
      <c r="I245" s="8">
        <v>-24.144730818183888</v>
      </c>
      <c r="J245" s="11">
        <f t="shared" si="23"/>
        <v>-22.167845325546253</v>
      </c>
      <c r="K245" s="12">
        <v>-26.61656016666667</v>
      </c>
      <c r="L245" s="8">
        <v>-4.5906938774840711</v>
      </c>
      <c r="M245" s="11">
        <f t="shared" si="24"/>
        <v>-1.7656216672791161</v>
      </c>
      <c r="N245" s="12">
        <v>-38.748285583333335</v>
      </c>
      <c r="O245" s="8">
        <v>-19.408588026414566</v>
      </c>
      <c r="P245" s="11">
        <f t="shared" si="25"/>
        <v>-28.615338324485492</v>
      </c>
      <c r="Q245" s="12">
        <v>1.947582750000002</v>
      </c>
      <c r="R245" s="8">
        <v>19.212946217596382</v>
      </c>
      <c r="S245" s="11">
        <f t="shared" si="26"/>
        <v>21.499918722738872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-19.907132331393044</v>
      </c>
      <c r="G246" s="11">
        <f t="shared" si="22"/>
        <v>-22.817135932278546</v>
      </c>
      <c r="H246" s="12">
        <v>-17.783378500000001</v>
      </c>
      <c r="I246" s="8">
        <v>-23.859237521455157</v>
      </c>
      <c r="J246" s="11">
        <f t="shared" si="23"/>
        <v>-22.789478590841043</v>
      </c>
      <c r="K246" s="12">
        <v>-44.591311166666671</v>
      </c>
      <c r="L246" s="8">
        <v>-27.294454501948831</v>
      </c>
      <c r="M246" s="11">
        <f t="shared" si="24"/>
        <v>-15.7936988595907</v>
      </c>
      <c r="N246" s="12">
        <v>-51.517233583333329</v>
      </c>
      <c r="O246" s="8">
        <v>-29.968193671419911</v>
      </c>
      <c r="P246" s="11">
        <f t="shared" si="25"/>
        <v>-26.586662731097949</v>
      </c>
      <c r="Q246" s="12">
        <v>1.217399750000002</v>
      </c>
      <c r="R246" s="8">
        <v>-3.3883251727486066</v>
      </c>
      <c r="S246" s="11">
        <f t="shared" si="26"/>
        <v>13.798425643208361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-12.251609021419124</v>
      </c>
      <c r="G247" s="11">
        <f t="shared" si="22"/>
        <v>-18.476429597193075</v>
      </c>
      <c r="H247" s="12">
        <v>9.9057925000000004</v>
      </c>
      <c r="I247" s="8">
        <v>7.4489873312489436</v>
      </c>
      <c r="J247" s="11">
        <f t="shared" si="23"/>
        <v>-13.518327002796701</v>
      </c>
      <c r="K247" s="12">
        <v>9.1114098333333295</v>
      </c>
      <c r="L247" s="8">
        <v>14.982535504468178</v>
      </c>
      <c r="M247" s="11">
        <f t="shared" si="24"/>
        <v>-5.6342042916549078</v>
      </c>
      <c r="N247" s="12">
        <v>-39.492322583333333</v>
      </c>
      <c r="O247" s="8">
        <v>-13.665167261595258</v>
      </c>
      <c r="P247" s="11">
        <f t="shared" si="25"/>
        <v>-21.013982986476577</v>
      </c>
      <c r="Q247" s="12">
        <v>40.433151750000007</v>
      </c>
      <c r="R247" s="8">
        <v>24.490258218899648</v>
      </c>
      <c r="S247" s="11">
        <f t="shared" si="26"/>
        <v>13.438293087915808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-18.192681412861702</v>
      </c>
      <c r="G248" s="11">
        <f t="shared" si="22"/>
        <v>-16.783807588557959</v>
      </c>
      <c r="H248" s="12">
        <v>3.3651135000000001</v>
      </c>
      <c r="I248" s="8">
        <v>-5.656079047353467</v>
      </c>
      <c r="J248" s="11">
        <f t="shared" si="23"/>
        <v>-7.3554430791865597</v>
      </c>
      <c r="K248" s="12">
        <v>31.020672833333329</v>
      </c>
      <c r="L248" s="8">
        <v>13.833167923696635</v>
      </c>
      <c r="M248" s="11">
        <f t="shared" si="24"/>
        <v>0.50708297540532732</v>
      </c>
      <c r="N248" s="12">
        <v>-23.180276583333331</v>
      </c>
      <c r="O248" s="8">
        <v>-32.369724613225827</v>
      </c>
      <c r="P248" s="11">
        <f t="shared" si="25"/>
        <v>-25.334361848746997</v>
      </c>
      <c r="Q248" s="12">
        <v>38.490438749999996</v>
      </c>
      <c r="R248" s="8">
        <v>21.991159548075977</v>
      </c>
      <c r="S248" s="11">
        <f t="shared" si="26"/>
        <v>14.364364198075672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-4.9629223102789641</v>
      </c>
      <c r="G249" s="11">
        <f t="shared" si="22"/>
        <v>-11.802404248186598</v>
      </c>
      <c r="H249" s="12">
        <v>11.313746</v>
      </c>
      <c r="I249" s="8">
        <v>-6.6589563230822435E-2</v>
      </c>
      <c r="J249" s="11">
        <f t="shared" si="23"/>
        <v>0.57543957355488473</v>
      </c>
      <c r="K249" s="12">
        <v>50.515124999999998</v>
      </c>
      <c r="L249" s="8">
        <v>26.298286996482027</v>
      </c>
      <c r="M249" s="11">
        <f t="shared" si="24"/>
        <v>18.371330141548949</v>
      </c>
      <c r="N249" s="12">
        <v>-9.3825520000000004</v>
      </c>
      <c r="O249" s="8">
        <v>-17.977253028557783</v>
      </c>
      <c r="P249" s="11">
        <f t="shared" si="25"/>
        <v>-21.337381634459621</v>
      </c>
      <c r="Q249" s="12">
        <v>52.961525999999999</v>
      </c>
      <c r="R249" s="8">
        <v>28.67652214314128</v>
      </c>
      <c r="S249" s="11">
        <f t="shared" si="26"/>
        <v>25.052646636705635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-13.245220620381927</v>
      </c>
      <c r="G250" s="11">
        <f t="shared" si="22"/>
        <v>-12.133608114507531</v>
      </c>
      <c r="H250" s="12">
        <v>15.012109000000001</v>
      </c>
      <c r="I250" s="8">
        <v>4.3409766790330409</v>
      </c>
      <c r="J250" s="11">
        <f t="shared" si="23"/>
        <v>-0.46056397718374953</v>
      </c>
      <c r="K250" s="12">
        <v>47.114471999999999</v>
      </c>
      <c r="L250" s="8">
        <v>23.090860042405893</v>
      </c>
      <c r="M250" s="11">
        <f t="shared" si="24"/>
        <v>21.074104987528184</v>
      </c>
      <c r="N250" s="12">
        <v>28.657436000000001</v>
      </c>
      <c r="O250" s="8">
        <v>10.846958414554368</v>
      </c>
      <c r="P250" s="11">
        <f t="shared" si="25"/>
        <v>-13.166673075743082</v>
      </c>
      <c r="Q250" s="12">
        <v>53.290796</v>
      </c>
      <c r="R250" s="8">
        <v>34.524458255174167</v>
      </c>
      <c r="S250" s="11">
        <f t="shared" si="26"/>
        <v>28.397379982130474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-3.5507950861804236</v>
      </c>
      <c r="G251" s="11">
        <f t="shared" si="22"/>
        <v>-7.252979338947104</v>
      </c>
      <c r="H251" s="12">
        <v>6.4980229999999999</v>
      </c>
      <c r="I251" s="8">
        <v>5.0842107908372309</v>
      </c>
      <c r="J251" s="11">
        <f t="shared" si="23"/>
        <v>3.119532635546483</v>
      </c>
      <c r="K251" s="12">
        <v>45.716887999999997</v>
      </c>
      <c r="L251" s="8">
        <v>24.060435282515847</v>
      </c>
      <c r="M251" s="11">
        <f t="shared" si="24"/>
        <v>24.48319410713459</v>
      </c>
      <c r="N251" s="12">
        <v>33.388368</v>
      </c>
      <c r="O251" s="8">
        <v>16.94431961751161</v>
      </c>
      <c r="P251" s="11">
        <f t="shared" si="25"/>
        <v>3.2713416678360652</v>
      </c>
      <c r="Q251" s="12">
        <v>51.099155000000003</v>
      </c>
      <c r="R251" s="8">
        <v>34.507219983890224</v>
      </c>
      <c r="S251" s="11">
        <f t="shared" si="26"/>
        <v>32.569400127401892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-6.5822405509391082</v>
      </c>
      <c r="G252" s="11">
        <f t="shared" si="22"/>
        <v>-7.7927520858338193</v>
      </c>
      <c r="H252" s="12">
        <v>-5.9327949999999996</v>
      </c>
      <c r="I252" s="8">
        <v>-2.0644295214925745</v>
      </c>
      <c r="J252" s="11">
        <f t="shared" si="23"/>
        <v>2.4535859827925659</v>
      </c>
      <c r="K252" s="12">
        <v>28.917472</v>
      </c>
      <c r="L252" s="8">
        <v>15.286133837937911</v>
      </c>
      <c r="M252" s="11">
        <f t="shared" si="24"/>
        <v>20.812476387619885</v>
      </c>
      <c r="N252" s="12">
        <v>31.391787000000001</v>
      </c>
      <c r="O252" s="8">
        <v>11.659790127083809</v>
      </c>
      <c r="P252" s="11">
        <f t="shared" si="25"/>
        <v>13.150356053049927</v>
      </c>
      <c r="Q252" s="12">
        <v>9.4085079999999994</v>
      </c>
      <c r="R252" s="8">
        <v>23.080628393266633</v>
      </c>
      <c r="S252" s="11">
        <f t="shared" si="26"/>
        <v>30.704102210777009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-0.69063926768268846</v>
      </c>
      <c r="G253" s="11">
        <f t="shared" si="22"/>
        <v>-3.6078916349340737</v>
      </c>
      <c r="H253" s="12">
        <v>-6.5380469999999997</v>
      </c>
      <c r="I253" s="8">
        <v>2.6621603477928995</v>
      </c>
      <c r="J253" s="11">
        <f t="shared" si="23"/>
        <v>1.8939805390458517</v>
      </c>
      <c r="K253" s="12">
        <v>-10.266287</v>
      </c>
      <c r="L253" s="8">
        <v>8.8766424691368737</v>
      </c>
      <c r="M253" s="11">
        <f t="shared" si="24"/>
        <v>16.074403863196878</v>
      </c>
      <c r="N253" s="12">
        <v>33.729464</v>
      </c>
      <c r="O253" s="8">
        <v>26.235457526463961</v>
      </c>
      <c r="P253" s="11">
        <f t="shared" si="25"/>
        <v>18.279855757019792</v>
      </c>
      <c r="Q253" s="12">
        <v>4.3313959999999998</v>
      </c>
      <c r="R253" s="8">
        <v>16.803131532322503</v>
      </c>
      <c r="S253" s="11">
        <f t="shared" si="26"/>
        <v>24.796993303159791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-4.7919910351726349</v>
      </c>
      <c r="G254" s="11">
        <f t="shared" si="22"/>
        <v>-4.0216236179314775</v>
      </c>
      <c r="H254" s="12">
        <v>0.74831800000000004</v>
      </c>
      <c r="I254" s="8">
        <v>8.0447297049902389</v>
      </c>
      <c r="J254" s="11">
        <f t="shared" si="23"/>
        <v>2.8808201770968545</v>
      </c>
      <c r="K254" s="12">
        <v>9.7973560000000006</v>
      </c>
      <c r="L254" s="8">
        <v>13.968801855820452</v>
      </c>
      <c r="M254" s="11">
        <f t="shared" si="24"/>
        <v>12.710526054298413</v>
      </c>
      <c r="N254" s="12">
        <v>16.117345</v>
      </c>
      <c r="O254" s="8">
        <v>11.129078901392603</v>
      </c>
      <c r="P254" s="11">
        <f t="shared" si="25"/>
        <v>16.341442184980124</v>
      </c>
      <c r="Q254" s="12">
        <v>3.7717540000000001</v>
      </c>
      <c r="R254" s="8">
        <v>16.817944784191752</v>
      </c>
      <c r="S254" s="11">
        <f t="shared" si="26"/>
        <v>18.900568236593628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-4.8215741569170092</v>
      </c>
      <c r="G255" s="11">
        <f t="shared" si="22"/>
        <v>-3.434734819924111</v>
      </c>
      <c r="H255" s="12">
        <v>-4.5100749999999996</v>
      </c>
      <c r="I255" s="8">
        <v>2.6815215289460719</v>
      </c>
      <c r="J255" s="11">
        <f t="shared" si="23"/>
        <v>4.4628038605764031</v>
      </c>
      <c r="K255" s="12">
        <v>-7.8043589999999998</v>
      </c>
      <c r="L255" s="8">
        <v>9.1329352626223166</v>
      </c>
      <c r="M255" s="11">
        <f t="shared" si="24"/>
        <v>10.659459862526548</v>
      </c>
      <c r="N255" s="12">
        <v>21.890730000000001</v>
      </c>
      <c r="O255" s="8">
        <v>26.885832544906346</v>
      </c>
      <c r="P255" s="11">
        <f t="shared" si="25"/>
        <v>21.416789657587639</v>
      </c>
      <c r="Q255" s="12">
        <v>-4.3362350000000003</v>
      </c>
      <c r="R255" s="8">
        <v>19.9221914780885</v>
      </c>
      <c r="S255" s="11">
        <f t="shared" si="26"/>
        <v>17.847755931534252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3.6744888173045753</v>
      </c>
      <c r="G256" s="11">
        <f t="shared" si="22"/>
        <v>-1.9796921249283566</v>
      </c>
      <c r="H256" s="12">
        <v>-11.961868000000001</v>
      </c>
      <c r="I256" s="8">
        <v>-0.42421501191612876</v>
      </c>
      <c r="J256" s="11">
        <f t="shared" si="23"/>
        <v>3.434012074006727</v>
      </c>
      <c r="K256" s="12">
        <v>-2.432023</v>
      </c>
      <c r="L256" s="8">
        <v>15.654640655668359</v>
      </c>
      <c r="M256" s="11">
        <f t="shared" si="24"/>
        <v>12.918792591370376</v>
      </c>
      <c r="N256" s="12">
        <v>10.893910999999999</v>
      </c>
      <c r="O256" s="8">
        <v>26.260544384491958</v>
      </c>
      <c r="P256" s="11">
        <f t="shared" si="25"/>
        <v>21.425151943596973</v>
      </c>
      <c r="Q256" s="12">
        <v>-18.863614999999999</v>
      </c>
      <c r="R256" s="8">
        <v>-0.68967656576419145</v>
      </c>
      <c r="S256" s="11">
        <f t="shared" si="26"/>
        <v>12.016819898838685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5.9522443031595387</v>
      </c>
      <c r="G257" s="11">
        <f t="shared" si="22"/>
        <v>1.6017196545157015</v>
      </c>
      <c r="H257" s="12">
        <v>-3.6338400000000002</v>
      </c>
      <c r="I257" s="8">
        <v>2.2358890931951851</v>
      </c>
      <c r="J257" s="11">
        <f t="shared" si="23"/>
        <v>1.4977318700750428</v>
      </c>
      <c r="K257" s="12">
        <v>-25.891584000000002</v>
      </c>
      <c r="L257" s="8">
        <v>-6.7785823346908352</v>
      </c>
      <c r="M257" s="11">
        <f t="shared" si="24"/>
        <v>6.0029978611999475</v>
      </c>
      <c r="N257" s="12">
        <v>-13.682475</v>
      </c>
      <c r="O257" s="8">
        <v>7.0143187914266605</v>
      </c>
      <c r="P257" s="11">
        <f t="shared" si="25"/>
        <v>20.053565240274988</v>
      </c>
      <c r="Q257" s="12">
        <v>2.087545</v>
      </c>
      <c r="R257" s="8">
        <v>20.708465924021688</v>
      </c>
      <c r="S257" s="11">
        <f t="shared" si="26"/>
        <v>13.313660278782001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4.2352666971689965</v>
      </c>
      <c r="G258" s="11">
        <f t="shared" si="22"/>
        <v>4.6206666058777026</v>
      </c>
      <c r="H258" s="12">
        <v>17.934197000000001</v>
      </c>
      <c r="I258" s="8">
        <v>10.047737881268219</v>
      </c>
      <c r="J258" s="11">
        <f t="shared" si="23"/>
        <v>3.9531373208490916</v>
      </c>
      <c r="K258" s="12">
        <v>-5.7824869999999997</v>
      </c>
      <c r="L258" s="8">
        <v>13.266593330018054</v>
      </c>
      <c r="M258" s="11">
        <f t="shared" si="24"/>
        <v>7.3808838836651924</v>
      </c>
      <c r="N258" s="12">
        <v>-15.770796000000001</v>
      </c>
      <c r="O258" s="8">
        <v>5.6851150755401463</v>
      </c>
      <c r="P258" s="11">
        <f t="shared" si="25"/>
        <v>12.986659417152921</v>
      </c>
      <c r="Q258" s="12">
        <v>33.760486999999998</v>
      </c>
      <c r="R258" s="8">
        <v>27.430523648211214</v>
      </c>
      <c r="S258" s="11">
        <f t="shared" si="26"/>
        <v>15.816437668822905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6.1177615380527506</v>
      </c>
      <c r="G259" s="11">
        <f t="shared" si="22"/>
        <v>5.4350908461270953</v>
      </c>
      <c r="H259" s="12">
        <v>12.822796</v>
      </c>
      <c r="I259" s="8">
        <v>9.0945134680566468</v>
      </c>
      <c r="J259" s="11">
        <f t="shared" si="23"/>
        <v>7.1260468141733497</v>
      </c>
      <c r="K259" s="12">
        <v>8.2010649999999998</v>
      </c>
      <c r="L259" s="8">
        <v>14.392369582000349</v>
      </c>
      <c r="M259" s="11">
        <f t="shared" si="24"/>
        <v>6.9601268591091889</v>
      </c>
      <c r="N259" s="12">
        <v>-8.6468240000000005</v>
      </c>
      <c r="O259" s="8">
        <v>16.374149827395449</v>
      </c>
      <c r="P259" s="11">
        <f t="shared" si="25"/>
        <v>9.691194564787418</v>
      </c>
      <c r="Q259" s="12">
        <v>41.220168999999999</v>
      </c>
      <c r="R259" s="8">
        <v>25.304061192441786</v>
      </c>
      <c r="S259" s="11">
        <f t="shared" si="26"/>
        <v>24.481016921558233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4.7275780948441168</v>
      </c>
      <c r="G260" s="11">
        <f t="shared" si="22"/>
        <v>5.0268687766886204</v>
      </c>
      <c r="H260" s="12">
        <v>22.827566999999998</v>
      </c>
      <c r="I260" s="8">
        <v>12.009133217497482</v>
      </c>
      <c r="J260" s="11">
        <f t="shared" si="23"/>
        <v>10.38379485560745</v>
      </c>
      <c r="K260" s="12">
        <v>46.198506999999999</v>
      </c>
      <c r="L260" s="8">
        <v>26.781721068984858</v>
      </c>
      <c r="M260" s="11">
        <f t="shared" si="24"/>
        <v>18.146894660334421</v>
      </c>
      <c r="N260" s="12">
        <v>36.292727999999997</v>
      </c>
      <c r="O260" s="8">
        <v>25.042717846433092</v>
      </c>
      <c r="P260" s="11">
        <f t="shared" si="25"/>
        <v>15.700660916456229</v>
      </c>
      <c r="Q260" s="12">
        <v>43.354213000000001</v>
      </c>
      <c r="R260" s="8">
        <v>25.054140407575435</v>
      </c>
      <c r="S260" s="11">
        <f t="shared" si="26"/>
        <v>25.929575082742812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5.9903369614562125</v>
      </c>
      <c r="G261" s="11">
        <f t="shared" si="22"/>
        <v>5.611892198117693</v>
      </c>
      <c r="H261" s="12">
        <v>22.116116999999999</v>
      </c>
      <c r="I261" s="8">
        <v>9.294659452975548</v>
      </c>
      <c r="J261" s="11">
        <f t="shared" si="23"/>
        <v>10.132768712843225</v>
      </c>
      <c r="K261" s="12">
        <v>46.915275000000001</v>
      </c>
      <c r="L261" s="8">
        <v>22.360558175569409</v>
      </c>
      <c r="M261" s="11">
        <f t="shared" si="24"/>
        <v>21.178216275518206</v>
      </c>
      <c r="N261" s="12">
        <v>39.168317000000002</v>
      </c>
      <c r="O261" s="8">
        <v>27.978765271608932</v>
      </c>
      <c r="P261" s="11">
        <f t="shared" si="25"/>
        <v>23.131877648479158</v>
      </c>
      <c r="Q261" s="12">
        <v>50.305252000000003</v>
      </c>
      <c r="R261" s="8">
        <v>24.690260849209448</v>
      </c>
      <c r="S261" s="11">
        <f t="shared" si="26"/>
        <v>25.016154149742224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11.369828681033002</v>
      </c>
      <c r="G262" s="11">
        <f t="shared" ref="G262" si="30">AVERAGE(F260:F262)</f>
        <v>7.3625812457777782</v>
      </c>
      <c r="H262" s="12">
        <v>22.876466000000001</v>
      </c>
      <c r="I262" s="8">
        <v>12.215291277828021</v>
      </c>
      <c r="J262" s="11">
        <f t="shared" ref="J262" si="31">AVERAGE(I260:I262)</f>
        <v>11.173027982767017</v>
      </c>
      <c r="K262" s="12">
        <v>45.795119</v>
      </c>
      <c r="L262" s="8">
        <v>19.685814076707764</v>
      </c>
      <c r="M262" s="11">
        <f t="shared" ref="M262" si="32">AVERAGE(L260:L262)</f>
        <v>22.942697773754009</v>
      </c>
      <c r="N262" s="12">
        <v>42.130958999999997</v>
      </c>
      <c r="O262" s="8">
        <v>22.90186130968619</v>
      </c>
      <c r="P262" s="11">
        <f t="shared" ref="P262" si="33">AVERAGE(O260:O262)</f>
        <v>25.307781475909405</v>
      </c>
      <c r="Q262" s="12">
        <v>45.566904000000001</v>
      </c>
      <c r="R262" s="8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39.368689130894246</v>
      </c>
      <c r="Y262" s="11">
        <f t="shared" ref="Y262" si="36">AVERAGE(X260:X262)</f>
        <v>34.564300100643528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8.3438328596949756</v>
      </c>
      <c r="G263" s="11">
        <f t="shared" ref="G263" si="38">AVERAGE(F261:F263)</f>
        <v>8.5679995007280638</v>
      </c>
      <c r="H263" s="12">
        <v>1.634374</v>
      </c>
      <c r="I263" s="8">
        <v>0.24652764867774057</v>
      </c>
      <c r="J263" s="11">
        <f t="shared" ref="J263" si="39">AVERAGE(I261:I263)</f>
        <v>7.2521594598271024</v>
      </c>
      <c r="K263" s="12">
        <v>40.307867999999999</v>
      </c>
      <c r="L263" s="8">
        <v>18.727605128220439</v>
      </c>
      <c r="M263" s="11">
        <f t="shared" ref="M263" si="40">AVERAGE(L261:L263)</f>
        <v>20.25799246016587</v>
      </c>
      <c r="N263" s="12">
        <v>39.786914000000003</v>
      </c>
      <c r="O263" s="8">
        <v>22.083165668313931</v>
      </c>
      <c r="P263" s="11">
        <f t="shared" ref="P263" si="41">AVERAGE(O261:O263)</f>
        <v>24.321264083203015</v>
      </c>
      <c r="Q263" s="12">
        <v>36.134070999999999</v>
      </c>
      <c r="R263" s="8">
        <v>19.468794636481142</v>
      </c>
      <c r="S263" s="11">
        <f t="shared" ref="S263" si="42">AVERAGE(R261:R263)</f>
        <v>23.048903721537375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32.268374923928164</v>
      </c>
      <c r="Y263" s="11">
        <f t="shared" ref="Y263" si="44">AVERAGE(X261:X263)</f>
        <v>34.979233567293605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12.125948235944037</v>
      </c>
      <c r="G264" s="11">
        <f t="shared" ref="G264" si="46">AVERAGE(F262:F264)</f>
        <v>10.613203258890671</v>
      </c>
      <c r="H264" s="12">
        <v>-2.3775849999999998</v>
      </c>
      <c r="I264" s="8">
        <v>1.9732254839946428</v>
      </c>
      <c r="J264" s="11">
        <f t="shared" ref="J264" si="47">AVERAGE(I262:I264)</f>
        <v>4.8116814701668016</v>
      </c>
      <c r="K264" s="12">
        <v>38.279981999999997</v>
      </c>
      <c r="L264" s="8">
        <v>25.895742115017143</v>
      </c>
      <c r="M264" s="11">
        <f t="shared" ref="M264" si="48">AVERAGE(L262:L264)</f>
        <v>21.43638710664845</v>
      </c>
      <c r="N264" s="12">
        <v>43.210639</v>
      </c>
      <c r="O264" s="8">
        <v>23.383463415288393</v>
      </c>
      <c r="P264" s="11">
        <f t="shared" ref="P264" si="49">AVERAGE(O262:O264)</f>
        <v>22.789496797762837</v>
      </c>
      <c r="Q264" s="12">
        <v>20.958373999999999</v>
      </c>
      <c r="R264" s="8">
        <v>36.258314767715511</v>
      </c>
      <c r="S264" s="11">
        <f t="shared" ref="S264" si="50">AVERAGE(R262:R264)</f>
        <v>26.904921694372728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20.352397449321657</v>
      </c>
      <c r="Y264" s="11">
        <f t="shared" ref="Y264" si="52">AVERAGE(X262:X264)</f>
        <v>30.663153834714691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-16.696966280889178</v>
      </c>
      <c r="G265" s="11">
        <f t="shared" ref="G265" si="54">AVERAGE(F263:F265)</f>
        <v>1.2576049382499452</v>
      </c>
      <c r="H265" s="12">
        <v>-8.3055219999999998</v>
      </c>
      <c r="I265" s="8">
        <v>2.3534136953594995</v>
      </c>
      <c r="J265" s="11">
        <f t="shared" ref="J265" si="55">AVERAGE(I263:I265)</f>
        <v>1.5243889426772943</v>
      </c>
      <c r="K265" s="12">
        <v>-8.9447390000000002</v>
      </c>
      <c r="L265" s="8">
        <v>12.338032513052669</v>
      </c>
      <c r="M265" s="11">
        <f t="shared" ref="M265" si="56">AVERAGE(L263:L265)</f>
        <v>18.987126585430083</v>
      </c>
      <c r="N265" s="12">
        <v>10.424809</v>
      </c>
      <c r="O265" s="8">
        <v>3.9747287822349939</v>
      </c>
      <c r="P265" s="11">
        <f t="shared" ref="P265" si="57">AVERAGE(O263:O265)</f>
        <v>16.480452621945773</v>
      </c>
      <c r="Q265" s="12">
        <v>12.430334999999999</v>
      </c>
      <c r="R265" s="8">
        <v>25.868140894995115</v>
      </c>
      <c r="S265" s="11">
        <f t="shared" ref="S265" si="58">AVERAGE(R263:R265)</f>
        <v>27.198416766397258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22.091967054268331</v>
      </c>
      <c r="Y265" s="11">
        <f t="shared" ref="Y265" si="60">AVERAGE(X263:X265)</f>
        <v>24.904246475839386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9.9847881484074446</v>
      </c>
      <c r="G266" s="11">
        <f t="shared" ref="G266" si="62">AVERAGE(F264:F266)</f>
        <v>1.8045900344874344</v>
      </c>
      <c r="H266" s="12">
        <v>-3.628037</v>
      </c>
      <c r="I266" s="8">
        <v>4.9737804648304396</v>
      </c>
      <c r="J266" s="11">
        <f t="shared" ref="J266" si="63">AVERAGE(I264:I266)</f>
        <v>3.1001398813948611</v>
      </c>
      <c r="K266" s="12">
        <v>23.386524999999999</v>
      </c>
      <c r="L266" s="8">
        <v>28.161627963281418</v>
      </c>
      <c r="M266" s="11">
        <f t="shared" ref="M266" si="64">AVERAGE(L264:L266)</f>
        <v>22.131800863783742</v>
      </c>
      <c r="N266" s="12">
        <v>27.839518000000002</v>
      </c>
      <c r="O266" s="8">
        <v>24.992738332507034</v>
      </c>
      <c r="P266" s="11">
        <f t="shared" ref="P266" si="65">AVERAGE(O264:O266)</f>
        <v>17.450310176676808</v>
      </c>
      <c r="Q266" s="12">
        <v>-15.63049</v>
      </c>
      <c r="R266" s="8">
        <v>-1.06874938577932</v>
      </c>
      <c r="S266" s="11">
        <f t="shared" ref="S266" si="66">AVERAGE(R264:R266)</f>
        <v>20.352568758977103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19.665350327974657</v>
      </c>
      <c r="Y266" s="11">
        <f t="shared" ref="Y266" si="68">AVERAGE(X264:X266)</f>
        <v>20.703238277188216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0.90522855787240619</v>
      </c>
      <c r="G267" s="11">
        <f t="shared" ref="G267" si="70">AVERAGE(F265:F267)</f>
        <v>-1.9356498582031092</v>
      </c>
      <c r="H267" s="12">
        <v>11.680562999999999</v>
      </c>
      <c r="I267" s="8">
        <v>19.556294659441782</v>
      </c>
      <c r="J267" s="11">
        <f t="shared" ref="J267" si="71">AVERAGE(I265:I267)</f>
        <v>8.9611629398772408</v>
      </c>
      <c r="K267" s="12">
        <v>-26.897765</v>
      </c>
      <c r="L267" s="8">
        <v>-9.3398895588466466</v>
      </c>
      <c r="M267" s="11">
        <f t="shared" ref="M267" si="72">AVERAGE(L265:L267)</f>
        <v>10.386590305829147</v>
      </c>
      <c r="N267" s="12">
        <v>9.5129380000000001</v>
      </c>
      <c r="O267" s="8">
        <v>17.299465683925632</v>
      </c>
      <c r="P267" s="11">
        <f t="shared" ref="P267" si="73">AVERAGE(O265:O267)</f>
        <v>15.42231093288922</v>
      </c>
      <c r="Q267" s="12">
        <v>-5.2598039999999999</v>
      </c>
      <c r="R267" s="8">
        <v>19.639241880543469</v>
      </c>
      <c r="S267" s="11">
        <f t="shared" ref="S267" si="74">AVERAGE(R265:R267)</f>
        <v>14.81287779658642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19.303131656926276</v>
      </c>
      <c r="Y267" s="11">
        <f t="shared" ref="Y267" si="76">AVERAGE(X265:X267)</f>
        <v>20.353483013056422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8.2515120532759632</v>
      </c>
      <c r="G268" s="11">
        <f t="shared" ref="G268" si="78">AVERAGE(F266:F268)</f>
        <v>6.3805095865186052</v>
      </c>
      <c r="H268" s="12">
        <v>-3.0189309999999998</v>
      </c>
      <c r="I268" s="8">
        <v>9.5139838714786755</v>
      </c>
      <c r="J268" s="11">
        <f t="shared" ref="J268" si="79">AVERAGE(I266:I268)</f>
        <v>11.3480196652503</v>
      </c>
      <c r="K268" s="12">
        <v>-10.558372</v>
      </c>
      <c r="L268" s="8">
        <v>8.7936228928922748</v>
      </c>
      <c r="M268" s="11">
        <f t="shared" ref="M268" si="80">AVERAGE(L266:L268)</f>
        <v>9.2051204324423495</v>
      </c>
      <c r="N268" s="12">
        <v>-3.8081480000000001</v>
      </c>
      <c r="O268" s="8">
        <v>12.883872903585445</v>
      </c>
      <c r="P268" s="11">
        <f t="shared" ref="P268" si="81">AVERAGE(O266:O268)</f>
        <v>18.392025640006036</v>
      </c>
      <c r="Q268" s="12">
        <v>8.5285100000000007</v>
      </c>
      <c r="R268" s="8">
        <v>26.981318631108067</v>
      </c>
      <c r="S268" s="11">
        <f t="shared" ref="S268" si="82">AVERAGE(R266:R268)</f>
        <v>15.183937041957407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21.914872253628637</v>
      </c>
      <c r="Y268" s="11">
        <f t="shared" ref="Y268" si="84">AVERAGE(X266:X268)</f>
        <v>20.294451412843191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-10.152637807619834</v>
      </c>
      <c r="G269" s="11">
        <f t="shared" ref="G269" si="86">AVERAGE(F267:F269)</f>
        <v>-0.33196573215715536</v>
      </c>
      <c r="H269" s="12">
        <v>14.292987</v>
      </c>
      <c r="I269" s="8">
        <v>20.207278508638673</v>
      </c>
      <c r="J269" s="11">
        <f t="shared" ref="J269" si="87">AVERAGE(I267:I269)</f>
        <v>16.425852346519708</v>
      </c>
      <c r="K269" s="12">
        <v>6.2763</v>
      </c>
      <c r="L269" s="8">
        <v>21.747452594963473</v>
      </c>
      <c r="M269" s="11">
        <f t="shared" ref="M269" si="88">AVERAGE(L267:L269)</f>
        <v>7.0670619763363662</v>
      </c>
      <c r="N269" s="12">
        <v>-3.83006</v>
      </c>
      <c r="O269" s="8">
        <v>18.004462330202106</v>
      </c>
      <c r="P269" s="11">
        <f t="shared" ref="P269" si="89">AVERAGE(O267:O269)</f>
        <v>16.062600305904393</v>
      </c>
      <c r="Q269" s="12">
        <v>-9.4834189999999996</v>
      </c>
      <c r="R269" s="8">
        <v>9.7185127778426601</v>
      </c>
      <c r="S269" s="11">
        <f t="shared" ref="S269" si="90">AVERAGE(R267:R269)</f>
        <v>18.779691096498066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15.761862428496441</v>
      </c>
      <c r="Y269" s="11">
        <f t="shared" ref="Y269" si="92">AVERAGE(X267:X269)</f>
        <v>18.993288779683784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18.159816104203539</v>
      </c>
      <c r="G270" s="11">
        <f t="shared" ref="G270" si="94">AVERAGE(F268:F270)</f>
        <v>5.4195634499532233</v>
      </c>
      <c r="H270" s="12">
        <v>24.647210999999999</v>
      </c>
      <c r="I270" s="8">
        <v>15.119931877717242</v>
      </c>
      <c r="J270" s="11">
        <f t="shared" ref="J270" si="95">AVERAGE(I268:I270)</f>
        <v>14.94706475261153</v>
      </c>
      <c r="K270" s="12">
        <v>-8.3314839999999997</v>
      </c>
      <c r="L270" s="8">
        <v>10.765246642733665</v>
      </c>
      <c r="M270" s="11">
        <f t="shared" ref="M270" si="96">AVERAGE(L268:L270)</f>
        <v>13.768774043529804</v>
      </c>
      <c r="N270" s="12">
        <v>9.5572879999999998</v>
      </c>
      <c r="O270" s="8">
        <v>30.71526352899923</v>
      </c>
      <c r="P270" s="11">
        <f t="shared" ref="P270" si="97">AVERAGE(O268:O270)</f>
        <v>20.534532920928928</v>
      </c>
      <c r="Q270" s="12">
        <v>23.732498</v>
      </c>
      <c r="R270" s="8">
        <v>15.809467413423434</v>
      </c>
      <c r="S270" s="11">
        <f t="shared" ref="S270" si="98">AVERAGE(R268:R270)</f>
        <v>17.503099607458054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3.6822544004492608</v>
      </c>
      <c r="Y270" s="11">
        <f t="shared" ref="Y270" si="100">AVERAGE(X268:X270)</f>
        <v>13.786329694191446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-1.8713254959615506</v>
      </c>
      <c r="G271" s="11">
        <f t="shared" ref="G271" si="102">AVERAGE(F269:F271)</f>
        <v>2.0452842668740514</v>
      </c>
      <c r="H271" s="12">
        <v>13.281696999999999</v>
      </c>
      <c r="I271" s="8">
        <v>8.4190895963576491</v>
      </c>
      <c r="J271" s="11">
        <f t="shared" ref="J271" si="103">AVERAGE(I269:I271)</f>
        <v>14.582099994237856</v>
      </c>
      <c r="K271" s="12">
        <v>6.2672210000000002</v>
      </c>
      <c r="L271" s="8">
        <v>12.888036042191136</v>
      </c>
      <c r="M271" s="11">
        <f t="shared" ref="M271" si="104">AVERAGE(L269:L271)</f>
        <v>15.133578426629422</v>
      </c>
      <c r="N271" s="12">
        <v>-8.486796</v>
      </c>
      <c r="O271" s="8">
        <v>14.070016614507972</v>
      </c>
      <c r="P271" s="11">
        <f t="shared" ref="P271" si="105">AVERAGE(O269:O271)</f>
        <v>20.929914157903102</v>
      </c>
      <c r="Q271" s="12">
        <v>16.009499000000002</v>
      </c>
      <c r="R271" s="8">
        <v>4.5930028309843607E-2</v>
      </c>
      <c r="S271" s="11">
        <f t="shared" ref="S271" si="106">AVERAGE(R269:R271)</f>
        <v>8.5246367398586465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28.980835926808432</v>
      </c>
      <c r="Y271" s="11">
        <f t="shared" ref="Y271" si="108">AVERAGE(X269:X271)</f>
        <v>16.141650918584713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9.5252512598529329</v>
      </c>
      <c r="G272" s="11">
        <f t="shared" ref="G272" si="110">AVERAGE(F270:F272)</f>
        <v>8.6045806226983075</v>
      </c>
      <c r="H272" s="12">
        <v>29.086169000000002</v>
      </c>
      <c r="I272" s="8">
        <v>17.240591695526032</v>
      </c>
      <c r="J272" s="11">
        <f t="shared" ref="J272" si="111">AVERAGE(I270:I272)</f>
        <v>13.593204389866974</v>
      </c>
      <c r="K272" s="12">
        <v>41.839075000000001</v>
      </c>
      <c r="L272" s="8">
        <v>21.06673294106966</v>
      </c>
      <c r="M272" s="11">
        <f t="shared" ref="M272" si="112">AVERAGE(L270:L272)</f>
        <v>14.906671875331488</v>
      </c>
      <c r="N272" s="12">
        <v>35.398175000000002</v>
      </c>
      <c r="O272" s="8">
        <v>23.150813520830461</v>
      </c>
      <c r="P272" s="11">
        <f t="shared" ref="P272" si="113">AVERAGE(O270:O272)</f>
        <v>22.645364554779221</v>
      </c>
      <c r="Q272" s="12">
        <v>47.027526000000002</v>
      </c>
      <c r="R272" s="8">
        <v>27.101010532878568</v>
      </c>
      <c r="S272" s="11">
        <f t="shared" ref="S272" si="114">AVERAGE(R270:R272)</f>
        <v>14.31880265820395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29.441077556885592</v>
      </c>
      <c r="Y272" s="11">
        <f t="shared" ref="Y272" si="116">AVERAGE(X270:X272)</f>
        <v>20.701389294714428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2.9755576055273174</v>
      </c>
      <c r="G273" s="11">
        <f t="shared" ref="G273" si="118">AVERAGE(F271:F273)</f>
        <v>3.543161123139567</v>
      </c>
      <c r="H273" s="12">
        <v>24.375596999999999</v>
      </c>
      <c r="I273" s="8">
        <v>10.84947894465834</v>
      </c>
      <c r="J273" s="11">
        <f t="shared" ref="J273" si="119">AVERAGE(I271:I273)</f>
        <v>12.169720078847339</v>
      </c>
      <c r="K273" s="12">
        <v>25.621213999999998</v>
      </c>
      <c r="L273" s="8">
        <v>1.3979508678260082</v>
      </c>
      <c r="M273" s="11">
        <f t="shared" ref="M273" si="120">AVERAGE(L271:L273)</f>
        <v>11.784239950362268</v>
      </c>
      <c r="N273" s="12">
        <v>30.022234000000001</v>
      </c>
      <c r="O273" s="8">
        <v>16.450668589194663</v>
      </c>
      <c r="P273" s="11">
        <f t="shared" ref="P273" si="121">AVERAGE(O271:O273)</f>
        <v>17.890499574844366</v>
      </c>
      <c r="Q273" s="12">
        <v>40.197837</v>
      </c>
      <c r="R273" s="8">
        <v>13.919605502328618</v>
      </c>
      <c r="S273" s="11">
        <f t="shared" ref="S273" si="122">AVERAGE(R271:R273)</f>
        <v>13.688848687839011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12.436118268699264</v>
      </c>
      <c r="Y273" s="11">
        <f t="shared" ref="Y273" si="124">AVERAGE(X271:X273)</f>
        <v>23.61934391746443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3.6020846239027522</v>
      </c>
      <c r="G274" s="11">
        <f t="shared" ref="G274" si="126">AVERAGE(F272:F274)</f>
        <v>5.3676311630943339</v>
      </c>
      <c r="H274" s="12">
        <v>14.264258</v>
      </c>
      <c r="I274" s="8">
        <v>3.6367004760947133</v>
      </c>
      <c r="J274" s="11">
        <f t="shared" ref="J274" si="127">AVERAGE(I272:I274)</f>
        <v>10.575590372093028</v>
      </c>
      <c r="K274" s="12">
        <v>37.400359000000002</v>
      </c>
      <c r="L274" s="8">
        <v>10.148439809222033</v>
      </c>
      <c r="M274" s="11">
        <f t="shared" ref="M274" si="128">AVERAGE(L272:L274)</f>
        <v>10.871041206039232</v>
      </c>
      <c r="N274" s="12">
        <v>30.598848</v>
      </c>
      <c r="O274" s="8">
        <v>10.512155665254198</v>
      </c>
      <c r="P274" s="11">
        <f t="shared" ref="P274" si="129">AVERAGE(O272:O274)</f>
        <v>16.704545925093107</v>
      </c>
      <c r="Q274" s="12">
        <v>31.548382</v>
      </c>
      <c r="R274" s="8">
        <v>10.041028247730548</v>
      </c>
      <c r="S274" s="11">
        <f t="shared" ref="S274" si="130">AVERAGE(R272:R274)</f>
        <v>17.020548094312577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8.4758440545860125</v>
      </c>
      <c r="Y274" s="11">
        <f t="shared" ref="Y274" si="132">AVERAGE(X272:X274)</f>
        <v>16.784346626723622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4.8208225167360492</v>
      </c>
      <c r="G275" s="11">
        <f t="shared" ref="G275" si="134">AVERAGE(F273:F275)</f>
        <v>3.7994882487220401</v>
      </c>
      <c r="H275" s="12">
        <v>13.998258</v>
      </c>
      <c r="I275" s="8">
        <v>13.079698547911491</v>
      </c>
      <c r="J275" s="11">
        <f t="shared" ref="J275" si="135">AVERAGE(I273:I275)</f>
        <v>9.1886259895548488</v>
      </c>
      <c r="K275" s="12">
        <v>22.155840000000001</v>
      </c>
      <c r="L275" s="8">
        <v>1.4640800320007337</v>
      </c>
      <c r="M275" s="11">
        <f t="shared" ref="M275" si="136">AVERAGE(L273:L275)</f>
        <v>4.3368235696829247</v>
      </c>
      <c r="N275" s="12">
        <v>26.332225999999999</v>
      </c>
      <c r="O275" s="8">
        <v>7.7736092321150529</v>
      </c>
      <c r="P275" s="11">
        <f t="shared" ref="P275" si="137">AVERAGE(O273:O275)</f>
        <v>11.57881116218797</v>
      </c>
      <c r="Q275" s="12">
        <v>22.127483000000002</v>
      </c>
      <c r="R275" s="8">
        <v>6.4909825746055994</v>
      </c>
      <c r="S275" s="11">
        <f t="shared" ref="S275" si="138">AVERAGE(R273:R275)</f>
        <v>10.150538774888256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10.50952965988999</v>
      </c>
      <c r="Y275" s="11">
        <f t="shared" ref="Y275" si="140">AVERAGE(X273:X275)</f>
        <v>10.473830661058422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4.0490821452864738</v>
      </c>
      <c r="G276" s="11">
        <f t="shared" ref="G276" si="142">AVERAGE(F274:F276)</f>
        <v>4.1573297619750917</v>
      </c>
      <c r="H276" s="12">
        <v>10.329390999999999</v>
      </c>
      <c r="I276" s="8">
        <v>15.087246609943779</v>
      </c>
      <c r="J276" s="11">
        <f t="shared" ref="J276" si="143">AVERAGE(I274:I276)</f>
        <v>10.601215211316662</v>
      </c>
      <c r="K276" s="12">
        <v>8.8882790000000007</v>
      </c>
      <c r="L276" s="8">
        <v>-2.6940835018409999</v>
      </c>
      <c r="M276" s="11">
        <f t="shared" ref="M276" si="144">AVERAGE(L274:L276)</f>
        <v>2.9728121131272558</v>
      </c>
      <c r="N276" s="12">
        <v>25.139382999999999</v>
      </c>
      <c r="O276" s="8">
        <v>5.2490478244169232</v>
      </c>
      <c r="P276" s="11">
        <f t="shared" ref="P276" si="145">AVERAGE(O274:O276)</f>
        <v>7.8449375739287248</v>
      </c>
      <c r="Q276" s="12">
        <v>-11.554107</v>
      </c>
      <c r="R276" s="8">
        <v>4.3103759180035652</v>
      </c>
      <c r="S276" s="11">
        <f t="shared" ref="S276" si="146">AVERAGE(R274:R276)</f>
        <v>6.9474622467799039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10.644050751810076</v>
      </c>
      <c r="Y276" s="11">
        <f t="shared" ref="Y276" si="148">AVERAGE(X274:X276)</f>
        <v>9.8764748220953607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8.3858188943470129</v>
      </c>
      <c r="G277" s="11">
        <f t="shared" ref="G277" si="150">AVERAGE(F275:F277)</f>
        <v>5.7519078521231792</v>
      </c>
      <c r="H277" s="12">
        <v>-1.387297</v>
      </c>
      <c r="I277" s="8">
        <v>10.441575295227167</v>
      </c>
      <c r="J277" s="11">
        <f t="shared" ref="J277" si="151">AVERAGE(I275:I277)</f>
        <v>12.869506817694145</v>
      </c>
      <c r="K277" s="12">
        <v>-11.772783</v>
      </c>
      <c r="L277" s="8">
        <v>10.482780598686684</v>
      </c>
      <c r="M277" s="11">
        <f t="shared" ref="M277" si="152">AVERAGE(L275:L277)</f>
        <v>3.0842590429488062</v>
      </c>
      <c r="N277" s="12">
        <v>8.871537</v>
      </c>
      <c r="O277" s="8">
        <v>3.9784709759969168</v>
      </c>
      <c r="P277" s="11">
        <f t="shared" ref="P277" si="153">AVERAGE(O275:O277)</f>
        <v>5.667042677509631</v>
      </c>
      <c r="Q277" s="12">
        <v>-7.625667</v>
      </c>
      <c r="R277" s="8">
        <v>6.3931176931430311</v>
      </c>
      <c r="S277" s="11">
        <f t="shared" ref="S277" si="154">AVERAGE(R275:R277)</f>
        <v>5.7314920619173977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15.455529648656089</v>
      </c>
      <c r="Y277" s="11">
        <f t="shared" ref="Y277" si="156">AVERAGE(X275:X277)</f>
        <v>12.203036686785387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3.7878066421866876</v>
      </c>
      <c r="G278" s="11">
        <f t="shared" ref="G278" si="158">AVERAGE(F276:F278)</f>
        <v>5.4075692272733917</v>
      </c>
      <c r="H278" s="12">
        <v>-2.335378</v>
      </c>
      <c r="I278" s="8">
        <v>7.3548287065469271</v>
      </c>
      <c r="J278" s="11">
        <f t="shared" ref="J278" si="159">AVERAGE(I276:I278)</f>
        <v>10.961216870572626</v>
      </c>
      <c r="K278" s="12">
        <v>-7.5711320000000004</v>
      </c>
      <c r="L278" s="8">
        <v>-2.318039906137968</v>
      </c>
      <c r="M278" s="11">
        <f t="shared" ref="M278" si="160">AVERAGE(L276:L278)</f>
        <v>1.8235523969025722</v>
      </c>
      <c r="N278" s="12">
        <v>-1.3439589999999999</v>
      </c>
      <c r="O278" s="8">
        <v>-2.4298918733957064</v>
      </c>
      <c r="P278" s="11">
        <f t="shared" ref="P278" si="161">AVERAGE(O276:O278)</f>
        <v>2.265875642339378</v>
      </c>
      <c r="Q278" s="12">
        <v>-5.8475349999999997</v>
      </c>
      <c r="R278" s="8">
        <v>10.135957394094937</v>
      </c>
      <c r="S278" s="11">
        <f t="shared" ref="S278" si="162">AVERAGE(R276:R278)</f>
        <v>6.9464836684138449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13.789461298358969</v>
      </c>
      <c r="Y278" s="11">
        <f t="shared" ref="Y278" si="164">AVERAGE(X276:X278)</f>
        <v>13.296347232941713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13.326099680481899</v>
      </c>
      <c r="G279" s="11">
        <f t="shared" ref="G279" si="166">AVERAGE(F277:F279)</f>
        <v>8.4999084056718672</v>
      </c>
      <c r="H279" s="12">
        <v>-11.718501</v>
      </c>
      <c r="I279" s="8">
        <v>-3.6810433570654588</v>
      </c>
      <c r="J279" s="11">
        <f t="shared" ref="J279" si="167">AVERAGE(I277:I279)</f>
        <v>4.7051202149028777</v>
      </c>
      <c r="K279" s="12">
        <v>-3.8834849999999999</v>
      </c>
      <c r="L279" s="8">
        <v>14.426500694913596</v>
      </c>
      <c r="M279" s="11">
        <f t="shared" ref="M279" si="168">AVERAGE(L277:L279)</f>
        <v>7.5304137958207704</v>
      </c>
      <c r="N279" s="12">
        <v>-13.223769000000001</v>
      </c>
      <c r="O279" s="8">
        <v>-2.8669610139296804</v>
      </c>
      <c r="P279" s="11">
        <f t="shared" ref="P279" si="169">AVERAGE(O277:O279)</f>
        <v>-0.43946063710949002</v>
      </c>
      <c r="Q279" s="12">
        <v>-14.116077000000001</v>
      </c>
      <c r="R279" s="8">
        <v>10.964994773181608</v>
      </c>
      <c r="S279" s="11">
        <f t="shared" ref="S279" si="170">AVERAGE(R277:R279)</f>
        <v>9.1646899534731929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14.01712955700161</v>
      </c>
      <c r="Y279" s="11">
        <f t="shared" ref="Y279" si="172">AVERAGE(X277:X279)</f>
        <v>14.420706834672222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-3.7773777637574701</v>
      </c>
      <c r="G280" s="11">
        <f t="shared" ref="G280" si="174">AVERAGE(F278:F280)</f>
        <v>4.4455095196370387</v>
      </c>
      <c r="H280" s="12">
        <v>-0.48100599999999999</v>
      </c>
      <c r="I280" s="8">
        <v>12.303355823538819</v>
      </c>
      <c r="J280" s="11">
        <f t="shared" ref="J280" si="175">AVERAGE(I278:I280)</f>
        <v>5.3257137243400958</v>
      </c>
      <c r="K280" s="12">
        <v>-8.3360120000000002</v>
      </c>
      <c r="L280" s="8">
        <v>12.226279748165094</v>
      </c>
      <c r="M280" s="11">
        <f t="shared" ref="M280" si="176">AVERAGE(L278:L280)</f>
        <v>8.1115801789802404</v>
      </c>
      <c r="N280" s="12">
        <v>-12.766057999999999</v>
      </c>
      <c r="O280" s="8">
        <v>5.1669844234263618</v>
      </c>
      <c r="P280" s="11">
        <f t="shared" ref="P280" si="177">AVERAGE(O278:O280)</f>
        <v>-4.3289487966341689E-2</v>
      </c>
      <c r="Q280" s="12">
        <v>-7.6721519999999996</v>
      </c>
      <c r="R280" s="8">
        <v>10.81595834202189</v>
      </c>
      <c r="S280" s="11">
        <f t="shared" ref="S280" si="178">AVERAGE(R278:R280)</f>
        <v>10.638970169766145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13.248969076894896</v>
      </c>
      <c r="Y280" s="11">
        <f t="shared" ref="Y280" si="180">AVERAGE(X278:X280)</f>
        <v>13.685186644085158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2.8876602930079098</v>
      </c>
      <c r="G281" s="11">
        <f t="shared" ref="G281" si="182">AVERAGE(F279:F281)</f>
        <v>4.1454607365774461</v>
      </c>
      <c r="H281" s="12">
        <v>1.0329839999999999</v>
      </c>
      <c r="I281" s="8">
        <v>6.3401932288337148</v>
      </c>
      <c r="J281" s="11">
        <f t="shared" ref="J281" si="183">AVERAGE(I279:I281)</f>
        <v>4.987501898435692</v>
      </c>
      <c r="K281" s="12">
        <v>6.9767330000000003</v>
      </c>
      <c r="L281" s="8">
        <v>19.501352963203828</v>
      </c>
      <c r="M281" s="11">
        <f t="shared" ref="M281" si="184">AVERAGE(L279:L281)</f>
        <v>15.384711135427507</v>
      </c>
      <c r="N281" s="12">
        <v>-10.980649</v>
      </c>
      <c r="O281" s="8">
        <v>10.976682262724204</v>
      </c>
      <c r="P281" s="11">
        <f t="shared" ref="P281" si="185">AVERAGE(O279:O281)</f>
        <v>4.4255685574069616</v>
      </c>
      <c r="Q281" s="12">
        <v>-0.87492499999999995</v>
      </c>
      <c r="R281" s="8">
        <v>18.321675151978724</v>
      </c>
      <c r="S281" s="11">
        <f t="shared" ref="S281" si="186">AVERAGE(R279:R281)</f>
        <v>13.367542755727408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16.617031135830164</v>
      </c>
      <c r="Y281" s="11">
        <f t="shared" ref="Y281" si="188">AVERAGE(X279:X281)</f>
        <v>14.627709923242222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8.8799601695686157</v>
      </c>
      <c r="G282" s="11">
        <f t="shared" ref="G282" si="190">AVERAGE(F280:F282)</f>
        <v>2.6634142329396853</v>
      </c>
      <c r="H282" s="12">
        <v>19.383945000000001</v>
      </c>
      <c r="I282" s="8">
        <v>9.0899573142916843</v>
      </c>
      <c r="J282" s="11">
        <f t="shared" ref="J282" si="191">AVERAGE(I280:I282)</f>
        <v>9.244502122221407</v>
      </c>
      <c r="K282" s="12">
        <v>-3.709241</v>
      </c>
      <c r="L282" s="8">
        <v>15.074267963231337</v>
      </c>
      <c r="M282" s="11">
        <f t="shared" ref="M282" si="192">AVERAGE(L280:L282)</f>
        <v>15.600633558200087</v>
      </c>
      <c r="N282" s="12">
        <v>-13.507455999999999</v>
      </c>
      <c r="O282" s="8">
        <v>6.1397799978530525</v>
      </c>
      <c r="P282" s="11">
        <f t="shared" ref="P282" si="193">AVERAGE(O280:O282)</f>
        <v>7.4278155613345405</v>
      </c>
      <c r="Q282" s="12">
        <v>25.082315000000001</v>
      </c>
      <c r="R282" s="8">
        <v>15.969522673882757</v>
      </c>
      <c r="S282" s="11">
        <f t="shared" ref="S282" si="194">AVERAGE(R280:R282)</f>
        <v>15.035718722627792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13.564382012600888</v>
      </c>
      <c r="Y282" s="11">
        <f t="shared" ref="Y282" si="196">AVERAGE(X280:X282)</f>
        <v>14.47679407510865</v>
      </c>
    </row>
    <row r="283" spans="1:25">
      <c r="A283" s="3">
        <v>45352</v>
      </c>
      <c r="B283" s="8">
        <v>-2.2991190000000001</v>
      </c>
      <c r="C283" s="33" t="s">
        <v>4</v>
      </c>
      <c r="D283" s="9">
        <f t="shared" ref="D283" si="197">AVERAGE(B281:B283)</f>
        <v>-3.9224603333333334</v>
      </c>
      <c r="E283" s="12">
        <v>6.7696519999999998</v>
      </c>
      <c r="F283" s="8">
        <v>12.860436178990899</v>
      </c>
      <c r="G283" s="11">
        <f t="shared" ref="G283" si="198">AVERAGE(F281:F283)</f>
        <v>8.2093522138558086</v>
      </c>
      <c r="H283" s="12">
        <v>23.309723999999999</v>
      </c>
      <c r="I283" s="8">
        <v>17.726792731104222</v>
      </c>
      <c r="J283" s="11">
        <f t="shared" ref="J283" si="199">AVERAGE(I281:I283)</f>
        <v>11.052314424743207</v>
      </c>
      <c r="K283" s="12">
        <v>3.3634949999999999</v>
      </c>
      <c r="L283" s="8">
        <v>9.6780310632246902</v>
      </c>
      <c r="M283" s="11">
        <f t="shared" ref="M283" si="200">AVERAGE(L281:L283)</f>
        <v>14.75121732988662</v>
      </c>
      <c r="N283" s="12">
        <v>-3.6803539999999999</v>
      </c>
      <c r="O283" s="8">
        <v>17.09311402190459</v>
      </c>
      <c r="P283" s="11">
        <f t="shared" ref="P283" si="201">AVERAGE(O281:O283)</f>
        <v>11.403192094160616</v>
      </c>
      <c r="Q283" s="12">
        <v>28.088377999999999</v>
      </c>
      <c r="R283" s="8">
        <v>12.336992805602272</v>
      </c>
      <c r="S283" s="11">
        <f t="shared" ref="S283" si="202">AVERAGE(R281:R283)</f>
        <v>15.542730210487917</v>
      </c>
      <c r="T283" s="12">
        <v>9.1136745000000001</v>
      </c>
      <c r="U283" s="8" t="s">
        <v>4</v>
      </c>
      <c r="V283" s="11">
        <f t="shared" ref="V283" si="203">AVERAGE(T281:T283)</f>
        <v>10.253245</v>
      </c>
      <c r="W283" s="12">
        <v>9.7689869999999992</v>
      </c>
      <c r="X283" s="8">
        <v>6.2817844829071614</v>
      </c>
      <c r="Y283" s="11">
        <f t="shared" ref="Y283" si="204">AVERAGE(X281:X283)</f>
        <v>12.154399210446071</v>
      </c>
    </row>
    <row r="284" spans="1:25">
      <c r="A284" s="3">
        <v>45383</v>
      </c>
      <c r="B284" s="8">
        <v>11.602624</v>
      </c>
      <c r="C284" s="33" t="s">
        <v>4</v>
      </c>
      <c r="D284" s="9">
        <f t="shared" ref="D284" si="205">AVERAGE(B282:B284)</f>
        <v>1.2491506666666667</v>
      </c>
      <c r="E284" s="12">
        <v>18.704284000000001</v>
      </c>
      <c r="F284" s="8">
        <v>12.137245070218828</v>
      </c>
      <c r="G284" s="11">
        <f t="shared" ref="G284" si="206">AVERAGE(F282:F284)</f>
        <v>11.292547139592779</v>
      </c>
      <c r="H284" s="12">
        <v>15.60308</v>
      </c>
      <c r="I284" s="8">
        <v>3.0566121919618539</v>
      </c>
      <c r="J284" s="11">
        <f t="shared" ref="J284" si="207">AVERAGE(I282:I284)</f>
        <v>9.9577874124525874</v>
      </c>
      <c r="K284" s="12">
        <v>19.495101999999999</v>
      </c>
      <c r="L284" s="8">
        <v>-2.4523520702259241</v>
      </c>
      <c r="M284" s="11">
        <f t="shared" ref="M284" si="208">AVERAGE(L282:L284)</f>
        <v>7.4333156520767014</v>
      </c>
      <c r="N284" s="12">
        <v>12.550889</v>
      </c>
      <c r="O284" s="8">
        <v>5.49328538366467E-3</v>
      </c>
      <c r="P284" s="11">
        <f t="shared" ref="P284" si="209">AVERAGE(O282:O284)</f>
        <v>7.7461291017137697</v>
      </c>
      <c r="Q284" s="12">
        <v>36.321378000000003</v>
      </c>
      <c r="R284" s="8">
        <v>15.082402699754535</v>
      </c>
      <c r="S284" s="11">
        <f t="shared" ref="S284" si="210">AVERAGE(R282:R284)</f>
        <v>14.46297272641319</v>
      </c>
      <c r="T284" s="12">
        <v>7.2522795000000002</v>
      </c>
      <c r="U284" s="8" t="s">
        <v>4</v>
      </c>
      <c r="V284" s="11">
        <f t="shared" ref="V284" si="211">AVERAGE(T282:T284)</f>
        <v>8.4485363333333332</v>
      </c>
      <c r="W284" s="12">
        <v>14.343059999999999</v>
      </c>
      <c r="X284" s="8">
        <v>13.072578232539101</v>
      </c>
      <c r="Y284" s="11">
        <f t="shared" ref="Y284" si="212">AVERAGE(X282:X284)</f>
        <v>10.972914909349051</v>
      </c>
    </row>
    <row r="285" spans="1:25">
      <c r="A285" s="3">
        <v>45413</v>
      </c>
      <c r="B285" s="8">
        <v>22.771424</v>
      </c>
      <c r="C285" s="33" t="s">
        <v>4</v>
      </c>
      <c r="D285" s="9">
        <f t="shared" ref="D285" si="213">AVERAGE(B283:B285)</f>
        <v>10.691642999999999</v>
      </c>
      <c r="E285" s="12">
        <v>5.8696409999999997</v>
      </c>
      <c r="F285" s="8">
        <v>-1.9064172258213787</v>
      </c>
      <c r="G285" s="11">
        <f t="shared" ref="G285" si="214">AVERAGE(F283:F285)</f>
        <v>7.6970880077961157</v>
      </c>
      <c r="H285" s="12">
        <v>14.090007</v>
      </c>
      <c r="I285" s="8">
        <v>0.38744969009703567</v>
      </c>
      <c r="J285" s="11">
        <f t="shared" ref="J285" si="215">AVERAGE(I283:I285)</f>
        <v>7.0569515377210372</v>
      </c>
      <c r="K285" s="12">
        <v>34.189422999999998</v>
      </c>
      <c r="L285" s="8">
        <v>10.306021473478424</v>
      </c>
      <c r="M285" s="11">
        <f t="shared" ref="M285" si="216">AVERAGE(L283:L285)</f>
        <v>5.8439001554923964</v>
      </c>
      <c r="N285" s="12">
        <v>24.126657000000002</v>
      </c>
      <c r="O285" s="8">
        <v>8.8272853011345553</v>
      </c>
      <c r="P285" s="11">
        <f t="shared" ref="P285" si="217">AVERAGE(O283:O285)</f>
        <v>8.6419642028076034</v>
      </c>
      <c r="Q285" s="12">
        <v>33.559828000000003</v>
      </c>
      <c r="R285" s="8">
        <v>6.9083236509496011</v>
      </c>
      <c r="S285" s="11">
        <f t="shared" ref="S285" si="218">AVERAGE(R283:R285)</f>
        <v>11.442573052102135</v>
      </c>
      <c r="T285" s="12">
        <v>4.1433369999999998</v>
      </c>
      <c r="U285" s="8" t="s">
        <v>4</v>
      </c>
      <c r="V285" s="11">
        <f t="shared" ref="V285" si="219">AVERAGE(T283:T285)</f>
        <v>6.8364303333333334</v>
      </c>
      <c r="W285" s="12">
        <v>12.866349</v>
      </c>
      <c r="X285" s="8">
        <v>12.726014720073101</v>
      </c>
      <c r="Y285" s="11">
        <f t="shared" ref="Y285" si="220">AVERAGE(X283:X285)</f>
        <v>10.693459145173122</v>
      </c>
    </row>
    <row r="286" spans="1:25">
      <c r="A286" s="3">
        <v>45444</v>
      </c>
      <c r="B286" s="8">
        <v>31.443878000000002</v>
      </c>
      <c r="C286" s="33" t="s">
        <v>4</v>
      </c>
      <c r="D286" s="9">
        <f t="shared" ref="D286" si="221">AVERAGE(B284:B286)</f>
        <v>21.939308666666665</v>
      </c>
      <c r="E286" s="12">
        <v>18.378620000000002</v>
      </c>
      <c r="F286" s="8">
        <v>12.629818741121518</v>
      </c>
      <c r="G286" s="11">
        <f t="shared" ref="G286" si="222">AVERAGE(F284:F286)</f>
        <v>7.6202155285063222</v>
      </c>
      <c r="H286" s="12">
        <v>15.395312000000001</v>
      </c>
      <c r="I286" s="8">
        <v>4.9763616336579144</v>
      </c>
      <c r="J286" s="11">
        <f t="shared" ref="J286" si="223">AVERAGE(I284:I286)</f>
        <v>2.8068078385722681</v>
      </c>
      <c r="K286" s="12">
        <v>32.034835999999999</v>
      </c>
      <c r="L286" s="8">
        <v>4.2784472804939</v>
      </c>
      <c r="M286" s="11">
        <f t="shared" ref="M286" si="224">AVERAGE(L284:L286)</f>
        <v>4.0440388945821333</v>
      </c>
      <c r="N286" s="12">
        <v>27.622648000000002</v>
      </c>
      <c r="O286" s="8">
        <v>7.3979840032754751</v>
      </c>
      <c r="P286" s="11">
        <f t="shared" ref="P286" si="225">AVERAGE(O284:O286)</f>
        <v>5.4102541965978981</v>
      </c>
      <c r="Q286" s="12">
        <v>32.985404000000003</v>
      </c>
      <c r="R286" s="8">
        <v>11.223603923725605</v>
      </c>
      <c r="S286" s="11">
        <f t="shared" ref="S286" si="226">AVERAGE(R284:R286)</f>
        <v>11.071443424809914</v>
      </c>
      <c r="T286" s="12">
        <v>4.8989934999999996</v>
      </c>
      <c r="U286" s="8" t="s">
        <v>4</v>
      </c>
      <c r="V286" s="11">
        <f t="shared" ref="V286" si="227">AVERAGE(T284:T286)</f>
        <v>5.4315366666666662</v>
      </c>
      <c r="W286" s="12">
        <v>6.4610789999999998</v>
      </c>
      <c r="X286" s="8">
        <v>5.650990793481272</v>
      </c>
      <c r="Y286" s="11">
        <f t="shared" ref="Y286" si="228">AVERAGE(X284:X286)</f>
        <v>10.483194582031159</v>
      </c>
    </row>
    <row r="287" spans="1:25">
      <c r="A287" s="3">
        <v>45474</v>
      </c>
      <c r="B287" s="8">
        <v>24.504818</v>
      </c>
      <c r="C287" s="33" t="s">
        <v>4</v>
      </c>
      <c r="D287" s="9">
        <f t="shared" ref="D287" si="229">AVERAGE(B285:B287)</f>
        <v>26.240040000000004</v>
      </c>
      <c r="E287" s="12">
        <v>18.555935999999999</v>
      </c>
      <c r="F287" s="8">
        <v>7.5835655403285323</v>
      </c>
      <c r="G287" s="11">
        <f t="shared" ref="G287" si="230">AVERAGE(F285:F287)</f>
        <v>6.1023223518762242</v>
      </c>
      <c r="H287" s="12">
        <v>16.512374000000001</v>
      </c>
      <c r="I287" s="8">
        <v>16.008838421092829</v>
      </c>
      <c r="J287" s="11">
        <f t="shared" ref="J287" si="231">AVERAGE(I285:I287)</f>
        <v>7.1242165816159257</v>
      </c>
      <c r="K287" s="12">
        <v>35.069270000000003</v>
      </c>
      <c r="L287" s="8">
        <v>15.321518019124465</v>
      </c>
      <c r="M287" s="11">
        <f t="shared" ref="M287" si="232">AVERAGE(L285:L287)</f>
        <v>9.968662257698929</v>
      </c>
      <c r="N287" s="12">
        <v>20.312545</v>
      </c>
      <c r="O287" s="8">
        <v>1.516772863581739</v>
      </c>
      <c r="P287" s="11">
        <f t="shared" ref="P287" si="233">AVERAGE(O285:O287)</f>
        <v>5.9140140559972565</v>
      </c>
      <c r="Q287" s="12">
        <v>23.045459999999999</v>
      </c>
      <c r="R287" s="8">
        <v>8.3370397854690665</v>
      </c>
      <c r="S287" s="11">
        <f t="shared" ref="S287" si="234">AVERAGE(R285:R287)</f>
        <v>8.8229891200480903</v>
      </c>
      <c r="T287" s="12">
        <v>0.31497049999999999</v>
      </c>
      <c r="U287" s="8" t="s">
        <v>4</v>
      </c>
      <c r="V287" s="11">
        <f t="shared" ref="V287" si="235">AVERAGE(T285:T287)</f>
        <v>3.1191003333333325</v>
      </c>
      <c r="W287" s="12">
        <v>11.345299000000001</v>
      </c>
      <c r="X287" s="8">
        <v>9.7340483766790147</v>
      </c>
      <c r="Y287" s="11">
        <f t="shared" ref="Y287" si="236">AVERAGE(X285:X287)</f>
        <v>9.3703512967444613</v>
      </c>
    </row>
    <row r="288" spans="1:25">
      <c r="A288" s="3">
        <v>45505</v>
      </c>
      <c r="B288" s="8">
        <v>23.841056999999999</v>
      </c>
      <c r="C288" s="33" t="s">
        <v>4</v>
      </c>
      <c r="D288" s="9">
        <f t="shared" ref="D288" si="237">AVERAGE(B286:B288)</f>
        <v>26.596584333333329</v>
      </c>
      <c r="E288" s="12">
        <v>10.382540000000001</v>
      </c>
      <c r="F288" s="8">
        <v>3.4314716224261517</v>
      </c>
      <c r="G288" s="11">
        <f t="shared" ref="G288" si="238">AVERAGE(F286:F288)</f>
        <v>7.8816186346254007</v>
      </c>
      <c r="H288" s="12">
        <v>10.561315</v>
      </c>
      <c r="I288" s="8">
        <v>15.719709568360969</v>
      </c>
      <c r="J288" s="11">
        <f t="shared" ref="J288" si="239">AVERAGE(I286:I288)</f>
        <v>12.23496987437057</v>
      </c>
      <c r="K288" s="12">
        <v>17.462664</v>
      </c>
      <c r="L288" s="8">
        <v>7.1812058611261325</v>
      </c>
      <c r="M288" s="11">
        <f t="shared" ref="M288" si="240">AVERAGE(L286:L288)</f>
        <v>8.9270570535814997</v>
      </c>
      <c r="N288" s="12">
        <v>27.134291000000001</v>
      </c>
      <c r="O288" s="8">
        <v>7.2549876372155424</v>
      </c>
      <c r="P288" s="11">
        <f t="shared" ref="P288" si="241">AVERAGE(O286:O288)</f>
        <v>5.3899148346909191</v>
      </c>
      <c r="Q288" s="12">
        <v>11.436203000000001</v>
      </c>
      <c r="R288" s="8">
        <v>27.689793843918565</v>
      </c>
      <c r="S288" s="11">
        <f t="shared" ref="S288" si="242">AVERAGE(R286:R288)</f>
        <v>15.750145851037745</v>
      </c>
      <c r="T288" s="12">
        <v>2.7491824999999999</v>
      </c>
      <c r="U288" s="8" t="s">
        <v>4</v>
      </c>
      <c r="V288" s="11">
        <f t="shared" ref="V288" si="243">AVERAGE(T286:T288)</f>
        <v>2.6543821666666667</v>
      </c>
      <c r="W288" s="12">
        <v>-0.25477699999999998</v>
      </c>
      <c r="X288" s="8">
        <v>8.1760985561712474</v>
      </c>
      <c r="Y288" s="11">
        <f t="shared" ref="Y288" si="244">AVERAGE(X286:X288)</f>
        <v>7.8537125754438444</v>
      </c>
    </row>
  </sheetData>
  <mergeCells count="17">
    <mergeCell ref="N5:P5"/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5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4</v>
      </c>
      <c r="D114" s="11">
        <f t="shared" ref="D114" si="27">AVERAGE(B113:B114)</f>
        <v>-83.953304516722142</v>
      </c>
      <c r="E114" s="10">
        <v>-89.594227935186197</v>
      </c>
      <c r="F114" s="8" t="s">
        <v>4</v>
      </c>
      <c r="G114" s="11">
        <f t="shared" ref="G114" si="28">AVERAGE(E113:E114)</f>
        <v>-89.152558708219459</v>
      </c>
      <c r="H114" s="10">
        <v>-67.937514615709304</v>
      </c>
      <c r="I114" s="8" t="s">
        <v>4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4</v>
      </c>
      <c r="D115" s="11">
        <f t="shared" ref="D115" si="30">AVERAGE(B114:B115)</f>
        <v>-82.089471405046254</v>
      </c>
      <c r="E115" s="10">
        <v>-87.628239300108405</v>
      </c>
      <c r="F115" s="8" t="s">
        <v>4</v>
      </c>
      <c r="G115" s="11">
        <f t="shared" ref="G115" si="31">AVERAGE(E114:E115)</f>
        <v>-88.611233617647301</v>
      </c>
      <c r="H115" s="10">
        <v>-66.581803227266604</v>
      </c>
      <c r="I115" s="8" t="s">
        <v>4</v>
      </c>
      <c r="J115" s="11">
        <f t="shared" ref="J115" si="32">AVERAGE(H114:H115)</f>
        <v>-67.259658921487954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8"/>
  <sheetViews>
    <sheetView showGridLines="0" zoomScaleNormal="100" workbookViewId="0">
      <pane xSplit="1" ySplit="7" topLeftCell="I279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-19.611192548994786</v>
      </c>
      <c r="D8" s="9" t="s">
        <v>4</v>
      </c>
      <c r="E8" s="12">
        <v>5.3164489333333345</v>
      </c>
      <c r="F8" s="8">
        <v>1.5919219664152258</v>
      </c>
      <c r="G8" s="11" t="s">
        <v>4</v>
      </c>
      <c r="H8" s="12">
        <v>39.571372526666657</v>
      </c>
      <c r="I8" s="8">
        <v>20.349919570252435</v>
      </c>
      <c r="J8" s="11" t="s">
        <v>4</v>
      </c>
      <c r="K8" s="12">
        <v>15.684774748333332</v>
      </c>
      <c r="L8" s="8">
        <v>-11.714121529237296</v>
      </c>
      <c r="M8" s="11" t="s">
        <v>4</v>
      </c>
      <c r="N8" s="12">
        <v>-12.601915076666671</v>
      </c>
      <c r="O8" s="8">
        <v>-12.443357099395598</v>
      </c>
      <c r="P8" s="11" t="s">
        <v>4</v>
      </c>
      <c r="Q8" s="12">
        <v>35.439220853333325</v>
      </c>
      <c r="R8" s="8">
        <v>6.5913060780886852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-14.983339283140685</v>
      </c>
      <c r="D9" s="9" t="s">
        <v>4</v>
      </c>
      <c r="E9" s="12">
        <v>11.599649733333333</v>
      </c>
      <c r="F9" s="8">
        <v>2.1368353714132553</v>
      </c>
      <c r="G9" s="11" t="s">
        <v>4</v>
      </c>
      <c r="H9" s="12">
        <v>36.453152566666652</v>
      </c>
      <c r="I9" s="8">
        <v>18.533125447790354</v>
      </c>
      <c r="J9" s="11" t="s">
        <v>4</v>
      </c>
      <c r="K9" s="12">
        <v>23.517300768333328</v>
      </c>
      <c r="L9" s="8">
        <v>-4.1386352416662326</v>
      </c>
      <c r="M9" s="11" t="s">
        <v>4</v>
      </c>
      <c r="N9" s="12">
        <v>-5.931349096666672</v>
      </c>
      <c r="O9" s="8">
        <v>-17.253988621221801</v>
      </c>
      <c r="P9" s="11" t="s">
        <v>4</v>
      </c>
      <c r="Q9" s="12">
        <v>56.789104213333331</v>
      </c>
      <c r="R9" s="8">
        <v>22.464162947825322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6.3662029580690316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7.7616622122768444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8.6068246540687241</v>
      </c>
      <c r="Y35" s="11">
        <f t="shared" ref="Y35:Y74" si="6">AVERAGE(X33:X35)</f>
        <v>7.5782299414715339</v>
      </c>
    </row>
    <row r="36" spans="1:25">
      <c r="A36" s="3">
        <v>37834</v>
      </c>
      <c r="B36" s="8">
        <v>-33.444523523333338</v>
      </c>
      <c r="C36" s="33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7.3114128315197338</v>
      </c>
      <c r="Y36" s="11">
        <f t="shared" si="6"/>
        <v>7.8932998992884338</v>
      </c>
    </row>
    <row r="37" spans="1:25">
      <c r="A37" s="3">
        <v>37865</v>
      </c>
      <c r="B37" s="8">
        <v>-20.152390843333336</v>
      </c>
      <c r="C37" s="33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3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3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3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3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3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3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3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3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3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3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3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3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3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3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3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3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3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3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3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3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3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3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3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3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3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3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3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3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3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3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3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3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3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3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3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3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3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3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3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3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3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3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3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3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3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3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3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3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3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3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3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3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3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3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3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3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3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3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3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3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3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3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3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3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3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3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3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3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3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3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3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3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3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3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3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3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3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3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3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3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3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3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3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3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3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3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3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3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3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3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3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3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3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3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3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3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3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3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3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3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3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3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3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3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3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3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3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3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3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3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3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3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3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3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3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3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3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3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3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3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3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3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3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3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3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3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3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3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3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3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3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3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3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3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3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3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3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3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3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3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3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3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3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3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3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3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3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3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3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3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3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3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3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3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3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3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3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3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3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3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3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3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3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3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3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3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3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3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3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3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3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3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3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3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3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3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3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3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3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3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3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3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3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3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3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3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3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3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3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3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3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3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3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3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3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3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3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3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3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3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3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3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3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3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3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3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3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3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3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3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3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3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3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3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3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3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3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3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3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3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3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3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3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3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3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3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3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3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3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3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3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3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3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3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3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3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3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3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3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3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3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3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3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3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3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3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4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3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4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3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4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3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4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3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4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  <row r="288" spans="1:25">
      <c r="A288" s="3">
        <v>45505</v>
      </c>
      <c r="B288" s="8">
        <v>18.743866000000001</v>
      </c>
      <c r="C288" s="33">
        <v>-4.6046885937855926</v>
      </c>
      <c r="D288" s="9">
        <f t="shared" ref="D288" si="237">AVERAGE(C286:C288)</f>
        <v>1.3821920307980662</v>
      </c>
      <c r="E288" s="12">
        <v>6.062786</v>
      </c>
      <c r="F288" s="8">
        <v>-9.1778285255885343</v>
      </c>
      <c r="G288" s="11">
        <f t="shared" ref="G288" si="238">AVERAGE(F286:F288)</f>
        <v>1.1636120598468789</v>
      </c>
      <c r="H288" s="12">
        <v>5.8042660000000001</v>
      </c>
      <c r="I288" s="8">
        <v>11.838709426050915</v>
      </c>
      <c r="J288" s="11">
        <f t="shared" ref="J288" si="239">AVERAGE(I286:I288)</f>
        <v>4.3135391622482588</v>
      </c>
      <c r="K288" s="12">
        <v>23.104203999999999</v>
      </c>
      <c r="L288" s="8">
        <v>2.8633759474569835</v>
      </c>
      <c r="M288" s="11">
        <f t="shared" ref="M288" si="240">AVERAGE(L286:L288)</f>
        <v>0.87177942177196499</v>
      </c>
      <c r="N288" s="12">
        <v>11.164239</v>
      </c>
      <c r="O288" s="8">
        <v>-9.7016309282690774</v>
      </c>
      <c r="P288" s="11">
        <f t="shared" ref="P288" si="241">AVERAGE(O286:O288)</f>
        <v>1.2796129312028661</v>
      </c>
      <c r="Q288" s="12">
        <v>-1.564255</v>
      </c>
      <c r="R288" s="8">
        <v>3.0828223415859473</v>
      </c>
      <c r="S288" s="11">
        <f t="shared" ref="S288" si="242">AVERAGE(R286:R288)</f>
        <v>2.9658555294391928</v>
      </c>
      <c r="T288" s="12">
        <v>0.1117375</v>
      </c>
      <c r="U288" s="8" t="s">
        <v>4</v>
      </c>
      <c r="V288" s="11">
        <f t="shared" ref="V288" si="243">AVERAGE(T286:T288)</f>
        <v>-3.8167459999999997</v>
      </c>
      <c r="W288" s="12">
        <v>0.26472200000000001</v>
      </c>
      <c r="X288" s="8">
        <v>9.4560302006410044</v>
      </c>
      <c r="Y288" s="11">
        <f t="shared" ref="Y288" si="244">AVERAGE(X286:X288)</f>
        <v>13.2838533606377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8"/>
  <sheetViews>
    <sheetView showGridLines="0" zoomScaleNormal="100" workbookViewId="0">
      <pane xSplit="1" ySplit="7" topLeftCell="I284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43.956210147923919</v>
      </c>
      <c r="D8" s="9" t="s">
        <v>4</v>
      </c>
      <c r="E8" s="12">
        <v>21.672613749999996</v>
      </c>
      <c r="F8" s="8">
        <v>8.1812025752610396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62.669480225280552</v>
      </c>
      <c r="M8" s="11" t="s">
        <v>4</v>
      </c>
      <c r="N8" s="12">
        <v>32.534416066666665</v>
      </c>
      <c r="O8" s="8">
        <v>41.411245041381612</v>
      </c>
      <c r="P8" s="11" t="s">
        <v>4</v>
      </c>
      <c r="Q8" s="12">
        <v>42.980218500000007</v>
      </c>
      <c r="R8" s="8">
        <v>36.963969556909333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40.746351172351815</v>
      </c>
      <c r="D9" s="9" t="s">
        <v>4</v>
      </c>
      <c r="E9" s="12">
        <v>4.1485163499999951</v>
      </c>
      <c r="F9" s="8">
        <v>-0.72802444597755667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52.244366361267382</v>
      </c>
      <c r="M9" s="11" t="s">
        <v>4</v>
      </c>
      <c r="N9" s="12">
        <v>51.708471466666666</v>
      </c>
      <c r="O9" s="8">
        <v>48.434053979722243</v>
      </c>
      <c r="P9" s="11" t="s">
        <v>4</v>
      </c>
      <c r="Q9" s="12">
        <v>42.497723500000006</v>
      </c>
      <c r="R9" s="8">
        <v>39.821370500261359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3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4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4</v>
      </c>
      <c r="V283" s="11">
        <f t="shared" ref="V283" si="203">AVERAGE(T281:T283)</f>
        <v>-6.3390776666666673</v>
      </c>
      <c r="W283" s="12">
        <v>4.3155150000000004</v>
      </c>
      <c r="X283" s="8" t="s">
        <v>4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3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4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4</v>
      </c>
      <c r="V284" s="11">
        <f t="shared" ref="V284" si="211">AVERAGE(T282:T284)</f>
        <v>-4.1437811666666668</v>
      </c>
      <c r="W284" s="12">
        <v>6.3798849999999998</v>
      </c>
      <c r="X284" s="8" t="s">
        <v>4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3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4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4</v>
      </c>
      <c r="V285" s="11">
        <f t="shared" ref="V285" si="219">AVERAGE(T283:T285)</f>
        <v>-2.3920171666666667</v>
      </c>
      <c r="W285" s="12">
        <v>6.0023419999999996</v>
      </c>
      <c r="X285" s="8" t="s">
        <v>4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3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4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4</v>
      </c>
      <c r="V286" s="11">
        <f t="shared" ref="V286" si="227">AVERAGE(T284:T286)</f>
        <v>-1.7979723333333333</v>
      </c>
      <c r="W286" s="12">
        <v>5.5108540000000001</v>
      </c>
      <c r="X286" s="8" t="s">
        <v>4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3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4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4</v>
      </c>
      <c r="V287" s="11">
        <f t="shared" ref="V287" si="235">AVERAGE(T285:T287)</f>
        <v>-1.7455533333333333</v>
      </c>
      <c r="W287" s="12">
        <v>5.3162469999999997</v>
      </c>
      <c r="X287" s="8" t="s">
        <v>4</v>
      </c>
      <c r="Y287" s="11">
        <f t="shared" ref="Y287" si="236">AVERAGE(W285:W287)</f>
        <v>5.6098143333333335</v>
      </c>
    </row>
    <row r="288" spans="1:25">
      <c r="A288" s="3">
        <v>45505</v>
      </c>
      <c r="B288" s="8">
        <v>26.935137000000001</v>
      </c>
      <c r="C288" s="33">
        <v>15.604340326778516</v>
      </c>
      <c r="D288" s="9">
        <f t="shared" ref="D288" si="237">AVERAGE(C286:C288)</f>
        <v>21.382446402847616</v>
      </c>
      <c r="E288" s="12">
        <v>-13.98071</v>
      </c>
      <c r="F288" s="8">
        <v>-6.6714645640450714</v>
      </c>
      <c r="G288" s="11">
        <f t="shared" ref="G288" si="238">AVERAGE(E286:E288)</f>
        <v>-15.461437666666669</v>
      </c>
      <c r="H288" s="12">
        <v>-5.9717070000000003</v>
      </c>
      <c r="I288" s="8" t="s">
        <v>4</v>
      </c>
      <c r="J288" s="11">
        <f t="shared" ref="J288" si="239">AVERAGE(H286:H288)</f>
        <v>-5.0385573333333333</v>
      </c>
      <c r="K288" s="12">
        <v>24.225023</v>
      </c>
      <c r="L288" s="8">
        <v>3.8356681703767777</v>
      </c>
      <c r="M288" s="11">
        <f t="shared" ref="M288" si="240">AVERAGE(L286:L288)</f>
        <v>2.432516380895128</v>
      </c>
      <c r="N288" s="12">
        <v>30.648078999999999</v>
      </c>
      <c r="O288" s="8">
        <v>18.458193344213946</v>
      </c>
      <c r="P288" s="11">
        <f t="shared" ref="P288" si="241">AVERAGE(O286:O288)</f>
        <v>22.355631533442232</v>
      </c>
      <c r="Q288" s="12">
        <v>2.510545</v>
      </c>
      <c r="R288" s="8">
        <v>6.5252443743128161</v>
      </c>
      <c r="S288" s="11">
        <f t="shared" ref="S288" si="242">AVERAGE(R286:R288)</f>
        <v>-0.88961932940050892</v>
      </c>
      <c r="T288" s="12">
        <v>-3.4306519999999998</v>
      </c>
      <c r="U288" s="8" t="s">
        <v>4</v>
      </c>
      <c r="V288" s="11">
        <f t="shared" ref="V288" si="243">AVERAGE(T286:T288)</f>
        <v>-2.5472386666666669</v>
      </c>
      <c r="W288" s="12">
        <v>5.0763660000000002</v>
      </c>
      <c r="X288" s="8" t="s">
        <v>4</v>
      </c>
      <c r="Y288" s="11">
        <f t="shared" ref="Y288" si="244">AVERAGE(W286:W288)</f>
        <v>5.3011556666666664</v>
      </c>
    </row>
  </sheetData>
  <mergeCells count="17">
    <mergeCell ref="N5:P5"/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8"/>
  <sheetViews>
    <sheetView showGridLines="0" zoomScaleNormal="100" workbookViewId="0">
      <pane xSplit="1" ySplit="7" topLeftCell="N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3" t="s">
        <v>4</v>
      </c>
      <c r="D283" s="9">
        <f t="shared" ref="D283" si="197">AVERAGE(B281:B283)</f>
        <v>-11.007242666666665</v>
      </c>
      <c r="E283" s="12">
        <v>-0.35239900000000002</v>
      </c>
      <c r="F283" s="8" t="s">
        <v>4</v>
      </c>
      <c r="G283" s="9">
        <f t="shared" ref="G283" si="198">AVERAGE(E281:E283)</f>
        <v>0.33949833333333324</v>
      </c>
      <c r="H283" s="12">
        <v>-1.000877</v>
      </c>
      <c r="I283" s="8" t="s">
        <v>4</v>
      </c>
      <c r="J283" s="9">
        <f t="shared" ref="J283" si="199">AVERAGE(H281:H283)</f>
        <v>-0.94720933333333335</v>
      </c>
      <c r="K283" s="12">
        <v>-0.47966799999999998</v>
      </c>
      <c r="L283" s="8" t="s">
        <v>4</v>
      </c>
      <c r="M283" s="9">
        <f t="shared" ref="M283" si="200">AVERAGE(K281:K283)</f>
        <v>-4.2658800000000001</v>
      </c>
      <c r="N283" s="12">
        <v>-9.5978870000000001</v>
      </c>
      <c r="O283" s="8" t="s">
        <v>4</v>
      </c>
      <c r="P283" s="9">
        <f t="shared" ref="P283" si="201">AVERAGE(N281:N283)</f>
        <v>-13.390330333333333</v>
      </c>
      <c r="Q283" s="12">
        <v>14.810225000000001</v>
      </c>
      <c r="R283" s="8" t="s">
        <v>4</v>
      </c>
      <c r="S283" s="9">
        <f t="shared" ref="S283" si="202">AVERAGE(Q281:Q283)</f>
        <v>12.830326666666666</v>
      </c>
      <c r="T283" s="12">
        <v>-8.0610119999999998</v>
      </c>
      <c r="U283" s="8" t="s">
        <v>4</v>
      </c>
      <c r="V283" s="11">
        <f t="shared" ref="V283" si="203">AVERAGE(T281:T283)</f>
        <v>2.2390593333333331</v>
      </c>
      <c r="W283" s="12">
        <v>7.7004089999999996</v>
      </c>
      <c r="X283" s="8" t="s">
        <v>4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3" t="s">
        <v>4</v>
      </c>
      <c r="D284" s="9">
        <f t="shared" ref="D284" si="205">AVERAGE(B282:B284)</f>
        <v>2.727975666666667</v>
      </c>
      <c r="E284" s="12">
        <v>-0.865533</v>
      </c>
      <c r="F284" s="8" t="s">
        <v>4</v>
      </c>
      <c r="G284" s="9">
        <f t="shared" ref="G284" si="206">AVERAGE(E282:E284)</f>
        <v>3.1969820000000002</v>
      </c>
      <c r="H284" s="12">
        <v>6.7506469999999998</v>
      </c>
      <c r="I284" s="8" t="s">
        <v>4</v>
      </c>
      <c r="J284" s="9">
        <f t="shared" ref="J284" si="207">AVERAGE(H282:H284)</f>
        <v>3.3348336666666665</v>
      </c>
      <c r="K284" s="12">
        <v>7.9394619999999998</v>
      </c>
      <c r="L284" s="8" t="s">
        <v>4</v>
      </c>
      <c r="M284" s="9">
        <f t="shared" ref="M284" si="208">AVERAGE(K282:K284)</f>
        <v>2.5813090000000001</v>
      </c>
      <c r="N284" s="12">
        <v>-7.04169</v>
      </c>
      <c r="O284" s="8" t="s">
        <v>4</v>
      </c>
      <c r="P284" s="9">
        <f t="shared" ref="P284" si="209">AVERAGE(N282:N284)</f>
        <v>-9.0394169999999985</v>
      </c>
      <c r="Q284" s="12">
        <v>11.762102000000001</v>
      </c>
      <c r="R284" s="8" t="s">
        <v>4</v>
      </c>
      <c r="S284" s="9">
        <f t="shared" ref="S284" si="210">AVERAGE(Q282:Q284)</f>
        <v>14.130559</v>
      </c>
      <c r="T284" s="12">
        <v>-4.9336599999999997</v>
      </c>
      <c r="U284" s="8" t="s">
        <v>4</v>
      </c>
      <c r="V284" s="11">
        <f t="shared" ref="V284" si="211">AVERAGE(T282:T284)</f>
        <v>-3.8499693333333327</v>
      </c>
      <c r="W284" s="12">
        <v>1.250564</v>
      </c>
      <c r="X284" s="8" t="s">
        <v>4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3" t="s">
        <v>4</v>
      </c>
      <c r="D285" s="9">
        <f t="shared" ref="D285" si="213">AVERAGE(B283:B285)</f>
        <v>4.6663006666666673</v>
      </c>
      <c r="E285" s="12">
        <v>3.5594600000000001</v>
      </c>
      <c r="F285" s="8" t="s">
        <v>4</v>
      </c>
      <c r="G285" s="9">
        <f t="shared" ref="G285" si="214">AVERAGE(E283:E285)</f>
        <v>0.78050933333333339</v>
      </c>
      <c r="H285" s="12">
        <v>-7.4392300000000002</v>
      </c>
      <c r="I285" s="8" t="s">
        <v>4</v>
      </c>
      <c r="J285" s="9">
        <f t="shared" ref="J285" si="215">AVERAGE(H283:H285)</f>
        <v>-0.56315333333333351</v>
      </c>
      <c r="K285" s="12">
        <v>19.676762</v>
      </c>
      <c r="L285" s="8" t="s">
        <v>4</v>
      </c>
      <c r="M285" s="9">
        <f t="shared" ref="M285" si="216">AVERAGE(K283:K285)</f>
        <v>9.0455186666666663</v>
      </c>
      <c r="N285" s="12">
        <v>1.1887719999999999</v>
      </c>
      <c r="O285" s="8" t="s">
        <v>4</v>
      </c>
      <c r="P285" s="9">
        <f t="shared" ref="P285" si="217">AVERAGE(N283:N285)</f>
        <v>-5.150268333333333</v>
      </c>
      <c r="Q285" s="12">
        <v>3.9830960000000002</v>
      </c>
      <c r="R285" s="8" t="s">
        <v>4</v>
      </c>
      <c r="S285" s="9">
        <f t="shared" ref="S285" si="218">AVERAGE(Q283:Q285)</f>
        <v>10.185141</v>
      </c>
      <c r="T285" s="12">
        <v>14.7388265</v>
      </c>
      <c r="U285" s="8" t="s">
        <v>4</v>
      </c>
      <c r="V285" s="11">
        <f t="shared" ref="V285" si="219">AVERAGE(T283:T285)</f>
        <v>0.58138483333333346</v>
      </c>
      <c r="W285" s="12">
        <v>2.8431839999999999</v>
      </c>
      <c r="X285" s="8" t="s">
        <v>4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3" t="s">
        <v>4</v>
      </c>
      <c r="D286" s="9">
        <f t="shared" ref="D286" si="221">AVERAGE(B284:B286)</f>
        <v>-0.71514066666666698</v>
      </c>
      <c r="E286" s="12">
        <v>-4.9904450000000002</v>
      </c>
      <c r="F286" s="8" t="s">
        <v>4</v>
      </c>
      <c r="G286" s="9">
        <f t="shared" ref="G286" si="222">AVERAGE(E284:E286)</f>
        <v>-0.76550600000000013</v>
      </c>
      <c r="H286" s="12">
        <v>4.246588</v>
      </c>
      <c r="I286" s="8" t="s">
        <v>4</v>
      </c>
      <c r="J286" s="9">
        <f t="shared" ref="J286" si="223">AVERAGE(H284:H286)</f>
        <v>1.1860016666666666</v>
      </c>
      <c r="K286" s="12">
        <v>7.1500110000000001</v>
      </c>
      <c r="L286" s="8" t="s">
        <v>4</v>
      </c>
      <c r="M286" s="9">
        <f t="shared" ref="M286" si="224">AVERAGE(K284:K286)</f>
        <v>11.588745000000001</v>
      </c>
      <c r="N286" s="12">
        <v>-2.9335E-2</v>
      </c>
      <c r="O286" s="8" t="s">
        <v>4</v>
      </c>
      <c r="P286" s="9">
        <f t="shared" ref="P286" si="225">AVERAGE(N284:N286)</f>
        <v>-1.9607509999999999</v>
      </c>
      <c r="Q286" s="12">
        <v>-2.9287869999999998</v>
      </c>
      <c r="R286" s="8" t="s">
        <v>4</v>
      </c>
      <c r="S286" s="9">
        <f t="shared" ref="S286" si="226">AVERAGE(Q284:Q286)</f>
        <v>4.2721369999999999</v>
      </c>
      <c r="T286" s="12">
        <v>6.1859950000000001</v>
      </c>
      <c r="U286" s="8" t="s">
        <v>4</v>
      </c>
      <c r="V286" s="11">
        <f t="shared" ref="V286" si="227">AVERAGE(T284:T286)</f>
        <v>5.3303871666666671</v>
      </c>
      <c r="W286" s="12">
        <v>4.2923520000000002</v>
      </c>
      <c r="X286" s="8" t="s">
        <v>4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3" t="s">
        <v>4</v>
      </c>
      <c r="D287" s="9">
        <f t="shared" ref="D287" si="229">AVERAGE(B285:B287)</f>
        <v>-7.7179349999999998</v>
      </c>
      <c r="E287" s="12">
        <v>-3.8599350000000001</v>
      </c>
      <c r="F287" s="8" t="s">
        <v>4</v>
      </c>
      <c r="G287" s="9">
        <f t="shared" ref="G287" si="230">AVERAGE(E285:E287)</f>
        <v>-1.7636399999999999</v>
      </c>
      <c r="H287" s="12">
        <v>4.884741</v>
      </c>
      <c r="I287" s="8" t="s">
        <v>4</v>
      </c>
      <c r="J287" s="9">
        <f t="shared" ref="J287" si="231">AVERAGE(H285:H287)</f>
        <v>0.5640329999999999</v>
      </c>
      <c r="K287" s="12">
        <v>3.617686</v>
      </c>
      <c r="L287" s="8" t="s">
        <v>4</v>
      </c>
      <c r="M287" s="9">
        <f t="shared" ref="M287" si="232">AVERAGE(K285:K287)</f>
        <v>10.148152999999999</v>
      </c>
      <c r="N287" s="12">
        <v>-5.5122520000000002</v>
      </c>
      <c r="O287" s="8" t="s">
        <v>4</v>
      </c>
      <c r="P287" s="9">
        <f t="shared" ref="P287" si="233">AVERAGE(N285:N287)</f>
        <v>-1.4509383333333332</v>
      </c>
      <c r="Q287" s="12">
        <v>10.679674</v>
      </c>
      <c r="R287" s="8" t="s">
        <v>4</v>
      </c>
      <c r="S287" s="9">
        <f t="shared" ref="S287" si="234">AVERAGE(Q285:Q287)</f>
        <v>3.9113276666666668</v>
      </c>
      <c r="T287" s="12">
        <v>2.3565680000000002</v>
      </c>
      <c r="U287" s="8" t="s">
        <v>4</v>
      </c>
      <c r="V287" s="11">
        <f t="shared" ref="V287" si="235">AVERAGE(T285:T287)</f>
        <v>7.7604631666666668</v>
      </c>
      <c r="W287" s="12">
        <v>4.3816420000000003</v>
      </c>
      <c r="X287" s="8" t="s">
        <v>4</v>
      </c>
      <c r="Y287" s="11">
        <f t="shared" ref="Y287" si="236">AVERAGE(W285:W287)</f>
        <v>3.8390593333333336</v>
      </c>
    </row>
    <row r="288" spans="1:25">
      <c r="A288" s="3">
        <v>45505</v>
      </c>
      <c r="B288" s="8">
        <v>-10.128603</v>
      </c>
      <c r="C288" s="33" t="s">
        <v>4</v>
      </c>
      <c r="D288" s="9">
        <f t="shared" ref="D288" si="237">AVERAGE(B286:B288)</f>
        <v>-9.6163163333333319</v>
      </c>
      <c r="E288" s="12">
        <v>-3.1734230000000001</v>
      </c>
      <c r="F288" s="8" t="s">
        <v>4</v>
      </c>
      <c r="G288" s="9">
        <f t="shared" ref="G288" si="238">AVERAGE(E286:E288)</f>
        <v>-4.0079343333333339</v>
      </c>
      <c r="H288" s="12">
        <v>-4.6466620000000001</v>
      </c>
      <c r="I288" s="8" t="s">
        <v>4</v>
      </c>
      <c r="J288" s="9">
        <f t="shared" ref="J288" si="239">AVERAGE(H286:H288)</f>
        <v>1.4948890000000004</v>
      </c>
      <c r="K288" s="12">
        <v>-4.7197360000000002</v>
      </c>
      <c r="L288" s="8" t="s">
        <v>4</v>
      </c>
      <c r="M288" s="9">
        <f t="shared" ref="M288" si="240">AVERAGE(K286:K288)</f>
        <v>2.015987</v>
      </c>
      <c r="N288" s="12">
        <v>-16.661667999999999</v>
      </c>
      <c r="O288" s="8" t="s">
        <v>4</v>
      </c>
      <c r="P288" s="9">
        <f t="shared" ref="P288" si="241">AVERAGE(N286:N288)</f>
        <v>-7.4010849999999992</v>
      </c>
      <c r="Q288" s="12">
        <v>-10.609061000000001</v>
      </c>
      <c r="R288" s="8" t="s">
        <v>4</v>
      </c>
      <c r="S288" s="9">
        <f t="shared" ref="S288" si="242">AVERAGE(Q286:Q288)</f>
        <v>-0.95272466666666666</v>
      </c>
      <c r="T288" s="12">
        <v>4.1352865000000003</v>
      </c>
      <c r="U288" s="8" t="s">
        <v>4</v>
      </c>
      <c r="V288" s="11">
        <f t="shared" ref="V288" si="243">AVERAGE(T286:T288)</f>
        <v>4.2259498333333338</v>
      </c>
      <c r="W288" s="12">
        <v>11.328514</v>
      </c>
      <c r="X288" s="8" t="s">
        <v>4</v>
      </c>
      <c r="Y288" s="11">
        <f t="shared" ref="Y288" si="244">AVERAGE(W286:W288)</f>
        <v>6.6675026666666666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8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 t="s">
        <v>4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18.509638835346585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15.609560405604736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 t="s">
        <v>4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14.25363617070736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25.6549892110516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 t="s">
        <v>4</v>
      </c>
      <c r="G10" s="11">
        <f>AVERAGE(E8:E10)</f>
        <v>-6.3157439166666753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 t="s">
        <v>4</v>
      </c>
      <c r="G11" s="11">
        <f t="shared" ref="G11:G74" si="1">AVERAGE(E9:E11)</f>
        <v>-4.6679071833333419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 t="s">
        <v>4</v>
      </c>
      <c r="G12" s="11">
        <f t="shared" si="1"/>
        <v>1.4590302833333244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 t="s">
        <v>4</v>
      </c>
      <c r="G13" s="11">
        <f t="shared" si="1"/>
        <v>7.8232569499999913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 t="s">
        <v>4</v>
      </c>
      <c r="G14" s="11">
        <f t="shared" si="1"/>
        <v>4.677652149999993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 t="s">
        <v>4</v>
      </c>
      <c r="G15" s="11">
        <f t="shared" si="1"/>
        <v>-7.7071614500000054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 t="s">
        <v>4</v>
      </c>
      <c r="G16" s="11">
        <f t="shared" si="1"/>
        <v>-12.521301916666673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 t="s">
        <v>4</v>
      </c>
      <c r="G17" s="11">
        <f t="shared" si="1"/>
        <v>-7.81933098333334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 t="s">
        <v>4</v>
      </c>
      <c r="G18" s="11">
        <f t="shared" si="1"/>
        <v>0.33643814999999161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 t="s">
        <v>4</v>
      </c>
      <c r="G19" s="11">
        <f t="shared" si="1"/>
        <v>-6.7468102500000073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 t="s">
        <v>4</v>
      </c>
      <c r="G20" s="11">
        <f t="shared" si="1"/>
        <v>-9.3874095166666738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 t="s">
        <v>4</v>
      </c>
      <c r="G21" s="11">
        <f t="shared" si="1"/>
        <v>-10.45996518333334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 t="s">
        <v>4</v>
      </c>
      <c r="G22" s="11">
        <f t="shared" si="1"/>
        <v>-7.4952754500000083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 t="s">
        <v>4</v>
      </c>
      <c r="G23" s="11">
        <f t="shared" si="1"/>
        <v>-13.742526916666671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 t="s">
        <v>4</v>
      </c>
      <c r="G24" s="11">
        <f t="shared" si="1"/>
        <v>-16.40120198333334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 t="s">
        <v>4</v>
      </c>
      <c r="G25" s="11">
        <f t="shared" si="1"/>
        <v>-17.312546116666674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 t="s">
        <v>4</v>
      </c>
      <c r="G26" s="11">
        <f t="shared" si="1"/>
        <v>-12.961285783333343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 t="s">
        <v>4</v>
      </c>
      <c r="G27" s="11">
        <f t="shared" si="1"/>
        <v>-13.686325650000009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 t="s">
        <v>4</v>
      </c>
      <c r="G28" s="11">
        <f t="shared" si="1"/>
        <v>-9.2761119833333421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 t="s">
        <v>4</v>
      </c>
      <c r="G29" s="11">
        <f t="shared" si="1"/>
        <v>-8.783541650000009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 t="s">
        <v>4</v>
      </c>
      <c r="G30" s="11">
        <f t="shared" si="1"/>
        <v>-6.4916468500000084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 t="s">
        <v>4</v>
      </c>
      <c r="G31" s="11">
        <f t="shared" si="1"/>
        <v>-11.475354183333343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 t="s">
        <v>4</v>
      </c>
      <c r="G32" s="11">
        <f t="shared" si="1"/>
        <v>-17.196141783333342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 t="s">
        <v>4</v>
      </c>
      <c r="G33" s="11">
        <f t="shared" si="1"/>
        <v>-18.020043116666674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 t="s">
        <v>4</v>
      </c>
      <c r="G34" s="11">
        <f t="shared" si="1"/>
        <v>-22.847959850000006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 t="s">
        <v>4</v>
      </c>
      <c r="G35" s="11">
        <f t="shared" si="1"/>
        <v>-28.605094183333339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 t="s">
        <v>4</v>
      </c>
      <c r="G36" s="11">
        <f t="shared" si="1"/>
        <v>-31.64249185000001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 t="s">
        <v>4</v>
      </c>
      <c r="G37" s="11">
        <f t="shared" si="1"/>
        <v>-31.120185183333337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 t="s">
        <v>4</v>
      </c>
      <c r="G38" s="11">
        <f t="shared" si="1"/>
        <v>-20.965181316666673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 t="s">
        <v>4</v>
      </c>
      <c r="G39" s="11">
        <f t="shared" si="1"/>
        <v>-19.568457850000009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 t="s">
        <v>4</v>
      </c>
      <c r="G40" s="11">
        <f t="shared" si="1"/>
        <v>-16.047525983333344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 t="s">
        <v>4</v>
      </c>
      <c r="G41" s="11">
        <f t="shared" si="1"/>
        <v>-13.814030183333344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 t="s">
        <v>4</v>
      </c>
      <c r="G42" s="11">
        <f t="shared" si="1"/>
        <v>-10.067040050000008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 t="s">
        <v>4</v>
      </c>
      <c r="G43" s="11">
        <f t="shared" si="1"/>
        <v>-10.35445645000001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 t="s">
        <v>4</v>
      </c>
      <c r="G44" s="11">
        <f t="shared" si="1"/>
        <v>-16.42056765000001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 t="s">
        <v>4</v>
      </c>
      <c r="G45" s="11">
        <f t="shared" si="1"/>
        <v>-10.647442583333344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 t="s">
        <v>4</v>
      </c>
      <c r="G46" s="11">
        <f t="shared" si="1"/>
        <v>-10.809957850000009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 t="s">
        <v>4</v>
      </c>
      <c r="G47" s="11">
        <f t="shared" si="1"/>
        <v>-8.8526238500000076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 t="s">
        <v>4</v>
      </c>
      <c r="G48" s="11">
        <f t="shared" si="1"/>
        <v>-14.489086050000006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 t="s">
        <v>4</v>
      </c>
      <c r="G49" s="11">
        <f t="shared" si="1"/>
        <v>-8.4702337833333416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 t="s">
        <v>4</v>
      </c>
      <c r="G50" s="11">
        <f t="shared" si="1"/>
        <v>-2.9485580500000084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 t="s">
        <v>4</v>
      </c>
      <c r="G51" s="11">
        <f t="shared" si="1"/>
        <v>-4.2159630500000072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 t="s">
        <v>4</v>
      </c>
      <c r="G52" s="11">
        <f t="shared" si="1"/>
        <v>-5.4283911166666732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 t="s">
        <v>4</v>
      </c>
      <c r="G53" s="11">
        <f t="shared" si="1"/>
        <v>-13.516443516666671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 t="s">
        <v>4</v>
      </c>
      <c r="G54" s="11">
        <f t="shared" si="1"/>
        <v>-20.622662916666673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 t="s">
        <v>4</v>
      </c>
      <c r="G55" s="11">
        <f t="shared" si="1"/>
        <v>-22.190398183333343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 t="s">
        <v>4</v>
      </c>
      <c r="G56" s="11">
        <f t="shared" si="1"/>
        <v>-10.931310516666677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 t="s">
        <v>4</v>
      </c>
      <c r="G57" s="11">
        <f t="shared" si="1"/>
        <v>1.0069862166666592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 t="s">
        <v>4</v>
      </c>
      <c r="G58" s="11">
        <f t="shared" si="1"/>
        <v>5.2940568833333268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 t="s">
        <v>4</v>
      </c>
      <c r="G59" s="11">
        <f t="shared" si="1"/>
        <v>-6.3902137166666746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 t="s">
        <v>4</v>
      </c>
      <c r="G60" s="11">
        <f t="shared" si="1"/>
        <v>-6.5638804500000072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 t="s">
        <v>4</v>
      </c>
      <c r="G61" s="11">
        <f t="shared" si="1"/>
        <v>-6.2820266500000086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 t="s">
        <v>4</v>
      </c>
      <c r="G62" s="11">
        <f t="shared" si="1"/>
        <v>4.8215731499999919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 t="s">
        <v>4</v>
      </c>
      <c r="G63" s="11">
        <f t="shared" si="1"/>
        <v>5.2037256166666586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 t="s">
        <v>4</v>
      </c>
      <c r="G64" s="11">
        <f t="shared" si="1"/>
        <v>7.578991749999993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 t="s">
        <v>4</v>
      </c>
      <c r="G65" s="11">
        <f t="shared" si="1"/>
        <v>2.803240483333326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 t="s">
        <v>4</v>
      </c>
      <c r="G66" s="11">
        <f t="shared" si="1"/>
        <v>-0.54189605000000718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 t="s">
        <v>4</v>
      </c>
      <c r="G67" s="11">
        <f t="shared" si="1"/>
        <v>-3.790843316666674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 t="s">
        <v>4</v>
      </c>
      <c r="G68" s="11">
        <f t="shared" si="1"/>
        <v>-5.7390003166666732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 t="s">
        <v>4</v>
      </c>
      <c r="G69" s="11">
        <f t="shared" si="1"/>
        <v>-6.1456163166666729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 t="s">
        <v>4</v>
      </c>
      <c r="G70" s="11">
        <f t="shared" si="1"/>
        <v>5.5454283333325805E-2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 t="s">
        <v>4</v>
      </c>
      <c r="G71" s="11">
        <f t="shared" si="1"/>
        <v>7.5396141499999914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 t="s">
        <v>4</v>
      </c>
      <c r="G72" s="11">
        <f t="shared" si="1"/>
        <v>14.617978483333324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 t="s">
        <v>4</v>
      </c>
      <c r="G73" s="11">
        <f t="shared" si="1"/>
        <v>8.7342093499999915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 t="s">
        <v>4</v>
      </c>
      <c r="G74" s="11">
        <f t="shared" si="1"/>
        <v>0.99836201666665936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 t="s">
        <v>4</v>
      </c>
      <c r="G75" s="11">
        <f t="shared" ref="G75:G138" si="8">AVERAGE(E73:E75)</f>
        <v>-5.668864516666674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 t="s">
        <v>4</v>
      </c>
      <c r="G76" s="11">
        <f t="shared" si="8"/>
        <v>-12.019953983333343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 t="s">
        <v>4</v>
      </c>
      <c r="G77" s="11">
        <f t="shared" si="8"/>
        <v>-11.970078183333342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 t="s">
        <v>4</v>
      </c>
      <c r="G78" s="11">
        <f t="shared" si="8"/>
        <v>-17.629894916666675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 t="s">
        <v>4</v>
      </c>
      <c r="G79" s="11">
        <f t="shared" si="8"/>
        <v>-9.4486939833333423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 t="s">
        <v>4</v>
      </c>
      <c r="G80" s="11">
        <f t="shared" si="8"/>
        <v>-5.3894045833333424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 t="s">
        <v>4</v>
      </c>
      <c r="G81" s="11">
        <f t="shared" si="8"/>
        <v>4.4973499499999923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 t="s">
        <v>4</v>
      </c>
      <c r="G82" s="11">
        <f t="shared" si="8"/>
        <v>0.4013335499999921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 t="s">
        <v>4</v>
      </c>
      <c r="G83" s="11">
        <f t="shared" si="8"/>
        <v>3.9110980166666587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 t="s">
        <v>4</v>
      </c>
      <c r="G84" s="11">
        <f t="shared" si="8"/>
        <v>4.4511456166666585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 t="s">
        <v>4</v>
      </c>
      <c r="G85" s="11">
        <f t="shared" si="8"/>
        <v>3.2635970166666581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 t="s">
        <v>4</v>
      </c>
      <c r="G86" s="11">
        <f t="shared" si="8"/>
        <v>3.5075985499999902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 t="s">
        <v>4</v>
      </c>
      <c r="G87" s="11">
        <f t="shared" si="8"/>
        <v>1.8274590166666567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 t="s">
        <v>4</v>
      </c>
      <c r="G88" s="11">
        <f t="shared" si="8"/>
        <v>6.4587560833333235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 t="s">
        <v>4</v>
      </c>
      <c r="G89" s="11">
        <f t="shared" si="8"/>
        <v>2.2056675499999905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 t="s">
        <v>4</v>
      </c>
      <c r="G90" s="11">
        <f t="shared" si="8"/>
        <v>-3.5722621166666753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 t="s">
        <v>4</v>
      </c>
      <c r="G91" s="11">
        <f t="shared" si="8"/>
        <v>-2.3759276500000088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 t="s">
        <v>4</v>
      </c>
      <c r="G92" s="11">
        <f t="shared" si="8"/>
        <v>-0.5387132500000078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 t="s">
        <v>4</v>
      </c>
      <c r="G93" s="11">
        <f t="shared" si="8"/>
        <v>4.7967681499999921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 t="s">
        <v>4</v>
      </c>
      <c r="G94" s="11">
        <f t="shared" si="8"/>
        <v>0.24940614999999214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 t="s">
        <v>4</v>
      </c>
      <c r="G95" s="11">
        <f t="shared" si="8"/>
        <v>-0.90006485000000802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 t="s">
        <v>4</v>
      </c>
      <c r="G96" s="11">
        <f t="shared" si="8"/>
        <v>1.7200790166666582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 t="s">
        <v>4</v>
      </c>
      <c r="G97" s="11">
        <f t="shared" si="8"/>
        <v>1.1019884833333233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 t="s">
        <v>4</v>
      </c>
      <c r="G98" s="11">
        <f t="shared" si="8"/>
        <v>-2.1459387166666768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 t="s">
        <v>4</v>
      </c>
      <c r="G99" s="11">
        <f t="shared" si="8"/>
        <v>-7.211116583333343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 t="s">
        <v>4</v>
      </c>
      <c r="G100" s="11">
        <f t="shared" si="8"/>
        <v>-3.8436727166666755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 t="s">
        <v>4</v>
      </c>
      <c r="G101" s="11">
        <f t="shared" si="8"/>
        <v>-1.8739884500000084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 t="s">
        <v>4</v>
      </c>
      <c r="G102" s="11">
        <f t="shared" si="8"/>
        <v>-3.0808250500000085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 t="s">
        <v>4</v>
      </c>
      <c r="G103" s="11">
        <f t="shared" si="8"/>
        <v>-4.9697250500000081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 t="s">
        <v>4</v>
      </c>
      <c r="G104" s="11">
        <f t="shared" si="8"/>
        <v>-7.7737933833333424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 t="s">
        <v>4</v>
      </c>
      <c r="G105" s="11">
        <f t="shared" si="8"/>
        <v>-4.2352818611111189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 t="s">
        <v>4</v>
      </c>
      <c r="G106" s="11">
        <f t="shared" si="8"/>
        <v>-3.110192138888896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 t="s">
        <v>4</v>
      </c>
      <c r="G107" s="11">
        <f t="shared" si="8"/>
        <v>-1.9390627500000044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 t="s">
        <v>4</v>
      </c>
      <c r="G108" s="11">
        <f t="shared" si="8"/>
        <v>-4.1284567500000042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 t="s">
        <v>4</v>
      </c>
      <c r="G109" s="11">
        <f t="shared" si="8"/>
        <v>-4.5044040833333376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 t="s">
        <v>4</v>
      </c>
      <c r="G110" s="11">
        <f t="shared" si="8"/>
        <v>-5.3536330833333379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 t="s">
        <v>4</v>
      </c>
      <c r="G111" s="11">
        <f t="shared" si="8"/>
        <v>-7.8566137500000055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 t="s">
        <v>4</v>
      </c>
      <c r="G112" s="11">
        <f t="shared" si="8"/>
        <v>-11.330656083333338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 t="s">
        <v>4</v>
      </c>
      <c r="G113" s="11">
        <f t="shared" si="8"/>
        <v>-8.8481267500000058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 t="s">
        <v>4</v>
      </c>
      <c r="G114" s="11">
        <f t="shared" si="8"/>
        <v>-8.1612524166666702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 t="s">
        <v>4</v>
      </c>
      <c r="G115" s="11">
        <f t="shared" si="8"/>
        <v>-5.1436954166666702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 t="s">
        <v>4</v>
      </c>
      <c r="G116" s="11">
        <f t="shared" si="8"/>
        <v>-5.5394030833333376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 t="s">
        <v>4</v>
      </c>
      <c r="G117" s="11">
        <f t="shared" si="8"/>
        <v>-2.8255680833333376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 t="s">
        <v>4</v>
      </c>
      <c r="G118" s="11">
        <f t="shared" si="8"/>
        <v>-2.3433194166666715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 t="s">
        <v>4</v>
      </c>
      <c r="G119" s="11">
        <f t="shared" si="8"/>
        <v>-3.3867937500000043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 t="s">
        <v>4</v>
      </c>
      <c r="G120" s="11">
        <f t="shared" si="8"/>
        <v>-2.9777630833333379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 t="s">
        <v>4</v>
      </c>
      <c r="G121" s="11">
        <f t="shared" si="8"/>
        <v>-4.4333444166666718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 t="s">
        <v>4</v>
      </c>
      <c r="G122" s="11">
        <f t="shared" si="8"/>
        <v>-1.7466984166666715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 t="s">
        <v>4</v>
      </c>
      <c r="G123" s="11">
        <f t="shared" si="8"/>
        <v>-0.91216908333333802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 t="s">
        <v>4</v>
      </c>
      <c r="G124" s="11">
        <f t="shared" si="8"/>
        <v>2.9678345833333295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 t="s">
        <v>4</v>
      </c>
      <c r="G125" s="11">
        <f t="shared" si="8"/>
        <v>-0.35013208333333762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 t="s">
        <v>4</v>
      </c>
      <c r="G126" s="11">
        <f t="shared" si="8"/>
        <v>-1.9812244166666708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 t="s">
        <v>4</v>
      </c>
      <c r="G127" s="11">
        <f t="shared" si="8"/>
        <v>-4.4143114166666706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 t="s">
        <v>4</v>
      </c>
      <c r="G128" s="11">
        <f t="shared" si="8"/>
        <v>-0.7918907500000042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 t="s">
        <v>4</v>
      </c>
      <c r="G129" s="11">
        <f t="shared" si="8"/>
        <v>-0.42874408333333758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 t="s">
        <v>4</v>
      </c>
      <c r="G130" s="11">
        <f t="shared" si="8"/>
        <v>-0.61771608333333783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 t="s">
        <v>4</v>
      </c>
      <c r="G131" s="11">
        <f t="shared" si="8"/>
        <v>-2.8778850833333376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 t="s">
        <v>4</v>
      </c>
      <c r="G132" s="11">
        <f t="shared" si="8"/>
        <v>-3.1388077500000047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 t="s">
        <v>4</v>
      </c>
      <c r="G133" s="11">
        <f t="shared" si="8"/>
        <v>-0.77477475000000451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 t="s">
        <v>4</v>
      </c>
      <c r="G134" s="11">
        <f t="shared" si="8"/>
        <v>-2.0403707500000041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 t="s">
        <v>4</v>
      </c>
      <c r="G135" s="11">
        <f t="shared" si="8"/>
        <v>-1.857839416666671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 t="s">
        <v>4</v>
      </c>
      <c r="G136" s="11">
        <f t="shared" si="8"/>
        <v>-8.0276044166666711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 t="s">
        <v>4</v>
      </c>
      <c r="G137" s="11">
        <f t="shared" si="8"/>
        <v>-9.2935920833333387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 t="s">
        <v>4</v>
      </c>
      <c r="G138" s="11">
        <f t="shared" si="8"/>
        <v>-15.710177416666673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 t="s">
        <v>4</v>
      </c>
      <c r="G139" s="11">
        <f t="shared" ref="G139:G202" si="15">AVERAGE(E137:E139)</f>
        <v>-14.831727083333339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 t="s">
        <v>4</v>
      </c>
      <c r="G140" s="11">
        <f t="shared" si="15"/>
        <v>-17.11068641666667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 t="s">
        <v>4</v>
      </c>
      <c r="G141" s="11">
        <f t="shared" si="15"/>
        <v>-13.668263750000003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 t="s">
        <v>4</v>
      </c>
      <c r="G142" s="11">
        <f t="shared" si="15"/>
        <v>-13.850939083333339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 t="s">
        <v>4</v>
      </c>
      <c r="G143" s="11">
        <f t="shared" si="15"/>
        <v>-11.308676750000004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 t="s">
        <v>4</v>
      </c>
      <c r="G144" s="11">
        <f t="shared" si="15"/>
        <v>-8.7895480833333384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 t="s">
        <v>4</v>
      </c>
      <c r="G145" s="11">
        <f t="shared" si="15"/>
        <v>-8.7544937500000035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 t="s">
        <v>4</v>
      </c>
      <c r="G146" s="11">
        <f t="shared" si="15"/>
        <v>-5.4455050833333374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 t="s">
        <v>4</v>
      </c>
      <c r="G147" s="11">
        <f t="shared" si="15"/>
        <v>-4.8257527500000039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 t="s">
        <v>4</v>
      </c>
      <c r="G148" s="11">
        <f t="shared" si="15"/>
        <v>-1.4554090833333373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 t="s">
        <v>4</v>
      </c>
      <c r="G149" s="11">
        <f t="shared" si="15"/>
        <v>-5.0262220833333373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 t="s">
        <v>4</v>
      </c>
      <c r="G150" s="11">
        <f t="shared" si="15"/>
        <v>-8.4319100833333369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 t="s">
        <v>4</v>
      </c>
      <c r="G151" s="11">
        <f t="shared" si="15"/>
        <v>-13.837101750000004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 t="s">
        <v>4</v>
      </c>
      <c r="G152" s="11">
        <f t="shared" si="15"/>
        <v>-18.250445083333336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 t="s">
        <v>4</v>
      </c>
      <c r="G153" s="11">
        <f t="shared" si="15"/>
        <v>-20.456131750000004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 t="s">
        <v>4</v>
      </c>
      <c r="G154" s="11">
        <f t="shared" si="15"/>
        <v>-19.122289083333339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 t="s">
        <v>4</v>
      </c>
      <c r="G155" s="11">
        <f t="shared" si="15"/>
        <v>-13.318160416666672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 t="s">
        <v>4</v>
      </c>
      <c r="G156" s="11">
        <f t="shared" si="15"/>
        <v>-7.7033704166666714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 t="s">
        <v>4</v>
      </c>
      <c r="G157" s="11">
        <f t="shared" si="15"/>
        <v>-5.8900210833333375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 t="s">
        <v>4</v>
      </c>
      <c r="G158" s="11">
        <f t="shared" si="15"/>
        <v>-2.8725480833333372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 t="s">
        <v>4</v>
      </c>
      <c r="G159" s="11">
        <f t="shared" si="15"/>
        <v>-2.0985627500000041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 t="s">
        <v>4</v>
      </c>
      <c r="G160" s="11">
        <f t="shared" si="15"/>
        <v>2.6941992499999956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 t="s">
        <v>4</v>
      </c>
      <c r="G161" s="11">
        <f t="shared" si="15"/>
        <v>1.6793069166666619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 t="s">
        <v>4</v>
      </c>
      <c r="G162" s="11">
        <f t="shared" si="15"/>
        <v>-2.5548394166666708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 t="s">
        <v>4</v>
      </c>
      <c r="G163" s="11">
        <f t="shared" si="15"/>
        <v>-4.8975157500000046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 t="s">
        <v>4</v>
      </c>
      <c r="G164" s="11">
        <f t="shared" si="15"/>
        <v>-4.2050327500000035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 t="s">
        <v>4</v>
      </c>
      <c r="G165" s="11">
        <f t="shared" si="15"/>
        <v>1.4637175833333291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 t="s">
        <v>4</v>
      </c>
      <c r="G166" s="11">
        <f t="shared" si="15"/>
        <v>3.4908729166666626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 t="s">
        <v>4</v>
      </c>
      <c r="G167" s="11">
        <f t="shared" si="15"/>
        <v>4.9065089166666622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 t="s">
        <v>4</v>
      </c>
      <c r="G168" s="11">
        <f t="shared" si="15"/>
        <v>4.6054602499999957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 t="s">
        <v>4</v>
      </c>
      <c r="G169" s="11">
        <f t="shared" si="15"/>
        <v>6.1619675833333289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 t="s">
        <v>4</v>
      </c>
      <c r="G170" s="11">
        <f t="shared" si="15"/>
        <v>7.4543612499999954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 t="s">
        <v>4</v>
      </c>
      <c r="G171" s="11">
        <f t="shared" si="15"/>
        <v>12.241324916666661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 t="s">
        <v>4</v>
      </c>
      <c r="G172" s="11">
        <f t="shared" si="15"/>
        <v>11.782862583333328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 t="s">
        <v>4</v>
      </c>
      <c r="G173" s="11">
        <f t="shared" si="15"/>
        <v>9.8905299166666616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 t="s">
        <v>4</v>
      </c>
      <c r="G174" s="11">
        <f t="shared" si="15"/>
        <v>5.5156392499999951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 t="s">
        <v>4</v>
      </c>
      <c r="G175" s="11">
        <f t="shared" si="15"/>
        <v>3.2160069166666623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 t="s">
        <v>4</v>
      </c>
      <c r="G176" s="11">
        <f t="shared" si="15"/>
        <v>3.5245482499999952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 t="s">
        <v>4</v>
      </c>
      <c r="G177" s="11">
        <f t="shared" si="15"/>
        <v>10.947056638888887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 t="s">
        <v>4</v>
      </c>
      <c r="G178" s="11">
        <f t="shared" si="15"/>
        <v>18.474962694444439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 t="s">
        <v>4</v>
      </c>
      <c r="G179" s="11">
        <f t="shared" si="15"/>
        <v>17.538289083333328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 t="s">
        <v>4</v>
      </c>
      <c r="G180" s="11">
        <f t="shared" si="15"/>
        <v>13.851226416666663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 t="s">
        <v>4</v>
      </c>
      <c r="G181" s="11">
        <f t="shared" si="15"/>
        <v>-1.5674632500000054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 t="s">
        <v>4</v>
      </c>
      <c r="G182" s="11">
        <f t="shared" si="15"/>
        <v>-0.88074058333333838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 t="s">
        <v>4</v>
      </c>
      <c r="G183" s="11">
        <f t="shared" si="15"/>
        <v>-5.8057765833333379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 t="s">
        <v>4</v>
      </c>
      <c r="G184" s="11">
        <f t="shared" si="15"/>
        <v>2.0291884166666621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 t="s">
        <v>4</v>
      </c>
      <c r="G185" s="11">
        <f t="shared" si="15"/>
        <v>5.8499470833333289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 t="s">
        <v>4</v>
      </c>
      <c r="G186" s="11">
        <f t="shared" si="15"/>
        <v>5.1751074166666617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 t="s">
        <v>4</v>
      </c>
      <c r="G187" s="11">
        <f t="shared" si="15"/>
        <v>9.9341590833333289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 t="s">
        <v>4</v>
      </c>
      <c r="G188" s="11">
        <f t="shared" si="15"/>
        <v>3.263502083333329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 t="s">
        <v>4</v>
      </c>
      <c r="G189" s="11">
        <f t="shared" si="15"/>
        <v>11.730484749999995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 t="s">
        <v>4</v>
      </c>
      <c r="G190" s="11">
        <f t="shared" si="15"/>
        <v>15.072950749999995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 t="s">
        <v>4</v>
      </c>
      <c r="G191" s="11">
        <f t="shared" si="15"/>
        <v>24.375993083333327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 t="s">
        <v>4</v>
      </c>
      <c r="G192" s="11">
        <f t="shared" si="15"/>
        <v>15.632583749999995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 t="s">
        <v>4</v>
      </c>
      <c r="G193" s="11">
        <f t="shared" si="15"/>
        <v>-1.1784735833333368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 t="s">
        <v>4</v>
      </c>
      <c r="G194" s="11">
        <f t="shared" si="15"/>
        <v>-1.0212312500000043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 t="s">
        <v>4</v>
      </c>
      <c r="G195" s="11">
        <f t="shared" si="15"/>
        <v>6.9199320833333289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 t="s">
        <v>4</v>
      </c>
      <c r="G196" s="11">
        <f t="shared" si="15"/>
        <v>15.149504416666664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 t="s">
        <v>4</v>
      </c>
      <c r="G197" s="11">
        <f t="shared" si="15"/>
        <v>7.1777677499999966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 t="s">
        <v>4</v>
      </c>
      <c r="G198" s="11">
        <f t="shared" si="15"/>
        <v>0.78074041666666216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 t="s">
        <v>4</v>
      </c>
      <c r="G199" s="11">
        <f t="shared" si="15"/>
        <v>7.8319814166666619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 t="s">
        <v>4</v>
      </c>
      <c r="G200" s="11">
        <f t="shared" si="15"/>
        <v>13.907491083333328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 t="s">
        <v>4</v>
      </c>
      <c r="G201" s="11">
        <f t="shared" si="15"/>
        <v>19.624567083333329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 t="s">
        <v>4</v>
      </c>
      <c r="G202" s="11">
        <f t="shared" si="15"/>
        <v>14.479089416666662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 t="s">
        <v>4</v>
      </c>
      <c r="G203" s="11">
        <f t="shared" ref="G203:G266" si="22">AVERAGE(E201:E203)</f>
        <v>2.0097247499999953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 t="s">
        <v>4</v>
      </c>
      <c r="G204" s="11">
        <f t="shared" si="22"/>
        <v>-11.997099916666672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 t="s">
        <v>4</v>
      </c>
      <c r="G205" s="11">
        <f t="shared" si="22"/>
        <v>-21.426399916666668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 t="s">
        <v>4</v>
      </c>
      <c r="G206" s="11">
        <f t="shared" si="22"/>
        <v>-13.457301583333338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 t="s">
        <v>4</v>
      </c>
      <c r="G207" s="11">
        <f t="shared" si="22"/>
        <v>2.5824274166666625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 t="s">
        <v>4</v>
      </c>
      <c r="G208" s="11">
        <f t="shared" si="22"/>
        <v>19.643947749999995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 t="s">
        <v>4</v>
      </c>
      <c r="G209" s="11">
        <f t="shared" si="22"/>
        <v>27.563554749999994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 t="s">
        <v>4</v>
      </c>
      <c r="G210" s="11">
        <f t="shared" si="22"/>
        <v>27.16539908333333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 t="s">
        <v>4</v>
      </c>
      <c r="G211" s="11">
        <f t="shared" si="22"/>
        <v>26.497925416666661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 t="s">
        <v>4</v>
      </c>
      <c r="G212" s="11">
        <f t="shared" si="22"/>
        <v>26.15704508333333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 t="s">
        <v>4</v>
      </c>
      <c r="G213" s="11">
        <f t="shared" si="22"/>
        <v>26.89800275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 t="s">
        <v>4</v>
      </c>
      <c r="G214" s="11">
        <f t="shared" si="22"/>
        <v>13.626136083333328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 t="s">
        <v>4</v>
      </c>
      <c r="G215" s="11">
        <f t="shared" si="22"/>
        <v>6.2965407499999957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 t="s">
        <v>4</v>
      </c>
      <c r="G216" s="11">
        <f t="shared" si="22"/>
        <v>-1.0221425833333377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 t="s">
        <v>4</v>
      </c>
      <c r="G217" s="11">
        <f t="shared" si="22"/>
        <v>5.9651617499999956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 t="s">
        <v>4</v>
      </c>
      <c r="G218" s="11">
        <f t="shared" si="22"/>
        <v>7.0548564166666621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 t="s">
        <v>4</v>
      </c>
      <c r="G219" s="11">
        <f t="shared" si="22"/>
        <v>7.6693690833333292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 t="s">
        <v>4</v>
      </c>
      <c r="G220" s="11">
        <f t="shared" si="22"/>
        <v>7.0757014166666634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 t="s">
        <v>4</v>
      </c>
      <c r="G221" s="11">
        <f t="shared" si="22"/>
        <v>12.168939083333328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 t="s">
        <v>4</v>
      </c>
      <c r="G222" s="11">
        <f t="shared" si="22"/>
        <v>18.347088416666661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 t="s">
        <v>4</v>
      </c>
      <c r="G223" s="11">
        <f t="shared" si="22"/>
        <v>24.446430749999994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 t="s">
        <v>4</v>
      </c>
      <c r="G224" s="11">
        <f t="shared" si="22"/>
        <v>24.475025083333332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 t="s">
        <v>4</v>
      </c>
      <c r="G225" s="11">
        <f t="shared" si="22"/>
        <v>24.715961083333326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 t="s">
        <v>4</v>
      </c>
      <c r="G226" s="11">
        <f t="shared" si="22"/>
        <v>24.183270749999991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 t="s">
        <v>4</v>
      </c>
      <c r="G227" s="11">
        <f t="shared" si="22"/>
        <v>17.026604083333329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 t="s">
        <v>4</v>
      </c>
      <c r="G228" s="11">
        <f t="shared" si="22"/>
        <v>9.1291760833333289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 t="s">
        <v>4</v>
      </c>
      <c r="G229" s="11">
        <f t="shared" si="22"/>
        <v>2.6788364166666625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 t="s">
        <v>4</v>
      </c>
      <c r="G230" s="11">
        <f t="shared" si="22"/>
        <v>3.8560174166666621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 t="s">
        <v>4</v>
      </c>
      <c r="G231" s="11">
        <f t="shared" si="22"/>
        <v>4.1408780833333294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 t="s">
        <v>4</v>
      </c>
      <c r="G232" s="11">
        <f t="shared" si="22"/>
        <v>11.596045749999995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 t="s">
        <v>4</v>
      </c>
      <c r="G233" s="11">
        <f t="shared" si="22"/>
        <v>9.685472416666661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 t="s">
        <v>4</v>
      </c>
      <c r="G234" s="11">
        <f t="shared" si="22"/>
        <v>9.5233307499999942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 t="s">
        <v>4</v>
      </c>
      <c r="G235" s="11">
        <f t="shared" si="22"/>
        <v>2.1077097499999957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 t="s">
        <v>4</v>
      </c>
      <c r="G236" s="11">
        <f t="shared" si="22"/>
        <v>6.7780177499999956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 t="s">
        <v>4</v>
      </c>
      <c r="G237" s="11">
        <f t="shared" si="22"/>
        <v>7.9432420833333284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 t="s">
        <v>4</v>
      </c>
      <c r="G238" s="11">
        <f t="shared" si="22"/>
        <v>8.5063570833333291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 t="s">
        <v>4</v>
      </c>
      <c r="G239" s="11">
        <f t="shared" si="22"/>
        <v>7.4989167499999949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 t="s">
        <v>4</v>
      </c>
      <c r="G240" s="11">
        <f t="shared" si="22"/>
        <v>9.8071240833333277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 t="s">
        <v>4</v>
      </c>
      <c r="G241" s="11">
        <f t="shared" si="22"/>
        <v>12.666148416666664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 t="s">
        <v>4</v>
      </c>
      <c r="G242" s="11">
        <f t="shared" si="22"/>
        <v>8.8122457499999953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 t="s">
        <v>4</v>
      </c>
      <c r="G243" s="11">
        <f t="shared" si="22"/>
        <v>-3.2314175833333376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 t="s">
        <v>4</v>
      </c>
      <c r="G244" s="11">
        <f t="shared" si="22"/>
        <v>-14.130245250000007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 t="s">
        <v>4</v>
      </c>
      <c r="G245" s="11">
        <f t="shared" si="22"/>
        <v>-14.37130691666667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 t="s">
        <v>4</v>
      </c>
      <c r="G246" s="11">
        <f t="shared" si="22"/>
        <v>-8.823822583333337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 t="s">
        <v>4</v>
      </c>
      <c r="G247" s="11">
        <f t="shared" si="22"/>
        <v>3.3430470833333286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 t="s">
        <v>4</v>
      </c>
      <c r="G248" s="11">
        <f t="shared" si="22"/>
        <v>9.9024454166666622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 t="s">
        <v>4</v>
      </c>
      <c r="G249" s="11">
        <f t="shared" si="22"/>
        <v>18.858986388888887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 t="s">
        <v>4</v>
      </c>
      <c r="G250" s="11">
        <f t="shared" si="22"/>
        <v>21.032424361111111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 t="s">
        <v>4</v>
      </c>
      <c r="G251" s="11">
        <f t="shared" si="22"/>
        <v>21.996601333333331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 t="s">
        <v>4</v>
      </c>
      <c r="G252" s="11">
        <f t="shared" si="22"/>
        <v>15.186141999999998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 t="s">
        <v>4</v>
      </c>
      <c r="G253" s="11">
        <f t="shared" si="22"/>
        <v>10.064706333333334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 t="s">
        <v>4</v>
      </c>
      <c r="G254" s="11">
        <f t="shared" si="22"/>
        <v>11.053868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 t="s">
        <v>4</v>
      </c>
      <c r="G255" s="11">
        <f t="shared" si="22"/>
        <v>18.270019666666666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 t="s">
        <v>4</v>
      </c>
      <c r="G256" s="11">
        <f t="shared" si="22"/>
        <v>24.367503666666664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 t="s">
        <v>4</v>
      </c>
      <c r="G257" s="11">
        <f t="shared" si="22"/>
        <v>23.827513333333332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 t="s">
        <v>4</v>
      </c>
      <c r="G258" s="11">
        <f t="shared" si="22"/>
        <v>22.931570333333337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 t="s">
        <v>4</v>
      </c>
      <c r="G259" s="11">
        <f t="shared" si="22"/>
        <v>21.222672333333335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 t="s">
        <v>4</v>
      </c>
      <c r="G260" s="11">
        <f t="shared" si="22"/>
        <v>20.589750666666667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 t="s">
        <v>4</v>
      </c>
      <c r="G261" s="11">
        <f t="shared" si="22"/>
        <v>21.202771666666667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 t="s">
        <v>4</v>
      </c>
      <c r="G262" s="11">
        <f t="shared" si="22"/>
        <v>22.309205000000002</v>
      </c>
      <c r="H262" s="12">
        <v>22.808198999999998</v>
      </c>
      <c r="I262" s="8" t="s">
        <v>4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AVERAGE(K260:K262)</f>
        <v>11.698959666666665</v>
      </c>
      <c r="N262" s="12">
        <v>21.928080000000001</v>
      </c>
      <c r="O262" s="8" t="s">
        <v>4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4</v>
      </c>
      <c r="V262" s="11">
        <f t="shared" ref="V262" si="34">AVERAGE(T260:T262)</f>
        <v>-17.7575225</v>
      </c>
      <c r="W262" s="12">
        <v>8.7534740000000006</v>
      </c>
      <c r="X262" s="8" t="s">
        <v>4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6">AVERAGE(B261:B263)</f>
        <v>23.463966999999997</v>
      </c>
      <c r="E263" s="12">
        <v>18.778386000000001</v>
      </c>
      <c r="F263" s="8" t="s">
        <v>4</v>
      </c>
      <c r="G263" s="11">
        <f t="shared" si="22"/>
        <v>21.572047999999999</v>
      </c>
      <c r="H263" s="12">
        <v>24.036664999999999</v>
      </c>
      <c r="I263" s="8" t="s">
        <v>4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AVERAGE(K261:K263)</f>
        <v>-2.1784106666666667</v>
      </c>
      <c r="N263" s="12">
        <v>17.244392999999999</v>
      </c>
      <c r="O263" s="8" t="s">
        <v>4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4</v>
      </c>
      <c r="V263" s="11">
        <f t="shared" ref="V263" si="41">AVERAGE(T261:T263)</f>
        <v>-16.797297166666667</v>
      </c>
      <c r="W263" s="12">
        <v>8.3342379999999991</v>
      </c>
      <c r="X263" s="8" t="s">
        <v>4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3">AVERAGE(B262:B264)</f>
        <v>23.73837</v>
      </c>
      <c r="E264" s="12">
        <v>0.52317599999999997</v>
      </c>
      <c r="F264" s="8" t="s">
        <v>4</v>
      </c>
      <c r="G264" s="11">
        <f t="shared" si="22"/>
        <v>14.580377333333333</v>
      </c>
      <c r="H264" s="12">
        <v>24.768909000000001</v>
      </c>
      <c r="I264" s="8" t="s">
        <v>4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AVERAGE(K262:K264)</f>
        <v>-13.146413333333333</v>
      </c>
      <c r="N264" s="12">
        <v>25.906054999999999</v>
      </c>
      <c r="O264" s="8" t="s">
        <v>4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4</v>
      </c>
      <c r="V264" s="11">
        <f t="shared" ref="V264" si="48">AVERAGE(T262:T264)</f>
        <v>-16.311251666666667</v>
      </c>
      <c r="W264" s="12">
        <v>10.644997</v>
      </c>
      <c r="X264" s="8" t="s">
        <v>4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0">AVERAGE(B263:B265)</f>
        <v>22.615397000000002</v>
      </c>
      <c r="E265" s="12">
        <v>17.149376</v>
      </c>
      <c r="F265" s="8" t="s">
        <v>4</v>
      </c>
      <c r="G265" s="11">
        <f t="shared" si="22"/>
        <v>12.150312666666666</v>
      </c>
      <c r="H265" s="12">
        <v>25.495238000000001</v>
      </c>
      <c r="I265" s="8" t="s">
        <v>4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AVERAGE(K263:K265)</f>
        <v>-1.3144179999999988</v>
      </c>
      <c r="N265" s="12">
        <v>20.311785</v>
      </c>
      <c r="O265" s="8" t="s">
        <v>4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4</v>
      </c>
      <c r="V265" s="11">
        <f t="shared" ref="V265" si="55">AVERAGE(T263:T265)</f>
        <v>-16.419993333333334</v>
      </c>
      <c r="W265" s="12">
        <v>8.0375250000000005</v>
      </c>
      <c r="X265" s="8" t="s">
        <v>4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57">AVERAGE(B264:B266)</f>
        <v>21.929597999999999</v>
      </c>
      <c r="E266" s="12">
        <v>21.080853000000001</v>
      </c>
      <c r="F266" s="8" t="s">
        <v>4</v>
      </c>
      <c r="G266" s="11">
        <f t="shared" si="22"/>
        <v>12.917801666666668</v>
      </c>
      <c r="H266" s="12">
        <v>5.7646509999999997</v>
      </c>
      <c r="I266" s="8" t="s">
        <v>4</v>
      </c>
      <c r="J266" s="11">
        <f t="shared" ref="J266" si="58">AVERAGE(H264:H266)</f>
        <v>18.676266000000002</v>
      </c>
      <c r="K266" s="12">
        <v>-13.954331</v>
      </c>
      <c r="L266" s="8">
        <v>6.1528600120468013</v>
      </c>
      <c r="M266" s="11">
        <f t="shared" ref="M266" si="59">AVERAGE(K264:K266)</f>
        <v>2.2417333333333882E-2</v>
      </c>
      <c r="N266" s="12">
        <v>20.759246999999998</v>
      </c>
      <c r="O266" s="8" t="s">
        <v>4</v>
      </c>
      <c r="P266" s="11">
        <f t="shared" ref="P266" si="60">AVERAGE(N264:N266)</f>
        <v>22.325695666666665</v>
      </c>
      <c r="Q266" s="12">
        <v>2.8586510000000001</v>
      </c>
      <c r="R266" s="8">
        <v>1.8440667259466568</v>
      </c>
      <c r="S266" s="11">
        <f t="shared" ref="S266" si="61">AVERAGE(R264:R266)</f>
        <v>5.4217537324964589</v>
      </c>
      <c r="T266" s="12">
        <v>-17.597843999999998</v>
      </c>
      <c r="U266" s="8" t="s">
        <v>4</v>
      </c>
      <c r="V266" s="11">
        <f t="shared" ref="V266" si="62">AVERAGE(T264:T266)</f>
        <v>-16.842775333333332</v>
      </c>
      <c r="W266" s="12">
        <v>11.567957</v>
      </c>
      <c r="X266" s="8" t="s">
        <v>4</v>
      </c>
      <c r="Y266" s="11">
        <f t="shared" ref="Y266" si="63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4">AVERAGE(B265:B267)</f>
        <v>20.936064333333334</v>
      </c>
      <c r="E267" s="12">
        <v>21.887326000000002</v>
      </c>
      <c r="F267" s="8" t="s">
        <v>4</v>
      </c>
      <c r="G267" s="11">
        <f t="shared" ref="G267:G284" si="65">AVERAGE(E265:E267)</f>
        <v>20.039185</v>
      </c>
      <c r="H267" s="12">
        <v>2.412496</v>
      </c>
      <c r="I267" s="8" t="s">
        <v>4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AVERAGE(K265:K267)</f>
        <v>10.635576666666667</v>
      </c>
      <c r="N267" s="12">
        <v>18.119627999999999</v>
      </c>
      <c r="O267" s="8" t="s">
        <v>4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4</v>
      </c>
      <c r="V267" s="11">
        <f t="shared" ref="V267" si="70">AVERAGE(T265:T267)</f>
        <v>-16.907737833333332</v>
      </c>
      <c r="W267" s="12">
        <v>8.0372249999999994</v>
      </c>
      <c r="X267" s="8" t="s">
        <v>4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2">AVERAGE(B266:B268)</f>
        <v>20.716086333333333</v>
      </c>
      <c r="E268" s="12">
        <v>5.0495559999999999</v>
      </c>
      <c r="F268" s="8" t="s">
        <v>4</v>
      </c>
      <c r="G268" s="11">
        <f t="shared" si="65"/>
        <v>16.00591166666667</v>
      </c>
      <c r="H268" s="12">
        <v>-16.556640000000002</v>
      </c>
      <c r="I268" s="8" t="s">
        <v>4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AVERAGE(K266:K268)</f>
        <v>9.5958623333333346</v>
      </c>
      <c r="N268" s="12">
        <v>15.675898</v>
      </c>
      <c r="O268" s="8" t="s">
        <v>4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4</v>
      </c>
      <c r="V268" s="11">
        <f t="shared" ref="V268" si="77">AVERAGE(T266:T268)</f>
        <v>-17.043756999999999</v>
      </c>
      <c r="W268" s="12">
        <v>14.778438</v>
      </c>
      <c r="X268" s="8" t="s">
        <v>4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79">AVERAGE(B267:B269)</f>
        <v>22.112646999999999</v>
      </c>
      <c r="E269" s="12">
        <v>5.500572</v>
      </c>
      <c r="F269" s="8" t="s">
        <v>4</v>
      </c>
      <c r="G269" s="11">
        <f t="shared" si="65"/>
        <v>10.812484666666668</v>
      </c>
      <c r="H269" s="12">
        <v>-11.058377</v>
      </c>
      <c r="I269" s="8" t="s">
        <v>4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AVERAGE(K267:K269)</f>
        <v>9.0153206666666659</v>
      </c>
      <c r="N269" s="12">
        <v>17.903915000000001</v>
      </c>
      <c r="O269" s="8" t="s">
        <v>4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4</v>
      </c>
      <c r="V269" s="11">
        <f t="shared" ref="V269" si="84">AVERAGE(T267:T269)</f>
        <v>-17.809722500000003</v>
      </c>
      <c r="W269" s="12">
        <v>15.222702999999999</v>
      </c>
      <c r="X269" s="8" t="s">
        <v>4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86">AVERAGE(B268:B270)</f>
        <v>22.142901333333331</v>
      </c>
      <c r="E270" s="12">
        <v>21.824251</v>
      </c>
      <c r="F270" s="8" t="s">
        <v>4</v>
      </c>
      <c r="G270" s="11">
        <f t="shared" si="65"/>
        <v>10.791459666666668</v>
      </c>
      <c r="H270" s="12">
        <v>-13.899006999999999</v>
      </c>
      <c r="I270" s="8" t="s">
        <v>4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AVERAGE(K268:K270)</f>
        <v>8.2964873333333333</v>
      </c>
      <c r="N270" s="12">
        <v>18.451836</v>
      </c>
      <c r="O270" s="8" t="s">
        <v>4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4</v>
      </c>
      <c r="V270" s="11">
        <f t="shared" ref="V270" si="91">AVERAGE(T268:T270)</f>
        <v>-17.577103500000003</v>
      </c>
      <c r="W270" s="12">
        <v>10.733676000000001</v>
      </c>
      <c r="X270" s="8" t="s">
        <v>4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93">AVERAGE(B269:B271)</f>
        <v>10.389235999999999</v>
      </c>
      <c r="E271" s="12">
        <v>18.034839999999999</v>
      </c>
      <c r="F271" s="8" t="s">
        <v>4</v>
      </c>
      <c r="G271" s="11">
        <f t="shared" si="65"/>
        <v>15.119887666666665</v>
      </c>
      <c r="H271" s="12">
        <v>-13.520179000000001</v>
      </c>
      <c r="I271" s="8" t="s">
        <v>4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AVERAGE(K269:K271)</f>
        <v>-2.6491530000000001</v>
      </c>
      <c r="N271" s="12">
        <v>-14.613295000000001</v>
      </c>
      <c r="O271" s="8" t="s">
        <v>4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4</v>
      </c>
      <c r="V271" s="11">
        <f t="shared" ref="V271" si="98">AVERAGE(T269:T271)</f>
        <v>-18.759887333333335</v>
      </c>
      <c r="W271" s="12">
        <v>6.9609269999999999</v>
      </c>
      <c r="X271" s="8" t="s">
        <v>4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0">AVERAGE(B270:B272)</f>
        <v>-1.6556426666666664</v>
      </c>
      <c r="E272" s="12">
        <v>21.327206</v>
      </c>
      <c r="F272" s="8" t="s">
        <v>4</v>
      </c>
      <c r="G272" s="11">
        <f t="shared" si="65"/>
        <v>20.395432333333332</v>
      </c>
      <c r="H272" s="12">
        <v>-11.100249</v>
      </c>
      <c r="I272" s="8" t="s">
        <v>4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AVERAGE(K270:K272)</f>
        <v>-1.4827396666666666</v>
      </c>
      <c r="N272" s="12">
        <v>-11.533669</v>
      </c>
      <c r="O272" s="8" t="s">
        <v>4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4</v>
      </c>
      <c r="V272" s="11">
        <f t="shared" ref="V272" si="105">AVERAGE(T270:T272)</f>
        <v>-18.303393</v>
      </c>
      <c r="W272" s="12">
        <v>3.1884299999999999</v>
      </c>
      <c r="X272" s="8" t="s">
        <v>4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07">AVERAGE(B271:B273)</f>
        <v>-14.816176666666665</v>
      </c>
      <c r="E273" s="12">
        <v>3.9477890000000002</v>
      </c>
      <c r="F273" s="8" t="s">
        <v>4</v>
      </c>
      <c r="G273" s="11">
        <f t="shared" si="65"/>
        <v>14.436611666666666</v>
      </c>
      <c r="H273" s="12">
        <v>-15.921092</v>
      </c>
      <c r="I273" s="8" t="s">
        <v>4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AVERAGE(K271:K273)</f>
        <v>3.3142040000000015</v>
      </c>
      <c r="N273" s="12">
        <v>-13.304489</v>
      </c>
      <c r="O273" s="8" t="s">
        <v>4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4</v>
      </c>
      <c r="V273" s="11">
        <f t="shared" ref="V273" si="112">AVERAGE(T271:T273)</f>
        <v>-22.900326499999995</v>
      </c>
      <c r="W273" s="12">
        <v>4.458774</v>
      </c>
      <c r="X273" s="8" t="s">
        <v>4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14">AVERAGE(B272:B274)</f>
        <v>-0.6191273333333337</v>
      </c>
      <c r="E274" s="12">
        <v>4.5849679999999999</v>
      </c>
      <c r="F274" s="8" t="s">
        <v>4</v>
      </c>
      <c r="G274" s="11">
        <f t="shared" si="65"/>
        <v>9.9533210000000008</v>
      </c>
      <c r="H274" s="12">
        <v>-19.047256999999998</v>
      </c>
      <c r="I274" s="8" t="s">
        <v>4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AVERAGE(K272:K274)</f>
        <v>18.045442333333334</v>
      </c>
      <c r="N274" s="12">
        <v>30.071016</v>
      </c>
      <c r="O274" s="8" t="s">
        <v>4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4</v>
      </c>
      <c r="V274" s="11">
        <f t="shared" ref="V274" si="119">AVERAGE(T272:T274)</f>
        <v>-25.664896166666665</v>
      </c>
      <c r="W274" s="12">
        <v>2.5284819999999999</v>
      </c>
      <c r="X274" s="8" t="s">
        <v>4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21">AVERAGE(B273:B275)</f>
        <v>4.4754033333333334</v>
      </c>
      <c r="E275" s="12">
        <v>4.6667509999999996</v>
      </c>
      <c r="F275" s="8" t="s">
        <v>4</v>
      </c>
      <c r="G275" s="11">
        <f t="shared" si="65"/>
        <v>4.3998359999999996</v>
      </c>
      <c r="H275" s="12">
        <v>-16.670829000000001</v>
      </c>
      <c r="I275" s="8" t="s">
        <v>4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AVERAGE(K273:K275)</f>
        <v>16.523771</v>
      </c>
      <c r="N275" s="12">
        <v>4.153111</v>
      </c>
      <c r="O275" s="8" t="s">
        <v>4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4</v>
      </c>
      <c r="V275" s="11">
        <f t="shared" ref="V275" si="126">AVERAGE(T273:T275)</f>
        <v>-29.659794333333334</v>
      </c>
      <c r="W275" s="12">
        <v>5.8365980000000004</v>
      </c>
      <c r="X275" s="8" t="s">
        <v>4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28">AVERAGE(B274:B276)</f>
        <v>13.467604</v>
      </c>
      <c r="E276" s="12">
        <v>12.139388</v>
      </c>
      <c r="F276" s="8" t="s">
        <v>4</v>
      </c>
      <c r="G276" s="11">
        <f t="shared" si="65"/>
        <v>7.1303689999999991</v>
      </c>
      <c r="H276" s="12">
        <v>10.339368</v>
      </c>
      <c r="I276" s="8" t="s">
        <v>4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AVERAGE(K274:K276)</f>
        <v>7.8258053333333342</v>
      </c>
      <c r="N276" s="12">
        <v>4.6200570000000001</v>
      </c>
      <c r="O276" s="8" t="s">
        <v>4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4</v>
      </c>
      <c r="V276" s="11">
        <f t="shared" ref="V276" si="133">AVERAGE(T274:T276)</f>
        <v>-22.565552333333333</v>
      </c>
      <c r="W276" s="12">
        <v>3.5248149999999998</v>
      </c>
      <c r="X276" s="8" t="s">
        <v>4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35">AVERAGE(B275:B277)</f>
        <v>-1.2573159999999994</v>
      </c>
      <c r="E277" s="12">
        <v>4.8386509999999996</v>
      </c>
      <c r="F277" s="8" t="s">
        <v>4</v>
      </c>
      <c r="G277" s="11">
        <f t="shared" si="65"/>
        <v>7.2149299999999998</v>
      </c>
      <c r="H277" s="12">
        <v>-17.832021999999998</v>
      </c>
      <c r="I277" s="8" t="s">
        <v>4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AVERAGE(K275:K277)</f>
        <v>7.5914193333333335</v>
      </c>
      <c r="N277" s="12">
        <v>-17.502144999999999</v>
      </c>
      <c r="O277" s="8" t="s">
        <v>4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4</v>
      </c>
      <c r="V277" s="11">
        <f t="shared" ref="V277" si="140">AVERAGE(T275:T277)</f>
        <v>-22.425024666666669</v>
      </c>
      <c r="W277" s="12">
        <v>4.403365</v>
      </c>
      <c r="X277" s="8" t="s">
        <v>4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42">AVERAGE(B276:B278)</f>
        <v>-8.9815529999999999</v>
      </c>
      <c r="E278" s="12">
        <v>9.0319470000000006</v>
      </c>
      <c r="F278" s="8" t="s">
        <v>4</v>
      </c>
      <c r="G278" s="11">
        <f t="shared" si="65"/>
        <v>8.6699953333333326</v>
      </c>
      <c r="H278" s="12">
        <v>-17.672014000000001</v>
      </c>
      <c r="I278" s="8" t="s">
        <v>4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AVERAGE(K276:K278)</f>
        <v>7.5184159999999984</v>
      </c>
      <c r="N278" s="12">
        <v>-21.143749</v>
      </c>
      <c r="O278" s="8" t="s">
        <v>4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4</v>
      </c>
      <c r="V278" s="11">
        <f t="shared" ref="V278" si="147">AVERAGE(T276:T278)</f>
        <v>-21.976670333333335</v>
      </c>
      <c r="W278" s="12">
        <v>5.6995990000000001</v>
      </c>
      <c r="X278" s="8" t="s">
        <v>4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49">AVERAGE(B277:B279)</f>
        <v>-18.060318666666664</v>
      </c>
      <c r="E279" s="12">
        <v>5.6935130000000003</v>
      </c>
      <c r="F279" s="8" t="s">
        <v>4</v>
      </c>
      <c r="G279" s="11">
        <f t="shared" si="65"/>
        <v>6.5213703333333335</v>
      </c>
      <c r="H279" s="12">
        <v>-15.562144</v>
      </c>
      <c r="I279" s="8" t="s">
        <v>4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AVERAGE(K277:K279)</f>
        <v>-0.77403800000000089</v>
      </c>
      <c r="N279" s="12">
        <v>-17.959402000000001</v>
      </c>
      <c r="O279" s="8" t="s">
        <v>4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4</v>
      </c>
      <c r="V279" s="11">
        <f t="shared" ref="V279" si="154">AVERAGE(T277:T279)</f>
        <v>-28.650717499999999</v>
      </c>
      <c r="W279" s="12">
        <v>7.118468</v>
      </c>
      <c r="X279" s="8" t="s">
        <v>4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56">AVERAGE(B278:B280)</f>
        <v>-19.782258666666667</v>
      </c>
      <c r="E280" s="12">
        <v>5.0232780000000004</v>
      </c>
      <c r="F280" s="8" t="s">
        <v>4</v>
      </c>
      <c r="G280" s="11">
        <f t="shared" si="65"/>
        <v>6.582912666666668</v>
      </c>
      <c r="H280" s="12">
        <v>-21.871008</v>
      </c>
      <c r="I280" s="8" t="s">
        <v>4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AVERAGE(K278:K280)</f>
        <v>-0.9114110000000023</v>
      </c>
      <c r="N280" s="12">
        <v>-20.686136999999999</v>
      </c>
      <c r="O280" s="8" t="s">
        <v>4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4</v>
      </c>
      <c r="V280" s="11">
        <f t="shared" ref="V280" si="161">AVERAGE(T278:T280)</f>
        <v>-30.126356333333334</v>
      </c>
      <c r="W280" s="12">
        <v>11.134631000000001</v>
      </c>
      <c r="X280" s="8" t="s">
        <v>4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63">AVERAGE(B279:B281)</f>
        <v>-19.789705999999999</v>
      </c>
      <c r="E281" s="12">
        <v>27.102644000000002</v>
      </c>
      <c r="F281" s="8" t="s">
        <v>4</v>
      </c>
      <c r="G281" s="11">
        <f t="shared" si="65"/>
        <v>12.606478333333333</v>
      </c>
      <c r="H281" s="12">
        <v>-15.210735</v>
      </c>
      <c r="I281" s="8" t="s">
        <v>4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AVERAGE(K279:K281)</f>
        <v>-1.9375640000000007</v>
      </c>
      <c r="N281" s="12">
        <v>-21.508883000000001</v>
      </c>
      <c r="O281" s="8" t="s">
        <v>4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4</v>
      </c>
      <c r="V281" s="11">
        <f t="shared" ref="V281" si="168">AVERAGE(T279:T281)</f>
        <v>-29.800777333333333</v>
      </c>
      <c r="W281" s="12">
        <v>14.507083</v>
      </c>
      <c r="X281" s="8" t="s">
        <v>4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70">AVERAGE(B280:B282)</f>
        <v>-21.112744000000003</v>
      </c>
      <c r="E282" s="12">
        <v>25.925961999999998</v>
      </c>
      <c r="F282" s="8" t="s">
        <v>4</v>
      </c>
      <c r="G282" s="11">
        <f t="shared" si="65"/>
        <v>19.350628</v>
      </c>
      <c r="H282" s="12">
        <v>27.499862</v>
      </c>
      <c r="I282" s="8" t="s">
        <v>4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AVERAGE(K280:K282)</f>
        <v>13.214564999999999</v>
      </c>
      <c r="N282" s="12">
        <v>-24.503129000000001</v>
      </c>
      <c r="O282" s="8" t="s">
        <v>4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4</v>
      </c>
      <c r="V282" s="11">
        <f t="shared" ref="V282" si="175">AVERAGE(T280:T282)</f>
        <v>-27.082920999999999</v>
      </c>
      <c r="W282" s="12">
        <v>8.317933</v>
      </c>
      <c r="X282" s="8" t="s">
        <v>4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3" t="s">
        <v>4</v>
      </c>
      <c r="D283" s="9">
        <f t="shared" ref="D283" si="177">AVERAGE(B281:B283)</f>
        <v>-21.373788333333334</v>
      </c>
      <c r="E283" s="12">
        <v>24.726115</v>
      </c>
      <c r="F283" s="8" t="s">
        <v>4</v>
      </c>
      <c r="G283" s="11">
        <f t="shared" si="65"/>
        <v>25.91824033333333</v>
      </c>
      <c r="H283" s="12">
        <v>29.362553999999999</v>
      </c>
      <c r="I283" s="8" t="s">
        <v>4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AVERAGE(K281:K283)</f>
        <v>-2.6029420000000005</v>
      </c>
      <c r="N283" s="12">
        <v>-22.560103000000002</v>
      </c>
      <c r="O283" s="8" t="s">
        <v>4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4</v>
      </c>
      <c r="V283" s="11">
        <f t="shared" ref="V283" si="182">AVERAGE(T281:T283)</f>
        <v>-25.450119833333332</v>
      </c>
      <c r="W283" s="12">
        <v>5.6994319999999998</v>
      </c>
      <c r="X283" s="8" t="s">
        <v>4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3" t="s">
        <v>4</v>
      </c>
      <c r="D284" s="9">
        <f t="shared" ref="D284" si="184">AVERAGE(B282:B284)</f>
        <v>-21.444422333333335</v>
      </c>
      <c r="E284" s="12">
        <v>2.777882</v>
      </c>
      <c r="F284" s="8" t="s">
        <v>4</v>
      </c>
      <c r="G284" s="11">
        <f t="shared" si="65"/>
        <v>17.809986333333331</v>
      </c>
      <c r="H284" s="12">
        <v>27.661460000000002</v>
      </c>
      <c r="I284" s="8" t="s">
        <v>4</v>
      </c>
      <c r="J284" s="11">
        <f t="shared" ref="J284" si="185">AVERAGE(H282:H284)</f>
        <v>28.174625333333335</v>
      </c>
      <c r="K284" s="12">
        <v>-19.022525000000002</v>
      </c>
      <c r="L284" s="8">
        <v>-4.5378782052707525</v>
      </c>
      <c r="M284" s="11">
        <f t="shared" ref="M284" si="186">AVERAGE(K282:K284)</f>
        <v>-2.2573840000000014</v>
      </c>
      <c r="N284" s="12">
        <v>-19.833883</v>
      </c>
      <c r="O284" s="8" t="s">
        <v>4</v>
      </c>
      <c r="P284" s="11">
        <f t="shared" ref="P284" si="187">AVERAGE(N282:N284)</f>
        <v>-22.299038333333332</v>
      </c>
      <c r="Q284" s="12">
        <v>9.4398529999999994</v>
      </c>
      <c r="R284" s="8">
        <v>7.2960768844361059</v>
      </c>
      <c r="S284" s="11">
        <f t="shared" ref="S284" si="188">AVERAGE(R282:R284)</f>
        <v>8.4074239221550684</v>
      </c>
      <c r="T284" s="12">
        <v>-25.073253000000001</v>
      </c>
      <c r="U284" s="8" t="s">
        <v>4</v>
      </c>
      <c r="V284" s="11">
        <f t="shared" ref="V284" si="189">AVERAGE(T282:T284)</f>
        <v>-24.411486833333338</v>
      </c>
      <c r="W284" s="12">
        <v>3.904576</v>
      </c>
      <c r="X284" s="8" t="s">
        <v>4</v>
      </c>
      <c r="Y284" s="11">
        <f t="shared" ref="Y284" si="190">AVERAGE(W282:W284)</f>
        <v>5.9739803333333334</v>
      </c>
    </row>
    <row r="285" spans="1:25">
      <c r="A285" s="3">
        <v>45413</v>
      </c>
      <c r="B285" s="8">
        <v>-24.883917</v>
      </c>
      <c r="C285" s="33" t="s">
        <v>4</v>
      </c>
      <c r="D285" s="9">
        <f t="shared" ref="D285" si="191">AVERAGE(B283:B285)</f>
        <v>-22.468742666666667</v>
      </c>
      <c r="E285" s="12">
        <v>1.493665</v>
      </c>
      <c r="F285" s="8" t="s">
        <v>4</v>
      </c>
      <c r="G285" s="11">
        <f>AVERAGE(E283:E285)</f>
        <v>9.6658873333333322</v>
      </c>
      <c r="H285" s="12">
        <v>27.709982</v>
      </c>
      <c r="I285" s="8" t="s">
        <v>4</v>
      </c>
      <c r="J285" s="11">
        <f>AVERAGE(H283:H285)</f>
        <v>28.244665333333334</v>
      </c>
      <c r="K285" s="12">
        <v>-21.881485000000001</v>
      </c>
      <c r="L285" s="8">
        <v>-44.54359734580612</v>
      </c>
      <c r="M285" s="11">
        <f t="shared" ref="M285" si="192">AVERAGE(K283:K285)</f>
        <v>-18.965477666666668</v>
      </c>
      <c r="N285" s="12">
        <v>-23.578344000000001</v>
      </c>
      <c r="O285" s="8" t="s">
        <v>4</v>
      </c>
      <c r="P285" s="11">
        <f t="shared" ref="P285" si="193">AVERAGE(N283:N285)</f>
        <v>-21.990776666666665</v>
      </c>
      <c r="Q285" s="12">
        <v>9.0729959999999998</v>
      </c>
      <c r="R285" s="8">
        <v>3.5272956613044357</v>
      </c>
      <c r="S285" s="11">
        <f t="shared" ref="S285" si="194">AVERAGE(R283:R285)</f>
        <v>6.6833302146199793</v>
      </c>
      <c r="T285" s="12">
        <v>-28.903756000000001</v>
      </c>
      <c r="U285" s="8" t="s">
        <v>4</v>
      </c>
      <c r="V285" s="11">
        <f t="shared" ref="V285" si="195">AVERAGE(T283:T285)</f>
        <v>-26.936690833333333</v>
      </c>
      <c r="W285" s="12">
        <v>5.6571429999999996</v>
      </c>
      <c r="X285" s="8" t="s">
        <v>4</v>
      </c>
      <c r="Y285" s="11">
        <f t="shared" ref="Y285" si="196">AVERAGE(W283:W285)</f>
        <v>5.087050333333333</v>
      </c>
    </row>
    <row r="286" spans="1:25">
      <c r="A286" s="3">
        <v>45444</v>
      </c>
      <c r="B286" s="8">
        <v>-21.888168</v>
      </c>
      <c r="C286" s="33" t="s">
        <v>4</v>
      </c>
      <c r="D286" s="9">
        <f t="shared" ref="D286" si="197">AVERAGE(B284:B286)</f>
        <v>-21.969728000000003</v>
      </c>
      <c r="E286" s="12">
        <v>3.6466509999999999</v>
      </c>
      <c r="F286" s="8" t="s">
        <v>4</v>
      </c>
      <c r="G286" s="11">
        <f>AVERAGE(E284:E286)</f>
        <v>2.6393993333333334</v>
      </c>
      <c r="H286" s="12">
        <v>26.344403</v>
      </c>
      <c r="I286" s="8" t="s">
        <v>4</v>
      </c>
      <c r="J286" s="11">
        <f>AVERAGE(H284:H286)</f>
        <v>27.238614999999999</v>
      </c>
      <c r="K286" s="12">
        <v>-17.996016000000001</v>
      </c>
      <c r="L286" s="8">
        <v>-33.403433549612814</v>
      </c>
      <c r="M286" s="11">
        <f t="shared" ref="M286" si="198">AVERAGE(K284:K286)</f>
        <v>-19.633341999999999</v>
      </c>
      <c r="N286" s="12">
        <v>-20.593546</v>
      </c>
      <c r="O286" s="8" t="s">
        <v>4</v>
      </c>
      <c r="P286" s="11">
        <f t="shared" ref="P286" si="199">AVERAGE(N284:N286)</f>
        <v>-21.335257666666667</v>
      </c>
      <c r="Q286" s="12">
        <v>4.6093359999999999</v>
      </c>
      <c r="R286" s="8">
        <v>4.0857462920803025</v>
      </c>
      <c r="S286" s="11">
        <f t="shared" ref="S286" si="200">AVERAGE(R284:R286)</f>
        <v>4.9697062792736153</v>
      </c>
      <c r="T286" s="12">
        <v>-26.509902</v>
      </c>
      <c r="U286" s="8" t="s">
        <v>4</v>
      </c>
      <c r="V286" s="11">
        <f t="shared" ref="V286" si="201">AVERAGE(T284:T286)</f>
        <v>-26.828970333333334</v>
      </c>
      <c r="W286" s="12">
        <v>5.7162129999999998</v>
      </c>
      <c r="X286" s="8" t="s">
        <v>4</v>
      </c>
      <c r="Y286" s="11">
        <f t="shared" ref="Y286" si="202">AVERAGE(W284:W286)</f>
        <v>5.0926439999999999</v>
      </c>
    </row>
    <row r="287" spans="1:25">
      <c r="A287" s="3">
        <v>45474</v>
      </c>
      <c r="B287" s="8">
        <v>-24.70025</v>
      </c>
      <c r="C287" s="33" t="s">
        <v>4</v>
      </c>
      <c r="D287" s="9">
        <f t="shared" ref="D287" si="203">AVERAGE(B285:B287)</f>
        <v>-23.824111666666667</v>
      </c>
      <c r="E287" s="12">
        <v>-1.5653280000000001</v>
      </c>
      <c r="F287" s="8" t="s">
        <v>4</v>
      </c>
      <c r="G287" s="11">
        <f>AVERAGE(E285:E287)</f>
        <v>1.1916626666666668</v>
      </c>
      <c r="H287" s="12">
        <v>24.862414000000001</v>
      </c>
      <c r="I287" s="8" t="s">
        <v>4</v>
      </c>
      <c r="J287" s="11">
        <f>AVERAGE(H285:H287)</f>
        <v>26.305599666666666</v>
      </c>
      <c r="K287" s="12">
        <v>26.766607</v>
      </c>
      <c r="L287" s="8">
        <v>44.789182778565596</v>
      </c>
      <c r="M287" s="11">
        <f t="shared" ref="M287" si="204">AVERAGE(K285:K287)</f>
        <v>-4.3702980000000009</v>
      </c>
      <c r="N287" s="12">
        <v>-23.045157</v>
      </c>
      <c r="O287" s="8" t="s">
        <v>4</v>
      </c>
      <c r="P287" s="11">
        <f t="shared" ref="P287" si="205">AVERAGE(N285:N287)</f>
        <v>-22.405682333333335</v>
      </c>
      <c r="Q287" s="12">
        <v>5.0920040000000002</v>
      </c>
      <c r="R287" s="8">
        <v>7.6859426997572395</v>
      </c>
      <c r="S287" s="11">
        <f t="shared" ref="S287" si="206">AVERAGE(R285:R287)</f>
        <v>5.0996615510473262</v>
      </c>
      <c r="T287" s="12">
        <v>-28.332576499999998</v>
      </c>
      <c r="U287" s="8" t="s">
        <v>4</v>
      </c>
      <c r="V287" s="11">
        <f t="shared" ref="V287" si="207">AVERAGE(T285:T287)</f>
        <v>-27.915411500000001</v>
      </c>
      <c r="W287" s="12">
        <v>4.627942</v>
      </c>
      <c r="X287" s="8" t="s">
        <v>4</v>
      </c>
      <c r="Y287" s="11">
        <f t="shared" ref="Y287" si="208">AVERAGE(W285:W287)</f>
        <v>5.3337659999999998</v>
      </c>
    </row>
    <row r="288" spans="1:25">
      <c r="A288" s="3">
        <v>45505</v>
      </c>
      <c r="B288" s="8">
        <v>-19.362559000000001</v>
      </c>
      <c r="C288" s="33" t="s">
        <v>4</v>
      </c>
      <c r="D288" s="9">
        <f t="shared" ref="D288" si="209">AVERAGE(B286:B288)</f>
        <v>-21.983659000000003</v>
      </c>
      <c r="E288" s="12">
        <v>5.3268120000000003</v>
      </c>
      <c r="F288" s="8" t="s">
        <v>4</v>
      </c>
      <c r="G288" s="11">
        <f>AVERAGE(E286:E288)</f>
        <v>2.4693783333333332</v>
      </c>
      <c r="H288" s="12">
        <v>28.596897999999999</v>
      </c>
      <c r="I288" s="8" t="s">
        <v>4</v>
      </c>
      <c r="J288" s="11">
        <f>AVERAGE(H286:H288)</f>
        <v>26.601238333333331</v>
      </c>
      <c r="K288" s="12">
        <v>28.884763</v>
      </c>
      <c r="L288" s="8">
        <v>35.504824021420944</v>
      </c>
      <c r="M288" s="11">
        <f t="shared" ref="M288" si="210">AVERAGE(K286:K288)</f>
        <v>12.551784666666668</v>
      </c>
      <c r="N288" s="12">
        <v>-21.256858999999999</v>
      </c>
      <c r="O288" s="8" t="s">
        <v>4</v>
      </c>
      <c r="P288" s="11">
        <f t="shared" ref="P288" si="211">AVERAGE(N286:N288)</f>
        <v>-21.631854000000001</v>
      </c>
      <c r="Q288" s="12">
        <v>5.3683249999999996</v>
      </c>
      <c r="R288" s="8">
        <v>0.93558236854595034</v>
      </c>
      <c r="S288" s="11">
        <f t="shared" ref="S288" si="212">AVERAGE(R286:R288)</f>
        <v>4.2357571201278317</v>
      </c>
      <c r="T288" s="12">
        <v>-37.123182499999999</v>
      </c>
      <c r="U288" s="8" t="s">
        <v>4</v>
      </c>
      <c r="V288" s="11">
        <f t="shared" ref="V288" si="213">AVERAGE(T286:T288)</f>
        <v>-30.655220333333332</v>
      </c>
      <c r="W288" s="12">
        <v>2.4735749999999999</v>
      </c>
      <c r="X288" s="8" t="s">
        <v>4</v>
      </c>
      <c r="Y288" s="11">
        <f t="shared" ref="Y288" si="214">AVERAGE(W286:W288)</f>
        <v>4.2725766666666667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8"/>
  <sheetViews>
    <sheetView showGridLines="0" zoomScaleNormal="100" workbookViewId="0">
      <pane xSplit="1" ySplit="7" topLeftCell="I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26.609916787000294</v>
      </c>
      <c r="D8" s="9" t="s">
        <v>4</v>
      </c>
      <c r="E8" s="12">
        <v>17.639289649999998</v>
      </c>
      <c r="F8" s="32">
        <v>20.302721477235231</v>
      </c>
      <c r="G8" s="11" t="s">
        <v>4</v>
      </c>
      <c r="H8" s="34">
        <v>18.346101458333333</v>
      </c>
      <c r="I8" s="8">
        <v>11.51999358209652</v>
      </c>
      <c r="J8" s="11" t="s">
        <v>4</v>
      </c>
      <c r="K8" s="12">
        <v>26.011792508333329</v>
      </c>
      <c r="L8" s="8">
        <v>14.39288408520358</v>
      </c>
      <c r="M8" s="11" t="s">
        <v>4</v>
      </c>
      <c r="N8" s="12">
        <v>7.2577021000000022</v>
      </c>
      <c r="O8" s="8">
        <v>7.8916642844637499</v>
      </c>
      <c r="P8" s="11" t="s">
        <v>4</v>
      </c>
      <c r="Q8" s="12">
        <v>36.831258741666666</v>
      </c>
      <c r="R8" s="8">
        <v>21.180052985954575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24.73105935026561</v>
      </c>
      <c r="D9" s="9" t="s">
        <v>4</v>
      </c>
      <c r="E9" s="12">
        <v>28.239941849999997</v>
      </c>
      <c r="F9" s="32">
        <v>29.859995539442295</v>
      </c>
      <c r="G9" s="11" t="s">
        <v>4</v>
      </c>
      <c r="H9" s="34">
        <v>26.235055158333331</v>
      </c>
      <c r="I9" s="8">
        <v>11.982921443945076</v>
      </c>
      <c r="J9" s="11" t="s">
        <v>4</v>
      </c>
      <c r="K9" s="12">
        <v>26.336375108333328</v>
      </c>
      <c r="L9" s="8">
        <v>8.5598152025970862</v>
      </c>
      <c r="M9" s="11" t="s">
        <v>4</v>
      </c>
      <c r="N9" s="12">
        <v>22.856874100000002</v>
      </c>
      <c r="O9" s="8">
        <v>16.604178006764339</v>
      </c>
      <c r="P9" s="11" t="s">
        <v>4</v>
      </c>
      <c r="Q9" s="12">
        <v>29.87027114166667</v>
      </c>
      <c r="R9" s="8">
        <v>7.6167547326559735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22.539024020702442</v>
      </c>
      <c r="D10" s="9">
        <f>AVERAGE(C8:C10)</f>
        <v>24.626666719322781</v>
      </c>
      <c r="E10" s="12">
        <v>14.472361649999998</v>
      </c>
      <c r="F10" s="32">
        <v>12.179436974584341</v>
      </c>
      <c r="G10" s="11">
        <f>AVERAGE(F8:F10)</f>
        <v>20.78071799708729</v>
      </c>
      <c r="H10" s="34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16.199371978047434</v>
      </c>
      <c r="D11" s="9">
        <f t="shared" ref="D11:D74" si="0">AVERAGE(C9:C11)</f>
        <v>21.156485116338498</v>
      </c>
      <c r="E11" s="12">
        <v>9.5021907499999969</v>
      </c>
      <c r="F11" s="32">
        <v>2.9458653096263365</v>
      </c>
      <c r="G11" s="11">
        <f t="shared" ref="G11:G74" si="1">AVERAGE(F9:F11)</f>
        <v>14.99509927455099</v>
      </c>
      <c r="H11" s="34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14.937370574732034</v>
      </c>
      <c r="D12" s="9">
        <f t="shared" si="0"/>
        <v>17.891922191160639</v>
      </c>
      <c r="E12" s="12">
        <v>10.950432249999999</v>
      </c>
      <c r="F12" s="32">
        <v>-1.6138561783842569</v>
      </c>
      <c r="G12" s="11">
        <f t="shared" si="1"/>
        <v>4.5038153686088069</v>
      </c>
      <c r="H12" s="34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14.510350234209813</v>
      </c>
      <c r="D13" s="9">
        <f t="shared" si="0"/>
        <v>15.215697595663093</v>
      </c>
      <c r="E13" s="12">
        <v>3.8040126499999998</v>
      </c>
      <c r="F13" s="32">
        <v>-6.2181626577564098</v>
      </c>
      <c r="G13" s="11">
        <f t="shared" si="1"/>
        <v>-1.6287178421714434</v>
      </c>
      <c r="H13" s="34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14.690473411647552</v>
      </c>
      <c r="D14" s="9">
        <f t="shared" si="0"/>
        <v>14.712731406863133</v>
      </c>
      <c r="E14" s="12">
        <v>7.7620848499999964</v>
      </c>
      <c r="F14" s="32">
        <v>3.942779354876373</v>
      </c>
      <c r="G14" s="11">
        <f t="shared" si="1"/>
        <v>-1.2964131604214313</v>
      </c>
      <c r="H14" s="34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5.6651477601238964</v>
      </c>
      <c r="D15" s="9">
        <f t="shared" si="0"/>
        <v>11.621990468660421</v>
      </c>
      <c r="E15" s="12">
        <v>-5.8459394499999959</v>
      </c>
      <c r="F15" s="32">
        <v>-3.0429302567479608</v>
      </c>
      <c r="G15" s="11">
        <f t="shared" si="1"/>
        <v>-1.7727711865426656</v>
      </c>
      <c r="H15" s="34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16.888437144778568</v>
      </c>
      <c r="D16" s="9">
        <f t="shared" si="0"/>
        <v>12.414686105516672</v>
      </c>
      <c r="E16" s="12">
        <v>-3.3515910500000006</v>
      </c>
      <c r="F16" s="32">
        <v>3.2654015732115953</v>
      </c>
      <c r="G16" s="11">
        <f t="shared" si="1"/>
        <v>1.3884168904466694</v>
      </c>
      <c r="H16" s="34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15.090384052172165</v>
      </c>
      <c r="D17" s="9">
        <f t="shared" si="0"/>
        <v>12.547989652358211</v>
      </c>
      <c r="E17" s="12">
        <v>-17.578238650000003</v>
      </c>
      <c r="F17" s="32">
        <v>-4.5953920161352251</v>
      </c>
      <c r="G17" s="11">
        <f t="shared" si="1"/>
        <v>-1.4576402332238636</v>
      </c>
      <c r="H17" s="34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14.394960268648976</v>
      </c>
      <c r="D18" s="9">
        <f t="shared" si="0"/>
        <v>15.457927155199902</v>
      </c>
      <c r="E18" s="12">
        <v>-15.765373950000004</v>
      </c>
      <c r="F18" s="32">
        <v>-6.269250931274323</v>
      </c>
      <c r="G18" s="11">
        <f t="shared" si="1"/>
        <v>-2.5330804580659843</v>
      </c>
      <c r="H18" s="34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18.597886873705672</v>
      </c>
      <c r="D19" s="9">
        <f t="shared" si="0"/>
        <v>16.027743731508938</v>
      </c>
      <c r="E19" s="12">
        <v>2.4056317499999968</v>
      </c>
      <c r="F19" s="32">
        <v>0.94899933853571605</v>
      </c>
      <c r="G19" s="11">
        <f t="shared" si="1"/>
        <v>-3.3052145362912775</v>
      </c>
      <c r="H19" s="34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14.362047911184767</v>
      </c>
      <c r="D20" s="9">
        <f t="shared" si="0"/>
        <v>15.784965017846472</v>
      </c>
      <c r="E20" s="12">
        <v>0.35031114999999513</v>
      </c>
      <c r="F20" s="32">
        <v>3.6892052157688067</v>
      </c>
      <c r="G20" s="11">
        <f t="shared" si="1"/>
        <v>-0.54368212565660023</v>
      </c>
      <c r="H20" s="34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15.592088469708886</v>
      </c>
      <c r="D21" s="9">
        <f t="shared" si="0"/>
        <v>16.184007751533105</v>
      </c>
      <c r="E21" s="12">
        <v>-2.3781477500000046</v>
      </c>
      <c r="F21" s="32">
        <v>-0.81582898172258989</v>
      </c>
      <c r="G21" s="11">
        <f t="shared" si="1"/>
        <v>1.2741251908606441</v>
      </c>
      <c r="H21" s="34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15.117755577433195</v>
      </c>
      <c r="D22" s="9">
        <f t="shared" si="0"/>
        <v>15.023963986108948</v>
      </c>
      <c r="E22" s="12">
        <v>5.8994799499999973</v>
      </c>
      <c r="F22" s="32">
        <v>3.4148710599388852</v>
      </c>
      <c r="G22" s="11">
        <f t="shared" si="1"/>
        <v>2.0960824313283672</v>
      </c>
      <c r="H22" s="34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14.601314606794118</v>
      </c>
      <c r="D23" s="9">
        <f t="shared" si="0"/>
        <v>15.103719551312066</v>
      </c>
      <c r="E23" s="12">
        <v>5.9649712499999987</v>
      </c>
      <c r="F23" s="32">
        <v>-0.2494784594504349</v>
      </c>
      <c r="G23" s="11">
        <f t="shared" si="1"/>
        <v>0.78318787292195358</v>
      </c>
      <c r="H23" s="34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14.783436073244033</v>
      </c>
      <c r="D24" s="9">
        <f t="shared" si="0"/>
        <v>14.834168752490449</v>
      </c>
      <c r="E24" s="12">
        <v>8.935569049999998</v>
      </c>
      <c r="F24" s="32">
        <v>-3.4504957354094081</v>
      </c>
      <c r="G24" s="11">
        <f t="shared" si="1"/>
        <v>-9.5034378306985953E-2</v>
      </c>
      <c r="H24" s="34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9.9347478633996023</v>
      </c>
      <c r="D25" s="9">
        <f t="shared" si="0"/>
        <v>13.106499514479252</v>
      </c>
      <c r="E25" s="12">
        <v>13.069538249999997</v>
      </c>
      <c r="F25" s="32">
        <v>2.722179411399301</v>
      </c>
      <c r="G25" s="11">
        <f t="shared" si="1"/>
        <v>-0.32593159448684733</v>
      </c>
      <c r="H25" s="34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-5.1783526027874434</v>
      </c>
      <c r="D26" s="9">
        <f t="shared" si="0"/>
        <v>6.5132771112853973</v>
      </c>
      <c r="E26" s="12">
        <v>-1.8745076500000026</v>
      </c>
      <c r="F26" s="32">
        <v>-5.804162562545053</v>
      </c>
      <c r="G26" s="11">
        <f t="shared" si="1"/>
        <v>-2.1774929621850534</v>
      </c>
      <c r="H26" s="34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5.9320162015117894</v>
      </c>
      <c r="D27" s="9">
        <f t="shared" si="0"/>
        <v>3.5628038207079826</v>
      </c>
      <c r="E27" s="12">
        <v>1.5139691500000003</v>
      </c>
      <c r="F27" s="32">
        <v>4.4743777822824828</v>
      </c>
      <c r="G27" s="11">
        <f t="shared" si="1"/>
        <v>0.46413154371224358</v>
      </c>
      <c r="H27" s="34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8.5118199638025533</v>
      </c>
      <c r="D28" s="9">
        <f t="shared" si="0"/>
        <v>3.0884945208422998</v>
      </c>
      <c r="E28" s="12">
        <v>-13.062151350000001</v>
      </c>
      <c r="F28" s="32">
        <v>-6.6084770104055499</v>
      </c>
      <c r="G28" s="11">
        <f t="shared" si="1"/>
        <v>-2.6460872635560402</v>
      </c>
      <c r="H28" s="34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11.580094790911678</v>
      </c>
      <c r="D29" s="9">
        <f t="shared" si="0"/>
        <v>8.6746436520753409</v>
      </c>
      <c r="E29" s="12">
        <v>-26.046742950000002</v>
      </c>
      <c r="F29" s="32">
        <v>-13.608286961604843</v>
      </c>
      <c r="G29" s="11">
        <f t="shared" si="1"/>
        <v>-5.2474620632426365</v>
      </c>
      <c r="H29" s="34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3.2606111461571068</v>
      </c>
      <c r="D30" s="9">
        <f t="shared" si="0"/>
        <v>7.7841753002904461</v>
      </c>
      <c r="E30" s="12">
        <v>-21.661758350000007</v>
      </c>
      <c r="F30" s="32">
        <v>-12.733163285843387</v>
      </c>
      <c r="G30" s="11">
        <f t="shared" si="1"/>
        <v>-10.983309085951261</v>
      </c>
      <c r="H30" s="34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-14.13325890372009</v>
      </c>
      <c r="D31" s="9">
        <f t="shared" si="0"/>
        <v>0.23581567778289822</v>
      </c>
      <c r="E31" s="12">
        <v>-28.661849050000004</v>
      </c>
      <c r="F31" s="32">
        <v>-29.604988013941806</v>
      </c>
      <c r="G31" s="11">
        <f t="shared" si="1"/>
        <v>-18.64881275379668</v>
      </c>
      <c r="H31" s="34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-2.3707305275865549</v>
      </c>
      <c r="D32" s="9">
        <f t="shared" si="0"/>
        <v>-4.4144594283831795</v>
      </c>
      <c r="E32" s="12">
        <v>-21.75158905</v>
      </c>
      <c r="F32" s="32">
        <v>-17.57424848818615</v>
      </c>
      <c r="G32" s="11">
        <f t="shared" si="1"/>
        <v>-19.970799929323782</v>
      </c>
      <c r="H32" s="34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-3.5513817605249232</v>
      </c>
      <c r="D33" s="9">
        <f t="shared" si="0"/>
        <v>-6.6851237306105231</v>
      </c>
      <c r="E33" s="12">
        <v>-16.420211650000006</v>
      </c>
      <c r="F33" s="32">
        <v>-14.432926088615499</v>
      </c>
      <c r="G33" s="11">
        <f t="shared" si="1"/>
        <v>-20.537387530247816</v>
      </c>
      <c r="H33" s="34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-1.8879324675647418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-5.8784646548513457</v>
      </c>
      <c r="D34" s="9">
        <f t="shared" si="0"/>
        <v>-3.9335256476542746</v>
      </c>
      <c r="E34" s="12">
        <v>-19.143514150000001</v>
      </c>
      <c r="F34" s="32">
        <v>-21.907538861250181</v>
      </c>
      <c r="G34" s="11">
        <f t="shared" si="1"/>
        <v>-17.971571146017276</v>
      </c>
      <c r="H34" s="34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6.9345677098077818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-4.5272825883210874</v>
      </c>
      <c r="D35" s="9">
        <f t="shared" si="0"/>
        <v>-4.6523763345657851</v>
      </c>
      <c r="E35" s="12">
        <v>-4.1017942500000046</v>
      </c>
      <c r="F35" s="32">
        <v>-10.342167943830887</v>
      </c>
      <c r="G35" s="11">
        <f t="shared" si="1"/>
        <v>-15.560877631232188</v>
      </c>
      <c r="H35" s="34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3">
        <v>-5.409833777168811</v>
      </c>
      <c r="D36" s="9">
        <f t="shared" si="0"/>
        <v>-5.271860340113748</v>
      </c>
      <c r="E36" s="12">
        <v>2.8854863499999963</v>
      </c>
      <c r="F36" s="32">
        <v>-9.2831795797575758</v>
      </c>
      <c r="G36" s="11">
        <f t="shared" si="1"/>
        <v>-13.844295461612882</v>
      </c>
      <c r="H36" s="34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3">
        <v>-7.5986130196758364</v>
      </c>
      <c r="D37" s="9">
        <f t="shared" si="0"/>
        <v>-5.8452431283885788</v>
      </c>
      <c r="E37" s="12">
        <v>-18.220240750000002</v>
      </c>
      <c r="F37" s="32">
        <v>-29.192005247728673</v>
      </c>
      <c r="G37" s="11">
        <f t="shared" si="1"/>
        <v>-16.272450923772379</v>
      </c>
      <c r="H37" s="34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3">
        <v>-5.2574573875130879</v>
      </c>
      <c r="D38" s="9">
        <f t="shared" si="0"/>
        <v>-6.0886347281192457</v>
      </c>
      <c r="E38" s="12">
        <v>-13.94421895</v>
      </c>
      <c r="F38" s="32">
        <v>-17.367863519257419</v>
      </c>
      <c r="G38" s="11">
        <f t="shared" si="1"/>
        <v>-18.614349448914556</v>
      </c>
      <c r="H38" s="34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3">
        <v>-5.7676997664029619</v>
      </c>
      <c r="D39" s="9">
        <f t="shared" si="0"/>
        <v>-6.2079233911972951</v>
      </c>
      <c r="E39" s="12">
        <v>-21.20370355</v>
      </c>
      <c r="F39" s="32">
        <v>-18.024831123065269</v>
      </c>
      <c r="G39" s="11">
        <f t="shared" si="1"/>
        <v>-21.528233296683783</v>
      </c>
      <c r="H39" s="34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3">
        <v>-10.848507647947471</v>
      </c>
      <c r="D40" s="9">
        <f t="shared" si="0"/>
        <v>-7.2912216006211734</v>
      </c>
      <c r="E40" s="12">
        <v>-19.091159250000004</v>
      </c>
      <c r="F40" s="32">
        <v>-12.705809583210826</v>
      </c>
      <c r="G40" s="11">
        <f t="shared" si="1"/>
        <v>-16.032834741844507</v>
      </c>
      <c r="H40" s="34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3">
        <v>-4.0220964547562543</v>
      </c>
      <c r="D41" s="9">
        <f t="shared" si="0"/>
        <v>-6.8794346230355634</v>
      </c>
      <c r="E41" s="12">
        <v>-12.931250550000001</v>
      </c>
      <c r="F41" s="32">
        <v>-1.5137987958227512</v>
      </c>
      <c r="G41" s="11">
        <f t="shared" si="1"/>
        <v>-10.748146500699614</v>
      </c>
      <c r="H41" s="34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3">
        <v>-0.88550857616671497</v>
      </c>
      <c r="D42" s="9">
        <f t="shared" si="0"/>
        <v>-5.2520375596234805</v>
      </c>
      <c r="E42" s="12">
        <v>-10.839835950000001</v>
      </c>
      <c r="F42" s="32">
        <v>-3.5228215340206326</v>
      </c>
      <c r="G42" s="11">
        <f t="shared" si="1"/>
        <v>-5.9141433043514029</v>
      </c>
      <c r="H42" s="34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3">
        <v>-1.383966683793743</v>
      </c>
      <c r="D43" s="9">
        <f t="shared" si="0"/>
        <v>-2.0971905715722374</v>
      </c>
      <c r="E43" s="12">
        <v>6.9091806499999988</v>
      </c>
      <c r="F43" s="32">
        <v>6.7134025112819504</v>
      </c>
      <c r="G43" s="11">
        <f t="shared" si="1"/>
        <v>0.5589273938128555</v>
      </c>
      <c r="H43" s="34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3">
        <v>2.2073583955216387</v>
      </c>
      <c r="D44" s="9">
        <f t="shared" si="0"/>
        <v>-2.0705621479606418E-2</v>
      </c>
      <c r="E44" s="12">
        <v>-8.2660305500000035</v>
      </c>
      <c r="F44" s="32">
        <v>-2.8894581877952596</v>
      </c>
      <c r="G44" s="11">
        <f t="shared" si="1"/>
        <v>0.10037426315535274</v>
      </c>
      <c r="H44" s="34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3">
        <v>2.8733245627238446</v>
      </c>
      <c r="D45" s="9">
        <f t="shared" si="0"/>
        <v>1.23223875815058</v>
      </c>
      <c r="E45" s="12">
        <v>-7.3436443499999982</v>
      </c>
      <c r="F45" s="32">
        <v>-4.9784723820138304</v>
      </c>
      <c r="G45" s="11">
        <f t="shared" si="1"/>
        <v>-0.38484268617571321</v>
      </c>
      <c r="H45" s="34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3">
        <v>9.5840226677544162</v>
      </c>
      <c r="D46" s="9">
        <f t="shared" si="0"/>
        <v>4.8882352086666332</v>
      </c>
      <c r="E46" s="12">
        <v>-1.9926592500000035</v>
      </c>
      <c r="F46" s="32">
        <v>-4.8109904192390216</v>
      </c>
      <c r="G46" s="11">
        <f t="shared" si="1"/>
        <v>-4.2263069963493711</v>
      </c>
      <c r="H46" s="34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3">
        <v>-0.89253487153397892</v>
      </c>
      <c r="D47" s="9">
        <f t="shared" si="0"/>
        <v>3.8549374529814275</v>
      </c>
      <c r="E47" s="12">
        <v>-0.48663535000000113</v>
      </c>
      <c r="F47" s="32">
        <v>-6.5582675900015568</v>
      </c>
      <c r="G47" s="11">
        <f t="shared" si="1"/>
        <v>-5.4492434637514693</v>
      </c>
      <c r="H47" s="34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3">
        <v>0.89375108160775074</v>
      </c>
      <c r="D48" s="9">
        <f t="shared" si="0"/>
        <v>3.1950796259427299</v>
      </c>
      <c r="E48" s="12">
        <v>11.521926949999997</v>
      </c>
      <c r="F48" s="32">
        <v>-0.45353085135894489</v>
      </c>
      <c r="G48" s="11">
        <f t="shared" si="1"/>
        <v>-3.9409296201998409</v>
      </c>
      <c r="H48" s="34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3">
        <v>1.1434464369690804</v>
      </c>
      <c r="D49" s="9">
        <f t="shared" si="0"/>
        <v>0.38155421568095077</v>
      </c>
      <c r="E49" s="12">
        <v>9.1420718500000007</v>
      </c>
      <c r="F49" s="32">
        <v>-1.6244297536942973</v>
      </c>
      <c r="G49" s="11">
        <f t="shared" si="1"/>
        <v>-2.8787427316849326</v>
      </c>
      <c r="H49" s="34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3">
        <v>-2.5143548954700856</v>
      </c>
      <c r="D50" s="9">
        <f t="shared" si="0"/>
        <v>-0.15905245896441814</v>
      </c>
      <c r="E50" s="12">
        <v>0.96539415000000073</v>
      </c>
      <c r="F50" s="32">
        <v>-1.769822894771234</v>
      </c>
      <c r="G50" s="11">
        <f t="shared" si="1"/>
        <v>-1.282594499941492</v>
      </c>
      <c r="H50" s="34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3">
        <v>-0.65969147444156429</v>
      </c>
      <c r="D51" s="9">
        <f t="shared" si="0"/>
        <v>-0.67686664431418986</v>
      </c>
      <c r="E51" s="12">
        <v>-7.6335113499999991</v>
      </c>
      <c r="F51" s="32">
        <v>-4.439840559030416</v>
      </c>
      <c r="G51" s="11">
        <f t="shared" si="1"/>
        <v>-2.6113644024986491</v>
      </c>
      <c r="H51" s="34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3">
        <v>0.78113710458359309</v>
      </c>
      <c r="D52" s="9">
        <f t="shared" si="0"/>
        <v>-0.7976364217760189</v>
      </c>
      <c r="E52" s="12">
        <v>-15.182586450000002</v>
      </c>
      <c r="F52" s="32">
        <v>-9.8304995595902191</v>
      </c>
      <c r="G52" s="11">
        <f t="shared" si="1"/>
        <v>-5.3467210044639559</v>
      </c>
      <c r="H52" s="34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3">
        <v>8.1894653000923583</v>
      </c>
      <c r="D53" s="9">
        <f t="shared" si="0"/>
        <v>2.7703036434114625</v>
      </c>
      <c r="E53" s="12">
        <v>7.2693894499999976</v>
      </c>
      <c r="F53" s="32">
        <v>16.725179066939923</v>
      </c>
      <c r="G53" s="11">
        <f t="shared" si="1"/>
        <v>0.81827964943976284</v>
      </c>
      <c r="H53" s="34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3">
        <v>-2.3181455985503998</v>
      </c>
      <c r="D54" s="9">
        <f t="shared" si="0"/>
        <v>2.2174856020418505</v>
      </c>
      <c r="E54" s="12">
        <v>-8.1580045500000011</v>
      </c>
      <c r="F54" s="32">
        <v>-1.9269595105090591</v>
      </c>
      <c r="G54" s="11">
        <f t="shared" si="1"/>
        <v>1.6559066656135482</v>
      </c>
      <c r="H54" s="34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3">
        <v>1.7374126757776509</v>
      </c>
      <c r="D55" s="9">
        <f t="shared" si="0"/>
        <v>2.5362441257732029</v>
      </c>
      <c r="E55" s="12">
        <v>-2.0622578500000026</v>
      </c>
      <c r="F55" s="32">
        <v>-1.1799389855442657</v>
      </c>
      <c r="G55" s="11">
        <f t="shared" si="1"/>
        <v>4.5394268569621987</v>
      </c>
      <c r="H55" s="34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3">
        <v>-3.0263068796098995</v>
      </c>
      <c r="D56" s="9">
        <f t="shared" si="0"/>
        <v>-1.2023466007942163</v>
      </c>
      <c r="E56" s="12">
        <v>-12.319624650000002</v>
      </c>
      <c r="F56" s="32">
        <v>-6.2509322298098358</v>
      </c>
      <c r="G56" s="11">
        <f t="shared" si="1"/>
        <v>-3.1192769086210532</v>
      </c>
      <c r="H56" s="34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3">
        <v>-6.3122555304691126</v>
      </c>
      <c r="D57" s="9">
        <f t="shared" si="0"/>
        <v>-2.5337165781004538</v>
      </c>
      <c r="E57" s="12">
        <v>5.9422887499999986</v>
      </c>
      <c r="F57" s="32">
        <v>9.215540794047314</v>
      </c>
      <c r="G57" s="11">
        <f t="shared" si="1"/>
        <v>0.59488985956440421</v>
      </c>
      <c r="H57" s="34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3">
        <v>-0.36418239166951993</v>
      </c>
      <c r="D58" s="9">
        <f t="shared" si="0"/>
        <v>-3.2342482672495105</v>
      </c>
      <c r="E58" s="12">
        <v>4.6459328499999968</v>
      </c>
      <c r="F58" s="32">
        <v>1.738577095588413</v>
      </c>
      <c r="G58" s="11">
        <f t="shared" si="1"/>
        <v>1.5677285532752971</v>
      </c>
      <c r="H58" s="34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3">
        <v>4.5832199469234194</v>
      </c>
      <c r="D59" s="9">
        <f t="shared" si="0"/>
        <v>-0.69773932507173753</v>
      </c>
      <c r="E59" s="12">
        <v>-9.6366416500000014</v>
      </c>
      <c r="F59" s="32">
        <v>-15.480261416277507</v>
      </c>
      <c r="G59" s="11">
        <f t="shared" si="1"/>
        <v>-1.5087145088805933</v>
      </c>
      <c r="H59" s="34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3">
        <v>3.7859601708954163</v>
      </c>
      <c r="D60" s="9">
        <f t="shared" si="0"/>
        <v>2.6683325753831055</v>
      </c>
      <c r="E60" s="12">
        <v>8.3137937499999985</v>
      </c>
      <c r="F60" s="32">
        <v>-2.7346441306281353</v>
      </c>
      <c r="G60" s="11">
        <f t="shared" si="1"/>
        <v>-5.4921094837724098</v>
      </c>
      <c r="H60" s="34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3">
        <v>6.8729699186472182</v>
      </c>
      <c r="D61" s="9">
        <f t="shared" si="0"/>
        <v>5.0807166788220179</v>
      </c>
      <c r="E61" s="12">
        <v>13.234885249999998</v>
      </c>
      <c r="F61" s="32">
        <v>3.5119151032716314</v>
      </c>
      <c r="G61" s="11">
        <f t="shared" si="1"/>
        <v>-4.9009968145446701</v>
      </c>
      <c r="H61" s="34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3">
        <v>7.615566124578617</v>
      </c>
      <c r="D62" s="9">
        <f t="shared" si="0"/>
        <v>6.0914987380404169</v>
      </c>
      <c r="E62" s="12">
        <v>3.7551109499999979</v>
      </c>
      <c r="F62" s="32">
        <v>1.0750594208987003</v>
      </c>
      <c r="G62" s="11">
        <f t="shared" si="1"/>
        <v>0.61744346451406551</v>
      </c>
      <c r="H62" s="34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3">
        <v>-5.6440368233897473</v>
      </c>
      <c r="D63" s="9">
        <f t="shared" si="0"/>
        <v>2.9481664066120294</v>
      </c>
      <c r="E63" s="12">
        <v>-7.4080971500000032</v>
      </c>
      <c r="F63" s="32">
        <v>-5.3119224939682184</v>
      </c>
      <c r="G63" s="11">
        <f t="shared" si="1"/>
        <v>-0.24164932326596222</v>
      </c>
      <c r="H63" s="34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3">
        <v>0.83420962140279853</v>
      </c>
      <c r="D64" s="9">
        <f t="shared" si="0"/>
        <v>0.93524630753055604</v>
      </c>
      <c r="E64" s="12">
        <v>-5.9718707500000008</v>
      </c>
      <c r="F64" s="32">
        <v>-1.8254812334941413</v>
      </c>
      <c r="G64" s="11">
        <f t="shared" si="1"/>
        <v>-2.0207814355212199</v>
      </c>
      <c r="H64" s="34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3">
        <v>3.9248588336351702</v>
      </c>
      <c r="D65" s="9">
        <f t="shared" si="0"/>
        <v>-0.29498945611725941</v>
      </c>
      <c r="E65" s="12">
        <v>-12.516584650000006</v>
      </c>
      <c r="F65" s="32">
        <v>-4.6378091870981626</v>
      </c>
      <c r="G65" s="11">
        <f t="shared" si="1"/>
        <v>-3.9250709715201744</v>
      </c>
      <c r="H65" s="34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3">
        <v>3.6284531281322483</v>
      </c>
      <c r="D66" s="9">
        <f t="shared" si="0"/>
        <v>2.795840527723406</v>
      </c>
      <c r="E66" s="12">
        <v>-13.616053650000005</v>
      </c>
      <c r="F66" s="32">
        <v>-8.2971550176642488</v>
      </c>
      <c r="G66" s="11">
        <f t="shared" si="1"/>
        <v>-4.9201484794188515</v>
      </c>
      <c r="H66" s="34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3">
        <v>-4.8554282014186212E-2</v>
      </c>
      <c r="D67" s="9">
        <f t="shared" si="0"/>
        <v>2.5015858932510775</v>
      </c>
      <c r="E67" s="12">
        <v>-14.992205550000001</v>
      </c>
      <c r="F67" s="32">
        <v>-13.045774180465244</v>
      </c>
      <c r="G67" s="11">
        <f t="shared" si="1"/>
        <v>-8.6602461284092183</v>
      </c>
      <c r="H67" s="34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3">
        <v>0.39105243398000944</v>
      </c>
      <c r="D68" s="9">
        <f t="shared" si="0"/>
        <v>1.3236504266993572</v>
      </c>
      <c r="E68" s="12">
        <v>-11.467243249999996</v>
      </c>
      <c r="F68" s="32">
        <v>-4.8014648972110052</v>
      </c>
      <c r="G68" s="11">
        <f t="shared" si="1"/>
        <v>-8.7147980317801661</v>
      </c>
      <c r="H68" s="34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3">
        <v>-1.6547776481229244</v>
      </c>
      <c r="D69" s="9">
        <f t="shared" si="0"/>
        <v>-0.43742649871903372</v>
      </c>
      <c r="E69" s="12">
        <v>-15.023145450000001</v>
      </c>
      <c r="F69" s="32">
        <v>-11.426146294874208</v>
      </c>
      <c r="G69" s="11">
        <f t="shared" si="1"/>
        <v>-9.7577951241834864</v>
      </c>
      <c r="H69" s="34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3">
        <v>-4.9165848168569504</v>
      </c>
      <c r="D70" s="9">
        <f t="shared" si="0"/>
        <v>-2.0601033436666216</v>
      </c>
      <c r="E70" s="12">
        <v>3.8584749999997392E-2</v>
      </c>
      <c r="F70" s="32">
        <v>-2.7390169009807264</v>
      </c>
      <c r="G70" s="11">
        <f t="shared" si="1"/>
        <v>-6.322209364355313</v>
      </c>
      <c r="H70" s="34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3">
        <v>-3.3314214092793484</v>
      </c>
      <c r="D71" s="9">
        <f t="shared" si="0"/>
        <v>-3.3009279580864077</v>
      </c>
      <c r="E71" s="12">
        <v>7.6021391500000002</v>
      </c>
      <c r="F71" s="32">
        <v>2.2217192597310165</v>
      </c>
      <c r="G71" s="11">
        <f t="shared" si="1"/>
        <v>-3.981147978707972</v>
      </c>
      <c r="H71" s="34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3">
        <v>-9.6575070056088599</v>
      </c>
      <c r="D72" s="9">
        <f t="shared" si="0"/>
        <v>-5.96850441058172</v>
      </c>
      <c r="E72" s="12">
        <v>-11.627528750000003</v>
      </c>
      <c r="F72" s="32">
        <v>-21.550524030401139</v>
      </c>
      <c r="G72" s="11">
        <f t="shared" si="1"/>
        <v>-7.3559405572169494</v>
      </c>
      <c r="H72" s="34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3">
        <v>-2.0637993592274091</v>
      </c>
      <c r="D73" s="9">
        <f t="shared" si="0"/>
        <v>-5.0175759247052056</v>
      </c>
      <c r="E73" s="12">
        <v>3.0524983499999996</v>
      </c>
      <c r="F73" s="32">
        <v>-4.7036514229874733</v>
      </c>
      <c r="G73" s="11">
        <f t="shared" si="1"/>
        <v>-8.0108187312191976</v>
      </c>
      <c r="H73" s="34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3">
        <v>0.17113674441413007</v>
      </c>
      <c r="D74" s="9">
        <f t="shared" si="0"/>
        <v>-3.850056540140713</v>
      </c>
      <c r="E74" s="12">
        <v>-6.2926304499999972</v>
      </c>
      <c r="F74" s="32">
        <v>-9.6016724716248198</v>
      </c>
      <c r="G74" s="11">
        <f t="shared" si="1"/>
        <v>-11.951949308337811</v>
      </c>
      <c r="H74" s="34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3">
        <v>-1.9175959110249998</v>
      </c>
      <c r="D75" s="9">
        <f t="shared" ref="D75:D138" si="7">AVERAGE(C73:C75)</f>
        <v>-1.2700861752794264</v>
      </c>
      <c r="E75" s="12">
        <v>-11.681321950000005</v>
      </c>
      <c r="F75" s="32">
        <v>-11.234461296214318</v>
      </c>
      <c r="G75" s="11">
        <f t="shared" ref="G75:G138" si="8">AVERAGE(F73:F75)</f>
        <v>-8.5132617302755378</v>
      </c>
      <c r="H75" s="34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3">
        <v>0.89431880547737652</v>
      </c>
      <c r="D76" s="9">
        <f t="shared" si="7"/>
        <v>-0.28404678704449776</v>
      </c>
      <c r="E76" s="12">
        <v>-9.149692850000001</v>
      </c>
      <c r="F76" s="32">
        <v>-6.4811233250647291</v>
      </c>
      <c r="G76" s="11">
        <f t="shared" si="8"/>
        <v>-9.1057523643012885</v>
      </c>
      <c r="H76" s="34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3">
        <v>2.5846173938236063</v>
      </c>
      <c r="D77" s="9">
        <f t="shared" si="7"/>
        <v>0.52044676275866097</v>
      </c>
      <c r="E77" s="12">
        <v>-14.058733549999999</v>
      </c>
      <c r="F77" s="32">
        <v>-7.4310836109577867</v>
      </c>
      <c r="G77" s="11">
        <f t="shared" si="8"/>
        <v>-8.3822227440789447</v>
      </c>
      <c r="H77" s="34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3">
        <v>1.2783499106841516</v>
      </c>
      <c r="D78" s="9">
        <f t="shared" si="7"/>
        <v>1.5857620366617116</v>
      </c>
      <c r="E78" s="12">
        <v>3.8838249999996854E-2</v>
      </c>
      <c r="F78" s="32">
        <v>5.5480250972668506</v>
      </c>
      <c r="G78" s="11">
        <f t="shared" si="8"/>
        <v>-2.7880606129185552</v>
      </c>
      <c r="H78" s="34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3">
        <v>8.1800884633841147</v>
      </c>
      <c r="D79" s="9">
        <f t="shared" si="7"/>
        <v>4.0143519226306239</v>
      </c>
      <c r="E79" s="12">
        <v>-4.0109426499999969</v>
      </c>
      <c r="F79" s="32">
        <v>-0.94361943271840687</v>
      </c>
      <c r="G79" s="11">
        <f t="shared" si="8"/>
        <v>-0.9422259821364477</v>
      </c>
      <c r="H79" s="34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3">
        <v>8.9730345955410531</v>
      </c>
      <c r="D80" s="9">
        <f t="shared" si="7"/>
        <v>6.1438243232031056</v>
      </c>
      <c r="E80" s="12">
        <v>-11.464099250000004</v>
      </c>
      <c r="F80" s="32">
        <v>-5.2653757173665792</v>
      </c>
      <c r="G80" s="11">
        <f t="shared" si="8"/>
        <v>-0.22032335093937849</v>
      </c>
      <c r="H80" s="34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3">
        <v>8.4001861599083938</v>
      </c>
      <c r="D81" s="9">
        <f t="shared" si="7"/>
        <v>8.5177697396111878</v>
      </c>
      <c r="E81" s="12">
        <v>-6.9962523499999989</v>
      </c>
      <c r="F81" s="32">
        <v>-3.1793295537034632</v>
      </c>
      <c r="G81" s="11">
        <f t="shared" si="8"/>
        <v>-3.1294415679294829</v>
      </c>
      <c r="H81" s="34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3">
        <v>8.644879653139915</v>
      </c>
      <c r="D82" s="9">
        <f t="shared" si="7"/>
        <v>8.672700136196454</v>
      </c>
      <c r="E82" s="12">
        <v>0.52191894999999899</v>
      </c>
      <c r="F82" s="32">
        <v>-2.1188662695066451</v>
      </c>
      <c r="G82" s="11">
        <f t="shared" si="8"/>
        <v>-3.5211905135255623</v>
      </c>
      <c r="H82" s="34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3">
        <v>4.8075072867754525</v>
      </c>
      <c r="D83" s="9">
        <f t="shared" si="7"/>
        <v>7.2841910332745883</v>
      </c>
      <c r="E83" s="12">
        <v>0.97988144999999971</v>
      </c>
      <c r="F83" s="32">
        <v>-4.3389575755669014</v>
      </c>
      <c r="G83" s="11">
        <f t="shared" si="8"/>
        <v>-3.2123844662590031</v>
      </c>
      <c r="H83" s="34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3">
        <v>11.386122809067132</v>
      </c>
      <c r="D84" s="9">
        <f t="shared" si="7"/>
        <v>8.2795032496608325</v>
      </c>
      <c r="E84" s="12">
        <v>20.84139575</v>
      </c>
      <c r="F84" s="32">
        <v>12.688487857267736</v>
      </c>
      <c r="G84" s="11">
        <f t="shared" si="8"/>
        <v>2.0768880040647297</v>
      </c>
      <c r="H84" s="34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3">
        <v>4.699515618915326</v>
      </c>
      <c r="D85" s="9">
        <f t="shared" si="7"/>
        <v>6.9643819049193043</v>
      </c>
      <c r="E85" s="12">
        <v>7.6406493499999977</v>
      </c>
      <c r="F85" s="32">
        <v>1.7397333280044753</v>
      </c>
      <c r="G85" s="11">
        <f t="shared" si="8"/>
        <v>3.3630878699017699</v>
      </c>
      <c r="H85" s="34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3">
        <v>3.8194622409328698</v>
      </c>
      <c r="D86" s="9">
        <f t="shared" si="7"/>
        <v>6.6350335563051104</v>
      </c>
      <c r="E86" s="12">
        <v>4.5500174499999977</v>
      </c>
      <c r="F86" s="32">
        <v>0.32015513911888416</v>
      </c>
      <c r="G86" s="11">
        <f t="shared" si="8"/>
        <v>4.9161254414636986</v>
      </c>
      <c r="H86" s="34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3">
        <v>10.283251835585665</v>
      </c>
      <c r="D87" s="9">
        <f t="shared" si="7"/>
        <v>6.2674098984779532</v>
      </c>
      <c r="E87" s="12">
        <v>14.795144050000001</v>
      </c>
      <c r="F87" s="32">
        <v>13.180615584502291</v>
      </c>
      <c r="G87" s="11">
        <f t="shared" si="8"/>
        <v>5.0801680172085506</v>
      </c>
      <c r="H87" s="34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3">
        <v>7.2129006482582927</v>
      </c>
      <c r="D88" s="9">
        <f t="shared" si="7"/>
        <v>7.1052049082589432</v>
      </c>
      <c r="E88" s="12">
        <v>12.851230149999999</v>
      </c>
      <c r="F88" s="32">
        <v>15.076245189290972</v>
      </c>
      <c r="G88" s="11">
        <f t="shared" si="8"/>
        <v>9.5256719709707163</v>
      </c>
      <c r="H88" s="34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3">
        <v>-10.574957186949593</v>
      </c>
      <c r="D89" s="9">
        <f t="shared" si="7"/>
        <v>2.3070650989647881</v>
      </c>
      <c r="E89" s="12">
        <v>6.4753406499999988</v>
      </c>
      <c r="F89" s="32">
        <v>12.74398481241851</v>
      </c>
      <c r="G89" s="11">
        <f t="shared" si="8"/>
        <v>13.666948528737258</v>
      </c>
      <c r="H89" s="34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3">
        <v>2.3656986528650412</v>
      </c>
      <c r="D90" s="9">
        <f t="shared" si="7"/>
        <v>-0.33211929527541972</v>
      </c>
      <c r="E90" s="12">
        <v>-7.9313690500000007</v>
      </c>
      <c r="F90" s="32">
        <v>-2.4187925469899865</v>
      </c>
      <c r="G90" s="11">
        <f t="shared" si="8"/>
        <v>8.4671458182398318</v>
      </c>
      <c r="H90" s="34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3">
        <v>-4.217278661691453</v>
      </c>
      <c r="D91" s="9">
        <f t="shared" si="7"/>
        <v>-4.1421790652586674</v>
      </c>
      <c r="E91" s="12">
        <v>-5.0588017500000007</v>
      </c>
      <c r="F91" s="32">
        <v>-1.50572150802798</v>
      </c>
      <c r="G91" s="11">
        <f t="shared" si="8"/>
        <v>2.9398235858001809</v>
      </c>
      <c r="H91" s="34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3">
        <v>8.4293281683657852</v>
      </c>
      <c r="D92" s="9">
        <f t="shared" si="7"/>
        <v>2.1925827198464578</v>
      </c>
      <c r="E92" s="12">
        <v>8.7424144499999983</v>
      </c>
      <c r="F92" s="32">
        <v>14.527194588315007</v>
      </c>
      <c r="G92" s="11">
        <f t="shared" si="8"/>
        <v>3.5342268444323466</v>
      </c>
      <c r="H92" s="34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3">
        <v>-2.1979708554538586</v>
      </c>
      <c r="D93" s="9">
        <f t="shared" si="7"/>
        <v>0.67135955040682449</v>
      </c>
      <c r="E93" s="12">
        <v>-4.4825116499999993</v>
      </c>
      <c r="F93" s="32">
        <v>-1.0226393739421362</v>
      </c>
      <c r="G93" s="11">
        <f t="shared" si="8"/>
        <v>3.9996112354482971</v>
      </c>
      <c r="H93" s="34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3">
        <v>3.7732687473703268</v>
      </c>
      <c r="D94" s="9">
        <f t="shared" si="7"/>
        <v>3.3348753534274178</v>
      </c>
      <c r="E94" s="12">
        <v>-0.13633655000000378</v>
      </c>
      <c r="F94" s="32">
        <v>-2.2923474027250768</v>
      </c>
      <c r="G94" s="11">
        <f t="shared" si="8"/>
        <v>3.737402603882598</v>
      </c>
      <c r="H94" s="34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3">
        <v>-7.5206812504617915E-3</v>
      </c>
      <c r="D95" s="9">
        <f t="shared" si="7"/>
        <v>0.52259240355533543</v>
      </c>
      <c r="E95" s="12">
        <v>5.3481672499999986</v>
      </c>
      <c r="F95" s="32">
        <v>-3.6971205576534771E-2</v>
      </c>
      <c r="G95" s="11">
        <f t="shared" si="8"/>
        <v>-1.1173193274145825</v>
      </c>
      <c r="H95" s="34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3">
        <v>-4.3661881205102464</v>
      </c>
      <c r="D96" s="9">
        <f t="shared" si="7"/>
        <v>-0.20014668479679379</v>
      </c>
      <c r="E96" s="12">
        <v>-3.3675069500000001</v>
      </c>
      <c r="F96" s="32">
        <v>-10.702193679859153</v>
      </c>
      <c r="G96" s="11">
        <f t="shared" si="8"/>
        <v>-4.3438374293869222</v>
      </c>
      <c r="H96" s="34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3">
        <v>-2.2461538287650304</v>
      </c>
      <c r="D97" s="9">
        <f t="shared" si="7"/>
        <v>-2.2066208768419129</v>
      </c>
      <c r="E97" s="12">
        <v>-2.3495103500000036</v>
      </c>
      <c r="F97" s="32">
        <v>-6.7822362542287085</v>
      </c>
      <c r="G97" s="11">
        <f t="shared" si="8"/>
        <v>-5.8404670465547994</v>
      </c>
      <c r="H97" s="34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3">
        <v>-8.671931356521716</v>
      </c>
      <c r="D98" s="9">
        <f t="shared" si="7"/>
        <v>-5.0947577685989982</v>
      </c>
      <c r="E98" s="12">
        <v>9.1397733499999987</v>
      </c>
      <c r="F98" s="32">
        <v>4.616492821263237</v>
      </c>
      <c r="G98" s="11">
        <f t="shared" si="8"/>
        <v>-4.2893123709415422</v>
      </c>
      <c r="H98" s="34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3">
        <v>-3.8806085284949674</v>
      </c>
      <c r="D99" s="9">
        <f t="shared" si="7"/>
        <v>-4.9328979045939043</v>
      </c>
      <c r="E99" s="12">
        <v>4.4186408499999983</v>
      </c>
      <c r="F99" s="32">
        <v>1.6057012909083435</v>
      </c>
      <c r="G99" s="11">
        <f t="shared" si="8"/>
        <v>-0.18668071401904265</v>
      </c>
      <c r="H99" s="34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3">
        <v>2.225140751562984</v>
      </c>
      <c r="D100" s="9">
        <f t="shared" si="7"/>
        <v>-3.4424663778178997</v>
      </c>
      <c r="E100" s="12">
        <v>-3.1986955500000009</v>
      </c>
      <c r="F100" s="32">
        <v>-0.88855655841800996</v>
      </c>
      <c r="G100" s="11">
        <f t="shared" si="8"/>
        <v>1.7778791845845234</v>
      </c>
      <c r="H100" s="34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3">
        <v>-13.082668369140038</v>
      </c>
      <c r="D101" s="9">
        <f t="shared" si="7"/>
        <v>-4.9127120486906737</v>
      </c>
      <c r="E101" s="12">
        <v>-8.6621906499999994</v>
      </c>
      <c r="F101" s="32">
        <v>-3.0030057532938876</v>
      </c>
      <c r="G101" s="11">
        <f t="shared" si="8"/>
        <v>-0.76195367360118471</v>
      </c>
      <c r="H101" s="34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3">
        <v>-25.836164210551264</v>
      </c>
      <c r="D102" s="9">
        <f t="shared" si="7"/>
        <v>-12.231230609376105</v>
      </c>
      <c r="E102" s="12">
        <v>-10.569243350000001</v>
      </c>
      <c r="F102" s="32">
        <v>-4.2009354099983556</v>
      </c>
      <c r="G102" s="11">
        <f t="shared" si="8"/>
        <v>-2.6974992405700839</v>
      </c>
      <c r="H102" s="34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3">
        <v>1.0726028237190572</v>
      </c>
      <c r="D103" s="9">
        <f t="shared" si="7"/>
        <v>-12.615409918657413</v>
      </c>
      <c r="E103" s="12">
        <v>5.6300930499999984</v>
      </c>
      <c r="F103" s="32">
        <v>9.2304302347395328</v>
      </c>
      <c r="G103" s="11">
        <f t="shared" si="8"/>
        <v>0.6754963571490965</v>
      </c>
      <c r="H103" s="34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3">
        <v>-13.763074544589884</v>
      </c>
      <c r="D104" s="9">
        <f t="shared" si="7"/>
        <v>-12.842211977140698</v>
      </c>
      <c r="E104" s="12">
        <v>-12.384633650000005</v>
      </c>
      <c r="F104" s="32">
        <v>-7.5328271560659763</v>
      </c>
      <c r="G104" s="11">
        <f t="shared" si="8"/>
        <v>-0.83444411044159972</v>
      </c>
      <c r="H104" s="34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3">
        <v>-7.247387587676422</v>
      </c>
      <c r="D105" s="9">
        <f t="shared" si="7"/>
        <v>-6.6459531028490835</v>
      </c>
      <c r="E105" s="12">
        <v>-8.3780820833333358</v>
      </c>
      <c r="F105" s="32">
        <v>-5.4258109143821178</v>
      </c>
      <c r="G105" s="11">
        <f t="shared" si="8"/>
        <v>-1.242735945236187</v>
      </c>
      <c r="H105" s="34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3">
        <v>-16.264617298282676</v>
      </c>
      <c r="D106" s="9">
        <f t="shared" si="7"/>
        <v>-12.425026476849661</v>
      </c>
      <c r="E106" s="12">
        <v>-5.4841800833333316</v>
      </c>
      <c r="F106" s="32">
        <v>-7.565191053385254</v>
      </c>
      <c r="G106" s="11">
        <f t="shared" si="8"/>
        <v>-6.841276374611116</v>
      </c>
      <c r="H106" s="34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3">
        <v>-7.9301166241550805</v>
      </c>
      <c r="D107" s="9">
        <f t="shared" si="7"/>
        <v>-10.480707170038059</v>
      </c>
      <c r="E107" s="12">
        <v>0.65126591666666656</v>
      </c>
      <c r="F107" s="32">
        <v>-5.3873640212295459</v>
      </c>
      <c r="G107" s="11">
        <f t="shared" si="8"/>
        <v>-6.1261219963323059</v>
      </c>
      <c r="H107" s="34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3">
        <v>-10.626382090354713</v>
      </c>
      <c r="D108" s="9">
        <f t="shared" si="7"/>
        <v>-11.607038670930825</v>
      </c>
      <c r="E108" s="12">
        <v>6.7503979166666666</v>
      </c>
      <c r="F108" s="32">
        <v>0.59094554035099733</v>
      </c>
      <c r="G108" s="11">
        <f t="shared" si="8"/>
        <v>-4.1205365114212675</v>
      </c>
      <c r="H108" s="34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3">
        <v>-13.491646530899743</v>
      </c>
      <c r="D109" s="9">
        <f t="shared" si="7"/>
        <v>-10.682715081803179</v>
      </c>
      <c r="E109" s="12">
        <v>-2.0541860833333336</v>
      </c>
      <c r="F109" s="32">
        <v>-5.5964557614382517</v>
      </c>
      <c r="G109" s="11">
        <f t="shared" si="8"/>
        <v>-3.4642914141056003</v>
      </c>
      <c r="H109" s="34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3">
        <v>-7.0253047404293572</v>
      </c>
      <c r="D110" s="9">
        <f t="shared" si="7"/>
        <v>-10.381111120561272</v>
      </c>
      <c r="E110" s="12">
        <v>0.739579916666667</v>
      </c>
      <c r="F110" s="32">
        <v>-4.1670930496868355</v>
      </c>
      <c r="G110" s="11">
        <f t="shared" si="8"/>
        <v>-3.0575344235913633</v>
      </c>
      <c r="H110" s="34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3">
        <v>-9.8356975586750224</v>
      </c>
      <c r="D111" s="9">
        <f t="shared" si="7"/>
        <v>-10.117549610001374</v>
      </c>
      <c r="E111" s="12">
        <v>-0.66678508333333308</v>
      </c>
      <c r="F111" s="32">
        <v>-3.6634568836061749</v>
      </c>
      <c r="G111" s="11">
        <f t="shared" si="8"/>
        <v>-4.4756685649104204</v>
      </c>
      <c r="H111" s="34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3">
        <v>-9.7316044053386257</v>
      </c>
      <c r="D112" s="9">
        <f t="shared" si="7"/>
        <v>-8.8642022348143339</v>
      </c>
      <c r="E112" s="12">
        <v>-11.519632083333335</v>
      </c>
      <c r="F112" s="32">
        <v>-8.4945475918322533</v>
      </c>
      <c r="G112" s="11">
        <f t="shared" si="8"/>
        <v>-5.4416991750417552</v>
      </c>
      <c r="H112" s="34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3">
        <v>-5.0194516535250315</v>
      </c>
      <c r="D113" s="9">
        <f t="shared" si="7"/>
        <v>-8.1955845391795599</v>
      </c>
      <c r="E113" s="12">
        <v>-11.087314083333332</v>
      </c>
      <c r="F113" s="32">
        <v>-5.4466981284633373</v>
      </c>
      <c r="G113" s="11">
        <f t="shared" si="8"/>
        <v>-5.8682342013005879</v>
      </c>
      <c r="H113" s="34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3">
        <v>-4.1039308963058581</v>
      </c>
      <c r="D114" s="9">
        <f t="shared" si="7"/>
        <v>-6.2849956517231718</v>
      </c>
      <c r="E114" s="12">
        <v>-3.9015470833333339</v>
      </c>
      <c r="F114" s="32">
        <v>3.0127537863203644</v>
      </c>
      <c r="G114" s="11">
        <f t="shared" si="8"/>
        <v>-3.6428306446584089</v>
      </c>
      <c r="H114" s="34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3">
        <v>-4.2033521788341828</v>
      </c>
      <c r="D115" s="9">
        <f t="shared" si="7"/>
        <v>-4.4422449095550247</v>
      </c>
      <c r="E115" s="12">
        <v>-0.12206708333333349</v>
      </c>
      <c r="F115" s="32">
        <v>3.2525783128363086</v>
      </c>
      <c r="G115" s="11">
        <f t="shared" si="8"/>
        <v>0.27287799023111187</v>
      </c>
      <c r="H115" s="34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3">
        <v>-2.0941468523820692</v>
      </c>
      <c r="D116" s="9">
        <f t="shared" si="7"/>
        <v>-3.4671433091740371</v>
      </c>
      <c r="E116" s="12">
        <v>1.7353279166666669</v>
      </c>
      <c r="F116" s="32">
        <v>5.9546309412143517</v>
      </c>
      <c r="G116" s="11">
        <f t="shared" si="8"/>
        <v>4.0733210134570079</v>
      </c>
      <c r="H116" s="34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3">
        <v>-2.1608559813076429</v>
      </c>
      <c r="D117" s="9">
        <f t="shared" si="7"/>
        <v>-2.8194516708412984</v>
      </c>
      <c r="E117" s="12">
        <v>5.648256916666667</v>
      </c>
      <c r="F117" s="32">
        <v>7.7160608793960943</v>
      </c>
      <c r="G117" s="11">
        <f t="shared" si="8"/>
        <v>5.6410900444822518</v>
      </c>
      <c r="H117" s="34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3">
        <v>-0.88107597975078278</v>
      </c>
      <c r="D118" s="9">
        <f t="shared" si="7"/>
        <v>-1.7120262711468317</v>
      </c>
      <c r="E118" s="12">
        <v>5.0736019166666662</v>
      </c>
      <c r="F118" s="32">
        <v>2.3711271259205127</v>
      </c>
      <c r="G118" s="11">
        <f t="shared" si="8"/>
        <v>5.3472729821769862</v>
      </c>
      <c r="H118" s="34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3">
        <v>-0.59528104130818882</v>
      </c>
      <c r="D119" s="9">
        <f t="shared" si="7"/>
        <v>-1.2124043341222048</v>
      </c>
      <c r="E119" s="12">
        <v>6.666296916666667</v>
      </c>
      <c r="F119" s="32">
        <v>-2.8534581725701003E-2</v>
      </c>
      <c r="G119" s="11">
        <f t="shared" si="8"/>
        <v>3.3528844745303021</v>
      </c>
      <c r="H119" s="34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3">
        <v>-1.8181702531665618</v>
      </c>
      <c r="D120" s="9">
        <f t="shared" si="7"/>
        <v>-1.0981757580751779</v>
      </c>
      <c r="E120" s="12">
        <v>2.1530049166666672</v>
      </c>
      <c r="F120" s="32">
        <v>-3.2764230916465218</v>
      </c>
      <c r="G120" s="11">
        <f t="shared" si="8"/>
        <v>-0.31127684915057002</v>
      </c>
      <c r="H120" s="34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3">
        <v>3.6195451505397003</v>
      </c>
      <c r="D121" s="9">
        <f t="shared" si="7"/>
        <v>0.40203128535498323</v>
      </c>
      <c r="E121" s="12">
        <v>17.853861916666666</v>
      </c>
      <c r="F121" s="32">
        <v>14.400995699719696</v>
      </c>
      <c r="G121" s="11">
        <f t="shared" si="8"/>
        <v>3.6986793421158239</v>
      </c>
      <c r="H121" s="34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3">
        <v>4.0099437150898547</v>
      </c>
      <c r="D122" s="9">
        <f t="shared" si="7"/>
        <v>1.937106204154331</v>
      </c>
      <c r="E122" s="12">
        <v>9.8178139166666671</v>
      </c>
      <c r="F122" s="32">
        <v>5.39883153574395</v>
      </c>
      <c r="G122" s="11">
        <f t="shared" si="8"/>
        <v>5.5078013812723752</v>
      </c>
      <c r="H122" s="34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3">
        <v>2.8230866123540537</v>
      </c>
      <c r="D123" s="9">
        <f t="shared" si="7"/>
        <v>3.4841918259945359</v>
      </c>
      <c r="E123" s="12">
        <v>6.8046369166666665</v>
      </c>
      <c r="F123" s="32">
        <v>4.4535421648381117</v>
      </c>
      <c r="G123" s="11">
        <f t="shared" si="8"/>
        <v>8.0844564667672518</v>
      </c>
      <c r="H123" s="34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3">
        <v>3.2366096907110058</v>
      </c>
      <c r="D124" s="9">
        <f t="shared" si="7"/>
        <v>3.3565466727183044</v>
      </c>
      <c r="E124" s="12">
        <v>-2.7636390833333335</v>
      </c>
      <c r="F124" s="32">
        <v>1.1340009970842755</v>
      </c>
      <c r="G124" s="11">
        <f t="shared" si="8"/>
        <v>3.6621248992221123</v>
      </c>
      <c r="H124" s="34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3">
        <v>-0.56770081261411853</v>
      </c>
      <c r="D125" s="9">
        <f t="shared" si="7"/>
        <v>1.8306651634836471</v>
      </c>
      <c r="E125" s="12">
        <v>-1.1906800833333326</v>
      </c>
      <c r="F125" s="32">
        <v>4.4480563351381832</v>
      </c>
      <c r="G125" s="11">
        <f t="shared" si="8"/>
        <v>3.3451998323535235</v>
      </c>
      <c r="H125" s="34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3">
        <v>1.0036983270530646</v>
      </c>
      <c r="D126" s="9">
        <f t="shared" si="7"/>
        <v>1.2242024017166506</v>
      </c>
      <c r="E126" s="12">
        <v>6.0713369166666666</v>
      </c>
      <c r="F126" s="32">
        <v>13.519927849112293</v>
      </c>
      <c r="G126" s="11">
        <f t="shared" si="8"/>
        <v>6.3673283937782506</v>
      </c>
      <c r="H126" s="34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3">
        <v>-1.5607473471340843</v>
      </c>
      <c r="D127" s="9">
        <f t="shared" si="7"/>
        <v>-0.37491661089837941</v>
      </c>
      <c r="E127" s="12">
        <v>0.40984991666666648</v>
      </c>
      <c r="F127" s="32">
        <v>3.9764715486096391</v>
      </c>
      <c r="G127" s="11">
        <f t="shared" si="8"/>
        <v>7.3148185776200378</v>
      </c>
      <c r="H127" s="34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3">
        <v>3.7601265959067849</v>
      </c>
      <c r="D128" s="9">
        <f t="shared" si="7"/>
        <v>1.0676925252752552</v>
      </c>
      <c r="E128" s="12">
        <v>-2.0207930833333334</v>
      </c>
      <c r="F128" s="32">
        <v>1.1731352427077932</v>
      </c>
      <c r="G128" s="11">
        <f t="shared" si="8"/>
        <v>6.223178213476575</v>
      </c>
      <c r="H128" s="34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3">
        <v>-12.795022955050797</v>
      </c>
      <c r="D129" s="9">
        <f t="shared" si="7"/>
        <v>-3.5318812354260323</v>
      </c>
      <c r="E129" s="12">
        <v>-3.5627630833333326</v>
      </c>
      <c r="F129" s="32">
        <v>-2.3482446778107335</v>
      </c>
      <c r="G129" s="11">
        <f t="shared" si="8"/>
        <v>0.93378737116889965</v>
      </c>
      <c r="H129" s="34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3">
        <v>-8.6350888688576539</v>
      </c>
      <c r="D130" s="9">
        <f t="shared" si="7"/>
        <v>-5.8899950760005551</v>
      </c>
      <c r="E130" s="12">
        <v>3.9867279166666667</v>
      </c>
      <c r="F130" s="32">
        <v>0.2256037318355788</v>
      </c>
      <c r="G130" s="11">
        <f t="shared" si="8"/>
        <v>-0.31650190108912052</v>
      </c>
      <c r="H130" s="34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3">
        <v>-20.234963197303777</v>
      </c>
      <c r="D131" s="9">
        <f t="shared" si="7"/>
        <v>-13.888358340404077</v>
      </c>
      <c r="E131" s="12">
        <v>7.4127809166666667</v>
      </c>
      <c r="F131" s="32">
        <v>-0.22827003165716153</v>
      </c>
      <c r="G131" s="11">
        <f t="shared" si="8"/>
        <v>-0.78363699254410546</v>
      </c>
      <c r="H131" s="34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3">
        <v>-13.689266578572855</v>
      </c>
      <c r="D132" s="9">
        <f t="shared" si="7"/>
        <v>-14.186439548244763</v>
      </c>
      <c r="E132" s="12">
        <v>5.9261769166666669</v>
      </c>
      <c r="F132" s="32">
        <v>1.3641581999604222</v>
      </c>
      <c r="G132" s="11">
        <f t="shared" si="8"/>
        <v>0.45383063337961316</v>
      </c>
      <c r="H132" s="34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3">
        <v>-16.878635583499133</v>
      </c>
      <c r="D133" s="9">
        <f t="shared" si="7"/>
        <v>-16.934288453125255</v>
      </c>
      <c r="E133" s="12">
        <v>2.598554916666667</v>
      </c>
      <c r="F133" s="32">
        <v>-1.2772893918773232</v>
      </c>
      <c r="G133" s="11">
        <f t="shared" si="8"/>
        <v>-4.7133741191354162E-2</v>
      </c>
      <c r="H133" s="34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3">
        <v>-23.064848880670532</v>
      </c>
      <c r="D134" s="9">
        <f t="shared" si="7"/>
        <v>-17.877583680914174</v>
      </c>
      <c r="E134" s="12">
        <v>-3.1099580833333329</v>
      </c>
      <c r="F134" s="32">
        <v>-6.6686093249502818</v>
      </c>
      <c r="G134" s="11">
        <f t="shared" si="8"/>
        <v>-2.1939135056223944</v>
      </c>
      <c r="H134" s="34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3">
        <v>-23.214805314262289</v>
      </c>
      <c r="D135" s="9">
        <f t="shared" si="7"/>
        <v>-21.052763259477317</v>
      </c>
      <c r="E135" s="12">
        <v>-9.8964040833333335</v>
      </c>
      <c r="F135" s="32">
        <v>-11.113663307435719</v>
      </c>
      <c r="G135" s="11">
        <f t="shared" si="8"/>
        <v>-6.3531873414211075</v>
      </c>
      <c r="H135" s="34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3">
        <v>-25.138642727444541</v>
      </c>
      <c r="D136" s="9">
        <f t="shared" si="7"/>
        <v>-23.806098974125785</v>
      </c>
      <c r="E136" s="12">
        <v>-12.030274083333335</v>
      </c>
      <c r="F136" s="32">
        <v>-7.4186673901648064</v>
      </c>
      <c r="G136" s="11">
        <f t="shared" si="8"/>
        <v>-8.4003133408502695</v>
      </c>
      <c r="H136" s="34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3">
        <v>-24.594021899920662</v>
      </c>
      <c r="D137" s="9">
        <f t="shared" si="7"/>
        <v>-24.315823313875828</v>
      </c>
      <c r="E137" s="12">
        <v>-11.432547083333333</v>
      </c>
      <c r="F137" s="32">
        <v>-5.6792346505286044</v>
      </c>
      <c r="G137" s="11">
        <f t="shared" si="8"/>
        <v>-8.0705217827097098</v>
      </c>
      <c r="H137" s="34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3">
        <v>-26.314049923194077</v>
      </c>
      <c r="D138" s="9">
        <f t="shared" si="7"/>
        <v>-25.348904850186425</v>
      </c>
      <c r="E138" s="12">
        <v>-26.009773083333336</v>
      </c>
      <c r="F138" s="32">
        <v>-18.447881351242536</v>
      </c>
      <c r="G138" s="11">
        <f t="shared" si="8"/>
        <v>-10.515261130645316</v>
      </c>
      <c r="H138" s="34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3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32">
        <v>-15.259915598261209</v>
      </c>
      <c r="G139" s="11">
        <f t="shared" ref="G139:G202" si="15">AVERAGE(F137:F139)</f>
        <v>-13.129010533344116</v>
      </c>
      <c r="H139" s="34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3">
        <v>-26.828851737076121</v>
      </c>
      <c r="D140" s="9">
        <f t="shared" si="14"/>
        <v>-24.052168459122289</v>
      </c>
      <c r="E140" s="12">
        <v>-20.558875083333334</v>
      </c>
      <c r="F140" s="32">
        <v>-17.962504306951583</v>
      </c>
      <c r="G140" s="11">
        <f t="shared" si="15"/>
        <v>-17.223433752151777</v>
      </c>
      <c r="H140" s="34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3">
        <v>-29.268488205311002</v>
      </c>
      <c r="D141" s="9">
        <f t="shared" si="14"/>
        <v>-25.036981219827933</v>
      </c>
      <c r="E141" s="12">
        <v>-20.227755083333335</v>
      </c>
      <c r="F141" s="32">
        <v>-19.706406123218855</v>
      </c>
      <c r="G141" s="11">
        <f t="shared" si="15"/>
        <v>-17.642942009477213</v>
      </c>
      <c r="H141" s="34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3">
        <v>-36.155623877512163</v>
      </c>
      <c r="D142" s="9">
        <f t="shared" si="14"/>
        <v>-30.750987939966432</v>
      </c>
      <c r="E142" s="12">
        <v>-13.238097083333333</v>
      </c>
      <c r="F142" s="32">
        <v>-17.989641374204442</v>
      </c>
      <c r="G142" s="11">
        <f t="shared" si="15"/>
        <v>-18.552850601458292</v>
      </c>
      <c r="H142" s="34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3">
        <v>-35.35240799398445</v>
      </c>
      <c r="D143" s="9">
        <f t="shared" si="14"/>
        <v>-33.592173358935874</v>
      </c>
      <c r="E143" s="12">
        <v>-7.4809310833333349</v>
      </c>
      <c r="F143" s="32">
        <v>-15.755303208507877</v>
      </c>
      <c r="G143" s="11">
        <f t="shared" si="15"/>
        <v>-17.817116901977055</v>
      </c>
      <c r="H143" s="34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3">
        <v>-28.177585618764692</v>
      </c>
      <c r="D144" s="9">
        <f t="shared" si="14"/>
        <v>-33.228539163420436</v>
      </c>
      <c r="E144" s="12">
        <v>-15.623806083333335</v>
      </c>
      <c r="F144" s="32">
        <v>-20.408454781846459</v>
      </c>
      <c r="G144" s="11">
        <f t="shared" si="15"/>
        <v>-18.051133121519594</v>
      </c>
      <c r="H144" s="34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3">
        <v>-28.421523559526921</v>
      </c>
      <c r="D145" s="9">
        <f t="shared" si="14"/>
        <v>-30.650505724092017</v>
      </c>
      <c r="E145" s="12">
        <v>-15.163213083333336</v>
      </c>
      <c r="F145" s="32">
        <v>-19.500209454226962</v>
      </c>
      <c r="G145" s="11">
        <f t="shared" si="15"/>
        <v>-18.554655814860432</v>
      </c>
      <c r="H145" s="34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3">
        <v>-28.526521571097312</v>
      </c>
      <c r="D146" s="9">
        <f t="shared" si="14"/>
        <v>-28.375210249796311</v>
      </c>
      <c r="E146" s="12">
        <v>-15.730657083333334</v>
      </c>
      <c r="F146" s="32">
        <v>-17.894477732220544</v>
      </c>
      <c r="G146" s="11">
        <f t="shared" si="15"/>
        <v>-19.267713989431321</v>
      </c>
      <c r="H146" s="34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3">
        <v>-29.970614142562308</v>
      </c>
      <c r="D147" s="9">
        <f t="shared" si="14"/>
        <v>-28.972886424395515</v>
      </c>
      <c r="E147" s="12">
        <v>-15.246969083333333</v>
      </c>
      <c r="F147" s="32">
        <v>-15.643040786146496</v>
      </c>
      <c r="G147" s="11">
        <f t="shared" si="15"/>
        <v>-17.679242657531333</v>
      </c>
      <c r="H147" s="34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3">
        <v>-25.892089541928414</v>
      </c>
      <c r="D148" s="9">
        <f t="shared" si="14"/>
        <v>-28.129741751862678</v>
      </c>
      <c r="E148" s="12">
        <v>-13.844177083333335</v>
      </c>
      <c r="F148" s="32">
        <v>-8.8724112001654092</v>
      </c>
      <c r="G148" s="11">
        <f t="shared" si="15"/>
        <v>-14.136643239510816</v>
      </c>
      <c r="H148" s="34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3">
        <v>-19.785244061334012</v>
      </c>
      <c r="D149" s="9">
        <f t="shared" si="14"/>
        <v>-25.215982581941578</v>
      </c>
      <c r="E149" s="12">
        <v>-16.528822083333335</v>
      </c>
      <c r="F149" s="32">
        <v>-10.79945095765134</v>
      </c>
      <c r="G149" s="11">
        <f t="shared" si="15"/>
        <v>-11.771634314654415</v>
      </c>
      <c r="H149" s="34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3">
        <v>-15.046688550329792</v>
      </c>
      <c r="D150" s="9">
        <f t="shared" si="14"/>
        <v>-20.241340717864073</v>
      </c>
      <c r="E150" s="12">
        <v>-14.469028083333335</v>
      </c>
      <c r="F150" s="32">
        <v>-6.3451412391195809</v>
      </c>
      <c r="G150" s="11">
        <f t="shared" si="15"/>
        <v>-8.6723344656454433</v>
      </c>
      <c r="H150" s="34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3">
        <v>-19.031197107027545</v>
      </c>
      <c r="D151" s="9">
        <f t="shared" si="14"/>
        <v>-17.954376572897115</v>
      </c>
      <c r="E151" s="12">
        <v>-12.382322083333335</v>
      </c>
      <c r="F151" s="32">
        <v>-7.8711280818481768</v>
      </c>
      <c r="G151" s="11">
        <f t="shared" si="15"/>
        <v>-8.3385734262063664</v>
      </c>
      <c r="H151" s="34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3">
        <v>-24.527791642996348</v>
      </c>
      <c r="D152" s="9">
        <f t="shared" si="14"/>
        <v>-19.53522576678456</v>
      </c>
      <c r="E152" s="12">
        <v>-4.4857640833333328</v>
      </c>
      <c r="F152" s="32">
        <v>-2.670330614495978</v>
      </c>
      <c r="G152" s="11">
        <f t="shared" si="15"/>
        <v>-5.6288666451545781</v>
      </c>
      <c r="H152" s="34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3">
        <v>-19.845074992043465</v>
      </c>
      <c r="D153" s="9">
        <f t="shared" si="14"/>
        <v>-21.134687914022454</v>
      </c>
      <c r="E153" s="12">
        <v>-0.24333308333333381</v>
      </c>
      <c r="F153" s="32">
        <v>-0.47558269607036363</v>
      </c>
      <c r="G153" s="11">
        <f t="shared" si="15"/>
        <v>-3.6723471308048392</v>
      </c>
      <c r="H153" s="34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3">
        <v>-16.864831649150066</v>
      </c>
      <c r="D154" s="9">
        <f t="shared" si="14"/>
        <v>-20.412566094729957</v>
      </c>
      <c r="E154" s="12">
        <v>8.3209479166666664</v>
      </c>
      <c r="F154" s="32">
        <v>3.0407987979048716</v>
      </c>
      <c r="G154" s="11">
        <f t="shared" si="15"/>
        <v>-3.5038170887156696E-2</v>
      </c>
      <c r="H154" s="34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3">
        <v>-14.702205070673777</v>
      </c>
      <c r="D155" s="9">
        <f t="shared" si="14"/>
        <v>-17.137370570622434</v>
      </c>
      <c r="E155" s="12">
        <v>6.9493289166666665</v>
      </c>
      <c r="F155" s="32">
        <v>-1.7433596983886757</v>
      </c>
      <c r="G155" s="11">
        <f t="shared" si="15"/>
        <v>0.27395213448194405</v>
      </c>
      <c r="H155" s="34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3">
        <v>-21.465103805599625</v>
      </c>
      <c r="D156" s="9">
        <f t="shared" si="14"/>
        <v>-17.677380175141156</v>
      </c>
      <c r="E156" s="12">
        <v>-1.0063370833333325</v>
      </c>
      <c r="F156" s="32">
        <v>-6.1599332595207557</v>
      </c>
      <c r="G156" s="11">
        <f t="shared" si="15"/>
        <v>-1.6208313866681865</v>
      </c>
      <c r="H156" s="34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3">
        <v>-13.834579899910199</v>
      </c>
      <c r="D157" s="9">
        <f t="shared" si="14"/>
        <v>-16.66729625872787</v>
      </c>
      <c r="E157" s="12">
        <v>-4.2415170833333349</v>
      </c>
      <c r="F157" s="32">
        <v>-8.9626803724540522</v>
      </c>
      <c r="G157" s="11">
        <f t="shared" si="15"/>
        <v>-5.6219911101211615</v>
      </c>
      <c r="H157" s="34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3">
        <v>-5.6265972131937945</v>
      </c>
      <c r="D158" s="9">
        <f t="shared" si="14"/>
        <v>-13.642093639567873</v>
      </c>
      <c r="E158" s="12">
        <v>8.156791666666674E-2</v>
      </c>
      <c r="F158" s="32">
        <v>-1.4632141720234684</v>
      </c>
      <c r="G158" s="11">
        <f t="shared" si="15"/>
        <v>-5.5286092679994256</v>
      </c>
      <c r="H158" s="34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3">
        <v>1.326539840005901</v>
      </c>
      <c r="D159" s="9">
        <f t="shared" si="14"/>
        <v>-6.0448790910326977</v>
      </c>
      <c r="E159" s="12">
        <v>3.7165929166666665</v>
      </c>
      <c r="F159" s="32">
        <v>3.9925021577230559</v>
      </c>
      <c r="G159" s="11">
        <f t="shared" si="15"/>
        <v>-2.144464128918155</v>
      </c>
      <c r="H159" s="34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3">
        <v>3.0653409480556357</v>
      </c>
      <c r="D160" s="9">
        <f t="shared" si="14"/>
        <v>-0.41157214171075268</v>
      </c>
      <c r="E160" s="12">
        <v>-5.2140830833333318</v>
      </c>
      <c r="F160" s="32">
        <v>-7.7845856084654663E-2</v>
      </c>
      <c r="G160" s="11">
        <f t="shared" si="15"/>
        <v>0.81714737653831104</v>
      </c>
      <c r="H160" s="34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3">
        <v>1.4784805168986113</v>
      </c>
      <c r="D161" s="9">
        <f t="shared" si="14"/>
        <v>1.9567871016533827</v>
      </c>
      <c r="E161" s="12">
        <v>0.18780091666666721</v>
      </c>
      <c r="F161" s="32">
        <v>6.4162399270321293</v>
      </c>
      <c r="G161" s="11">
        <f t="shared" si="15"/>
        <v>3.4436320762235102</v>
      </c>
      <c r="H161" s="34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3">
        <v>4.9062446862242375</v>
      </c>
      <c r="D162" s="9">
        <f t="shared" si="14"/>
        <v>3.150022050392828</v>
      </c>
      <c r="E162" s="12">
        <v>-0.72762908333333254</v>
      </c>
      <c r="F162" s="32">
        <v>7.8103632186792327</v>
      </c>
      <c r="G162" s="11">
        <f t="shared" si="15"/>
        <v>4.7162524298755697</v>
      </c>
      <c r="H162" s="34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3">
        <v>8.8520987719107573</v>
      </c>
      <c r="D163" s="9">
        <f t="shared" si="14"/>
        <v>5.0789413250112014</v>
      </c>
      <c r="E163" s="12">
        <v>2.4710809166666667</v>
      </c>
      <c r="F163" s="32">
        <v>7.6057269791399902</v>
      </c>
      <c r="G163" s="11">
        <f t="shared" si="15"/>
        <v>7.277443374950451</v>
      </c>
      <c r="H163" s="34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3">
        <v>8.644754431177974</v>
      </c>
      <c r="D164" s="9">
        <f t="shared" si="14"/>
        <v>7.4676992964376554</v>
      </c>
      <c r="E164" s="12">
        <v>5.6558379166666661</v>
      </c>
      <c r="F164" s="32">
        <v>7.0992393013289163</v>
      </c>
      <c r="G164" s="11">
        <f t="shared" si="15"/>
        <v>7.5051098330493788</v>
      </c>
      <c r="H164" s="34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3">
        <v>17.317838830195015</v>
      </c>
      <c r="D165" s="9">
        <f t="shared" si="14"/>
        <v>11.604897344427917</v>
      </c>
      <c r="E165" s="12">
        <v>7.6044489166666667</v>
      </c>
      <c r="F165" s="32">
        <v>6.5219341556909285</v>
      </c>
      <c r="G165" s="11">
        <f t="shared" si="15"/>
        <v>7.0756334787199444</v>
      </c>
      <c r="H165" s="34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3">
        <v>22.589574652555971</v>
      </c>
      <c r="D166" s="9">
        <f t="shared" si="14"/>
        <v>16.18405597130965</v>
      </c>
      <c r="E166" s="12">
        <v>11.830823916666667</v>
      </c>
      <c r="F166" s="32">
        <v>6.2667720068406707</v>
      </c>
      <c r="G166" s="11">
        <f t="shared" si="15"/>
        <v>6.6293151546201718</v>
      </c>
      <c r="H166" s="34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3">
        <v>9.9022524333346951</v>
      </c>
      <c r="D167" s="9">
        <f t="shared" si="14"/>
        <v>16.60322197202856</v>
      </c>
      <c r="E167" s="12">
        <v>5.7672609166666664</v>
      </c>
      <c r="F167" s="32">
        <v>-3.0033549160602035</v>
      </c>
      <c r="G167" s="11">
        <f t="shared" si="15"/>
        <v>3.2617837488237988</v>
      </c>
      <c r="H167" s="34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3">
        <v>8.3243551747168549</v>
      </c>
      <c r="D168" s="9">
        <f t="shared" si="14"/>
        <v>13.605394086869174</v>
      </c>
      <c r="E168" s="12">
        <v>15.590049916666667</v>
      </c>
      <c r="F168" s="32">
        <v>9.4881325854516163</v>
      </c>
      <c r="G168" s="11">
        <f t="shared" si="15"/>
        <v>4.2505165587440281</v>
      </c>
      <c r="H168" s="34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3">
        <v>3.3898442813799168</v>
      </c>
      <c r="D169" s="9">
        <f t="shared" si="14"/>
        <v>7.2054839631438226</v>
      </c>
      <c r="E169" s="12">
        <v>14.479891916666666</v>
      </c>
      <c r="F169" s="32">
        <v>9.2596296995747664</v>
      </c>
      <c r="G169" s="11">
        <f t="shared" si="15"/>
        <v>5.2481357896553931</v>
      </c>
      <c r="H169" s="34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3">
        <v>8.4706290895472574</v>
      </c>
      <c r="D170" s="9">
        <f t="shared" si="14"/>
        <v>6.7282761818813439</v>
      </c>
      <c r="E170" s="12">
        <v>8.2920909166666661</v>
      </c>
      <c r="F170" s="32">
        <v>7.1110891694560792</v>
      </c>
      <c r="G170" s="11">
        <f t="shared" si="15"/>
        <v>8.619617151494154</v>
      </c>
      <c r="H170" s="34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3">
        <v>2.3827818314454543</v>
      </c>
      <c r="D171" s="9">
        <f t="shared" si="14"/>
        <v>4.7477517341242095</v>
      </c>
      <c r="E171" s="12">
        <v>4.7004609166666667</v>
      </c>
      <c r="F171" s="32">
        <v>5.480595207465301</v>
      </c>
      <c r="G171" s="11">
        <f t="shared" si="15"/>
        <v>7.2837713588320483</v>
      </c>
      <c r="H171" s="34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3">
        <v>15.128495951636364</v>
      </c>
      <c r="D172" s="9">
        <f t="shared" si="14"/>
        <v>8.6606356242096911</v>
      </c>
      <c r="E172" s="12">
        <v>2.9959166666664316E-3</v>
      </c>
      <c r="F172" s="32">
        <v>5.7674283598334233</v>
      </c>
      <c r="G172" s="11">
        <f t="shared" si="15"/>
        <v>6.1197042455849342</v>
      </c>
      <c r="H172" s="34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3">
        <v>10.250949242398821</v>
      </c>
      <c r="D173" s="9">
        <f t="shared" si="14"/>
        <v>9.2540756751602125</v>
      </c>
      <c r="E173" s="12">
        <v>3.4843319166666671</v>
      </c>
      <c r="F173" s="32">
        <v>10.585094288661036</v>
      </c>
      <c r="G173" s="11">
        <f t="shared" si="15"/>
        <v>7.2777059519865865</v>
      </c>
      <c r="H173" s="34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3">
        <v>3.3226715525790915</v>
      </c>
      <c r="D174" s="9">
        <f t="shared" si="14"/>
        <v>9.5673722488714255</v>
      </c>
      <c r="E174" s="12">
        <v>-7.4807160833333342</v>
      </c>
      <c r="F174" s="32">
        <v>1.3715500984448177</v>
      </c>
      <c r="G174" s="11">
        <f t="shared" si="15"/>
        <v>5.9080242489797596</v>
      </c>
      <c r="H174" s="34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3">
        <v>2.588118436329367</v>
      </c>
      <c r="D175" s="9">
        <f t="shared" si="14"/>
        <v>5.3872464104357602</v>
      </c>
      <c r="E175" s="12">
        <v>-3.3687240833333325</v>
      </c>
      <c r="F175" s="32">
        <v>2.0026436994465646</v>
      </c>
      <c r="G175" s="11">
        <f t="shared" si="15"/>
        <v>4.6530960288508068</v>
      </c>
      <c r="H175" s="34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3">
        <v>7.8495355094513721</v>
      </c>
      <c r="D176" s="9">
        <f t="shared" si="14"/>
        <v>4.586775166119943</v>
      </c>
      <c r="E176" s="12">
        <v>7.5022916666666717E-2</v>
      </c>
      <c r="F176" s="32">
        <v>0.82878730678151713</v>
      </c>
      <c r="G176" s="11">
        <f t="shared" si="15"/>
        <v>1.400993701557633</v>
      </c>
      <c r="H176" s="34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3">
        <v>1.6219291657302213</v>
      </c>
      <c r="D177" s="9">
        <f t="shared" si="14"/>
        <v>4.0198610371703198</v>
      </c>
      <c r="E177" s="12">
        <v>5.3991199999999999</v>
      </c>
      <c r="F177" s="32">
        <v>3.407369142345086</v>
      </c>
      <c r="G177" s="11">
        <f t="shared" si="15"/>
        <v>2.0796000495243891</v>
      </c>
      <c r="H177" s="34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3">
        <v>7.7247508699564689</v>
      </c>
      <c r="D178" s="9">
        <f t="shared" si="14"/>
        <v>5.7320718483793547</v>
      </c>
      <c r="E178" s="12">
        <v>8.0886239999999994</v>
      </c>
      <c r="F178" s="32">
        <v>2.7374705857988424</v>
      </c>
      <c r="G178" s="11">
        <f t="shared" si="15"/>
        <v>2.3245423449751486</v>
      </c>
      <c r="H178" s="34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3">
        <v>10.181941151882368</v>
      </c>
      <c r="D179" s="9">
        <f t="shared" si="14"/>
        <v>6.5095403958563525</v>
      </c>
      <c r="E179" s="12">
        <v>13.845439000000001</v>
      </c>
      <c r="F179" s="32">
        <v>5.2985412489122741</v>
      </c>
      <c r="G179" s="11">
        <f t="shared" si="15"/>
        <v>3.8144603256854008</v>
      </c>
      <c r="H179" s="34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3">
        <v>11.171993124279798</v>
      </c>
      <c r="D180" s="9">
        <f t="shared" si="14"/>
        <v>9.6928950487062107</v>
      </c>
      <c r="E180" s="12">
        <v>20.754481999999999</v>
      </c>
      <c r="F180" s="32">
        <v>13.641698601444659</v>
      </c>
      <c r="G180" s="11">
        <f t="shared" si="15"/>
        <v>7.2259034787185925</v>
      </c>
      <c r="H180" s="34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3">
        <v>9.4382043116863628</v>
      </c>
      <c r="D181" s="9">
        <f t="shared" si="14"/>
        <v>10.26404619594951</v>
      </c>
      <c r="E181" s="12">
        <v>8.4725929999999998</v>
      </c>
      <c r="F181" s="32">
        <v>2.7559348591316173</v>
      </c>
      <c r="G181" s="11">
        <f t="shared" si="15"/>
        <v>7.232058236496183</v>
      </c>
      <c r="H181" s="34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3">
        <v>2.3005160441042127</v>
      </c>
      <c r="D182" s="9">
        <f t="shared" si="14"/>
        <v>7.6369044933567913</v>
      </c>
      <c r="E182" s="12">
        <v>6.0701320000000001</v>
      </c>
      <c r="F182" s="32">
        <v>5.1532296376157367</v>
      </c>
      <c r="G182" s="11">
        <f t="shared" si="15"/>
        <v>7.1836210327306711</v>
      </c>
      <c r="H182" s="34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3">
        <v>6.4524205154788872</v>
      </c>
      <c r="D183" s="9">
        <f t="shared" si="14"/>
        <v>6.0637136237564881</v>
      </c>
      <c r="E183" s="12">
        <v>5.7925420000000001</v>
      </c>
      <c r="F183" s="32">
        <v>7.0590960063096553</v>
      </c>
      <c r="G183" s="11">
        <f t="shared" si="15"/>
        <v>4.9894201676856698</v>
      </c>
      <c r="H183" s="34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3">
        <v>-8.0635664707870092E-2</v>
      </c>
      <c r="D184" s="9">
        <f t="shared" si="14"/>
        <v>2.8907669649584098</v>
      </c>
      <c r="E184" s="12">
        <v>-6.6639839999999992</v>
      </c>
      <c r="F184" s="32">
        <v>-0.54367983716770407</v>
      </c>
      <c r="G184" s="11">
        <f t="shared" si="15"/>
        <v>3.8895486022525625</v>
      </c>
      <c r="H184" s="34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3">
        <v>2.3609596793326117</v>
      </c>
      <c r="D185" s="9">
        <f t="shared" si="14"/>
        <v>2.9109148433678764</v>
      </c>
      <c r="E185" s="12">
        <v>-2.3482319999999994</v>
      </c>
      <c r="F185" s="32">
        <v>5.5360161130387224</v>
      </c>
      <c r="G185" s="11">
        <f t="shared" si="15"/>
        <v>4.0171440940602245</v>
      </c>
      <c r="H185" s="34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3">
        <v>8.1947248078088784</v>
      </c>
      <c r="D186" s="9">
        <f t="shared" si="14"/>
        <v>3.4916829408112071</v>
      </c>
      <c r="E186" s="12">
        <v>-1.357386</v>
      </c>
      <c r="F186" s="32">
        <v>7.9510834683877487</v>
      </c>
      <c r="G186" s="11">
        <f t="shared" si="15"/>
        <v>4.314473248086256</v>
      </c>
      <c r="H186" s="34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3">
        <v>6.3853495557061626</v>
      </c>
      <c r="D187" s="9">
        <f t="shared" si="14"/>
        <v>5.6470113476158845</v>
      </c>
      <c r="E187" s="12">
        <v>1.3946110000000003</v>
      </c>
      <c r="F187" s="32">
        <v>6.7506169209496507</v>
      </c>
      <c r="G187" s="11">
        <f t="shared" si="15"/>
        <v>6.7459055007920403</v>
      </c>
      <c r="H187" s="34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3">
        <v>11.721952390790484</v>
      </c>
      <c r="D188" s="9">
        <f t="shared" si="14"/>
        <v>8.767342251435176</v>
      </c>
      <c r="E188" s="12">
        <v>11.488602</v>
      </c>
      <c r="F188" s="32">
        <v>11.786786007649368</v>
      </c>
      <c r="G188" s="11">
        <f t="shared" si="15"/>
        <v>8.8294954656622568</v>
      </c>
      <c r="H188" s="34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3">
        <v>8.6511761899526345</v>
      </c>
      <c r="D189" s="9">
        <f t="shared" si="14"/>
        <v>8.9194927121497614</v>
      </c>
      <c r="E189" s="12">
        <v>11.513905000000001</v>
      </c>
      <c r="F189" s="32">
        <v>9.0551051523293538</v>
      </c>
      <c r="G189" s="11">
        <f t="shared" si="15"/>
        <v>9.1975026936427913</v>
      </c>
      <c r="H189" s="34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3">
        <v>10.237923456593828</v>
      </c>
      <c r="D190" s="9">
        <f t="shared" si="14"/>
        <v>10.203684012445649</v>
      </c>
      <c r="E190" s="12">
        <v>12.900465000000001</v>
      </c>
      <c r="F190" s="32">
        <v>7.6332096004146637</v>
      </c>
      <c r="G190" s="11">
        <f t="shared" si="15"/>
        <v>9.4917002534644617</v>
      </c>
      <c r="H190" s="34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3">
        <v>13.836444612272752</v>
      </c>
      <c r="D191" s="9">
        <f t="shared" si="14"/>
        <v>10.908514752939737</v>
      </c>
      <c r="E191" s="12">
        <v>14.157965000000001</v>
      </c>
      <c r="F191" s="32">
        <v>5.2929260145063761</v>
      </c>
      <c r="G191" s="11">
        <f t="shared" si="15"/>
        <v>7.32708025575013</v>
      </c>
      <c r="H191" s="34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3">
        <v>13.528148915224715</v>
      </c>
      <c r="D192" s="9">
        <f t="shared" si="14"/>
        <v>12.534172328030431</v>
      </c>
      <c r="E192" s="12">
        <v>18.666149000000001</v>
      </c>
      <c r="F192" s="32">
        <v>10.553851606999842</v>
      </c>
      <c r="G192" s="11">
        <f t="shared" si="15"/>
        <v>7.8266624073069613</v>
      </c>
      <c r="H192" s="34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3">
        <v>16.459103287155873</v>
      </c>
      <c r="D193" s="9">
        <f t="shared" si="14"/>
        <v>14.607898938217781</v>
      </c>
      <c r="E193" s="12">
        <v>17.790128000000003</v>
      </c>
      <c r="F193" s="32">
        <v>11.92880066529812</v>
      </c>
      <c r="G193" s="11">
        <f t="shared" si="15"/>
        <v>9.2585260956014466</v>
      </c>
      <c r="H193" s="34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3">
        <v>11.773606354143389</v>
      </c>
      <c r="D194" s="9">
        <f t="shared" si="14"/>
        <v>13.920286185507992</v>
      </c>
      <c r="E194" s="12">
        <v>13.088032</v>
      </c>
      <c r="F194" s="32">
        <v>12.687024779710107</v>
      </c>
      <c r="G194" s="11">
        <f t="shared" si="15"/>
        <v>11.72322568400269</v>
      </c>
      <c r="H194" s="34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3">
        <v>10.680087669266637</v>
      </c>
      <c r="D195" s="9">
        <f t="shared" si="14"/>
        <v>12.9709324368553</v>
      </c>
      <c r="E195" s="12">
        <v>3.6014010000000005</v>
      </c>
      <c r="F195" s="32">
        <v>5.6976044172968194</v>
      </c>
      <c r="G195" s="11">
        <f t="shared" si="15"/>
        <v>10.104476620768349</v>
      </c>
      <c r="H195" s="34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3">
        <v>11.964130369249506</v>
      </c>
      <c r="D196" s="9">
        <f t="shared" si="14"/>
        <v>11.472608130886512</v>
      </c>
      <c r="E196" s="12">
        <v>4.2934030000000005</v>
      </c>
      <c r="F196" s="32">
        <v>10.639234501361226</v>
      </c>
      <c r="G196" s="11">
        <f t="shared" si="15"/>
        <v>9.6746212327893844</v>
      </c>
      <c r="H196" s="34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3">
        <v>10.78761337935534</v>
      </c>
      <c r="D197" s="9">
        <f t="shared" si="14"/>
        <v>11.143943805957162</v>
      </c>
      <c r="E197" s="12">
        <v>0.25198000000000054</v>
      </c>
      <c r="F197" s="32">
        <v>8.3003857188301353</v>
      </c>
      <c r="G197" s="11">
        <f t="shared" si="15"/>
        <v>8.2124082124960598</v>
      </c>
      <c r="H197" s="34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3">
        <v>10.072760146626823</v>
      </c>
      <c r="D198" s="9">
        <f t="shared" si="14"/>
        <v>10.941501298410557</v>
      </c>
      <c r="E198" s="12">
        <v>1.6527750000000005</v>
      </c>
      <c r="F198" s="32">
        <v>11.277775273062327</v>
      </c>
      <c r="G198" s="11">
        <f t="shared" si="15"/>
        <v>10.072465164417897</v>
      </c>
      <c r="H198" s="34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3">
        <v>15.973162190372262</v>
      </c>
      <c r="D199" s="9">
        <f t="shared" si="14"/>
        <v>12.277845238784808</v>
      </c>
      <c r="E199" s="12">
        <v>6.9373909999999999</v>
      </c>
      <c r="F199" s="32">
        <v>12.263615223599803</v>
      </c>
      <c r="G199" s="11">
        <f t="shared" si="15"/>
        <v>10.613925405164087</v>
      </c>
      <c r="H199" s="34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3">
        <v>18.577759835745354</v>
      </c>
      <c r="D200" s="9">
        <f t="shared" si="14"/>
        <v>14.874560724248147</v>
      </c>
      <c r="E200" s="12">
        <v>8.5353190000000012</v>
      </c>
      <c r="F200" s="32">
        <v>8.2174852198825334</v>
      </c>
      <c r="G200" s="11">
        <f t="shared" si="15"/>
        <v>10.586291905514889</v>
      </c>
      <c r="H200" s="34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3">
        <v>13.641069092094881</v>
      </c>
      <c r="D201" s="9">
        <f t="shared" si="14"/>
        <v>16.063997039404168</v>
      </c>
      <c r="E201" s="12">
        <v>15.658779000000001</v>
      </c>
      <c r="F201" s="32">
        <v>12.854777754890144</v>
      </c>
      <c r="G201" s="11">
        <f t="shared" si="15"/>
        <v>11.111959399457495</v>
      </c>
      <c r="H201" s="34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3">
        <v>22.153723774674958</v>
      </c>
      <c r="D202" s="9">
        <f t="shared" si="14"/>
        <v>18.124184234171732</v>
      </c>
      <c r="E202" s="12">
        <v>20.111105999999999</v>
      </c>
      <c r="F202" s="32">
        <v>15.015828122931948</v>
      </c>
      <c r="G202" s="11">
        <f t="shared" si="15"/>
        <v>12.029363699234876</v>
      </c>
      <c r="H202" s="34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3">
        <v>16.604354780706736</v>
      </c>
      <c r="D203" s="9">
        <f t="shared" ref="D203:D261" si="21">AVERAGE(C201:C203)</f>
        <v>17.466382549158858</v>
      </c>
      <c r="E203" s="12">
        <v>23.314795</v>
      </c>
      <c r="F203" s="32">
        <v>14.054351126306985</v>
      </c>
      <c r="G203" s="11">
        <f t="shared" ref="G203:G261" si="22">AVERAGE(F201:F203)</f>
        <v>13.974985668043026</v>
      </c>
      <c r="H203" s="34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3">
        <v>16.309109595939187</v>
      </c>
      <c r="D204" s="9">
        <f t="shared" si="21"/>
        <v>18.355729383773625</v>
      </c>
      <c r="E204" s="12">
        <v>23.376469</v>
      </c>
      <c r="F204" s="32">
        <v>14.872047611339124</v>
      </c>
      <c r="G204" s="11">
        <f t="shared" si="22"/>
        <v>14.647408953526019</v>
      </c>
      <c r="H204" s="34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3">
        <v>18.087005500920228</v>
      </c>
      <c r="D205" s="9">
        <f t="shared" si="21"/>
        <v>17.000156625855382</v>
      </c>
      <c r="E205" s="12">
        <v>24.495740999999999</v>
      </c>
      <c r="F205" s="32">
        <v>18.715521513029476</v>
      </c>
      <c r="G205" s="11">
        <f t="shared" si="22"/>
        <v>15.880640083558527</v>
      </c>
      <c r="H205" s="34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3">
        <v>14.895965154766873</v>
      </c>
      <c r="D206" s="9">
        <f t="shared" si="21"/>
        <v>16.430693417208762</v>
      </c>
      <c r="E206" s="12">
        <v>16.816839000000002</v>
      </c>
      <c r="F206" s="32">
        <v>16.846306747712845</v>
      </c>
      <c r="G206" s="11">
        <f t="shared" si="22"/>
        <v>16.811291957360481</v>
      </c>
      <c r="H206" s="34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3">
        <v>17.226426844372956</v>
      </c>
      <c r="D207" s="9">
        <f t="shared" si="21"/>
        <v>16.73646583335335</v>
      </c>
      <c r="E207" s="12">
        <v>13.576307</v>
      </c>
      <c r="F207" s="32">
        <v>16.568924579404317</v>
      </c>
      <c r="G207" s="11">
        <f t="shared" si="22"/>
        <v>17.376917613382211</v>
      </c>
      <c r="H207" s="34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3">
        <v>17.513984066816491</v>
      </c>
      <c r="D208" s="9">
        <f t="shared" si="21"/>
        <v>16.545458688652108</v>
      </c>
      <c r="E208" s="12">
        <v>11.897916</v>
      </c>
      <c r="F208" s="32">
        <v>18.101731234373283</v>
      </c>
      <c r="G208" s="11">
        <f t="shared" si="22"/>
        <v>17.172320853830147</v>
      </c>
      <c r="H208" s="34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3">
        <v>18.494286856225138</v>
      </c>
      <c r="D209" s="9">
        <f t="shared" si="21"/>
        <v>17.74489925580486</v>
      </c>
      <c r="E209" s="12">
        <v>8.9609349999999992</v>
      </c>
      <c r="F209" s="32">
        <v>16.768533843605333</v>
      </c>
      <c r="G209" s="11">
        <f t="shared" si="22"/>
        <v>17.146396552460978</v>
      </c>
      <c r="H209" s="34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3">
        <v>20.094620419787397</v>
      </c>
      <c r="D210" s="9">
        <f t="shared" si="21"/>
        <v>18.70096378094301</v>
      </c>
      <c r="E210" s="12">
        <v>7.3662200000000002</v>
      </c>
      <c r="F210" s="32">
        <v>17.202488246909695</v>
      </c>
      <c r="G210" s="11">
        <f t="shared" si="22"/>
        <v>17.357584441629438</v>
      </c>
      <c r="H210" s="34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3">
        <v>24.780132086815904</v>
      </c>
      <c r="D211" s="9">
        <f t="shared" si="21"/>
        <v>21.123013120942812</v>
      </c>
      <c r="E211" s="12">
        <v>14.717507000000001</v>
      </c>
      <c r="F211" s="32">
        <v>20.186266865288474</v>
      </c>
      <c r="G211" s="11">
        <f t="shared" si="22"/>
        <v>18.052429651934499</v>
      </c>
      <c r="H211" s="34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3">
        <v>17.364406073942526</v>
      </c>
      <c r="D212" s="9">
        <f t="shared" si="21"/>
        <v>20.746386193515274</v>
      </c>
      <c r="E212" s="12">
        <v>22.433173</v>
      </c>
      <c r="F212" s="32">
        <v>21.910215705225053</v>
      </c>
      <c r="G212" s="11">
        <f t="shared" si="22"/>
        <v>19.766323605807742</v>
      </c>
      <c r="H212" s="34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3">
        <v>24.685859347961099</v>
      </c>
      <c r="D213" s="9">
        <f t="shared" si="21"/>
        <v>22.276799169573177</v>
      </c>
      <c r="E213" s="12">
        <v>21.751788999999999</v>
      </c>
      <c r="F213" s="32">
        <v>18.410619153420132</v>
      </c>
      <c r="G213" s="11">
        <f t="shared" si="22"/>
        <v>20.169033907977887</v>
      </c>
      <c r="H213" s="34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3">
        <v>14.338395914583213</v>
      </c>
      <c r="D214" s="9">
        <f t="shared" si="21"/>
        <v>18.79622044549561</v>
      </c>
      <c r="E214" s="12">
        <v>20.606631</v>
      </c>
      <c r="F214" s="32">
        <v>14.997239180865364</v>
      </c>
      <c r="G214" s="11">
        <f t="shared" si="22"/>
        <v>18.439358013170182</v>
      </c>
      <c r="H214" s="34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3">
        <v>18.917555737920644</v>
      </c>
      <c r="D215" s="9">
        <f t="shared" si="21"/>
        <v>19.313937000154986</v>
      </c>
      <c r="E215" s="12">
        <v>25.105976000000002</v>
      </c>
      <c r="F215" s="32">
        <v>15.415925587447468</v>
      </c>
      <c r="G215" s="11">
        <f t="shared" si="22"/>
        <v>16.274594640577654</v>
      </c>
      <c r="H215" s="34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3">
        <v>13.765604930574217</v>
      </c>
      <c r="D216" s="9">
        <f t="shared" si="21"/>
        <v>15.673852194359355</v>
      </c>
      <c r="E216" s="12">
        <v>22.490319</v>
      </c>
      <c r="F216" s="32">
        <v>14.369254409189141</v>
      </c>
      <c r="G216" s="11">
        <f t="shared" si="22"/>
        <v>14.927473059167324</v>
      </c>
      <c r="H216" s="34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3">
        <v>15.41742899214406</v>
      </c>
      <c r="D217" s="9">
        <f t="shared" si="21"/>
        <v>16.033529886879641</v>
      </c>
      <c r="E217" s="12">
        <v>14.468279000000001</v>
      </c>
      <c r="F217" s="32">
        <v>9.2589489812319723</v>
      </c>
      <c r="G217" s="11">
        <f t="shared" si="22"/>
        <v>13.014709659289528</v>
      </c>
      <c r="H217" s="34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3">
        <v>14.357061105739385</v>
      </c>
      <c r="D218" s="9">
        <f t="shared" si="21"/>
        <v>14.513365009485888</v>
      </c>
      <c r="E218" s="12">
        <v>6.7902250000000004</v>
      </c>
      <c r="F218" s="32">
        <v>7.1262590307001652</v>
      </c>
      <c r="G218" s="11">
        <f t="shared" si="22"/>
        <v>10.251487473707092</v>
      </c>
      <c r="H218" s="34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3">
        <v>22.187571036889885</v>
      </c>
      <c r="D219" s="9">
        <f t="shared" si="21"/>
        <v>17.320687044924444</v>
      </c>
      <c r="E219" s="12">
        <v>9.3810700000000011</v>
      </c>
      <c r="F219" s="32">
        <v>12.95861633776183</v>
      </c>
      <c r="G219" s="11">
        <f t="shared" si="22"/>
        <v>9.7812747832313232</v>
      </c>
      <c r="H219" s="34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3">
        <v>4.3888321668221471</v>
      </c>
      <c r="D220" s="9">
        <f t="shared" si="21"/>
        <v>13.644488103150472</v>
      </c>
      <c r="E220" s="12">
        <v>3.6272810000000004</v>
      </c>
      <c r="F220" s="32">
        <v>10.05103801319466</v>
      </c>
      <c r="G220" s="11">
        <f t="shared" si="22"/>
        <v>10.045304460552218</v>
      </c>
      <c r="H220" s="34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3">
        <v>21.711036257525592</v>
      </c>
      <c r="D221" s="9">
        <f t="shared" si="21"/>
        <v>16.095813153745876</v>
      </c>
      <c r="E221" s="12">
        <v>1.2175460000000005</v>
      </c>
      <c r="F221" s="32">
        <v>8.5773415080287645</v>
      </c>
      <c r="G221" s="11">
        <f t="shared" si="22"/>
        <v>10.528998619661751</v>
      </c>
      <c r="H221" s="34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3">
        <v>10.412447758131844</v>
      </c>
      <c r="D222" s="9">
        <f t="shared" si="21"/>
        <v>12.170772060826527</v>
      </c>
      <c r="E222" s="12">
        <v>-3.7194019999999997</v>
      </c>
      <c r="F222" s="32">
        <v>5.9564892918373404</v>
      </c>
      <c r="G222" s="11">
        <f t="shared" si="22"/>
        <v>8.1949562710202546</v>
      </c>
      <c r="H222" s="34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3">
        <v>10.05254771167259</v>
      </c>
      <c r="D223" s="9">
        <f t="shared" si="21"/>
        <v>14.058677242443343</v>
      </c>
      <c r="E223" s="12">
        <v>1.4959720000000005</v>
      </c>
      <c r="F223" s="32">
        <v>6.8231167911886423</v>
      </c>
      <c r="G223" s="11">
        <f t="shared" si="22"/>
        <v>7.118982530351583</v>
      </c>
      <c r="H223" s="34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3">
        <v>14.239733261246879</v>
      </c>
      <c r="D224" s="9">
        <f t="shared" si="21"/>
        <v>11.56824291035044</v>
      </c>
      <c r="E224" s="12">
        <v>7.4617510000000005</v>
      </c>
      <c r="F224" s="32">
        <v>6.6443993728983992</v>
      </c>
      <c r="G224" s="11">
        <f t="shared" si="22"/>
        <v>6.4746684853081264</v>
      </c>
      <c r="H224" s="34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3">
        <v>14.574425582395559</v>
      </c>
      <c r="D225" s="9">
        <f t="shared" si="21"/>
        <v>12.955568851771678</v>
      </c>
      <c r="E225" s="12">
        <v>7.0819850000000004</v>
      </c>
      <c r="F225" s="32">
        <v>3.3039062246078172</v>
      </c>
      <c r="G225" s="11">
        <f t="shared" si="22"/>
        <v>5.5904741295649529</v>
      </c>
      <c r="H225" s="34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3">
        <v>14.551823136872571</v>
      </c>
      <c r="D226" s="9">
        <f t="shared" si="21"/>
        <v>14.455327326838336</v>
      </c>
      <c r="E226" s="12">
        <v>13.211775000000001</v>
      </c>
      <c r="F226" s="32">
        <v>7.2143512409387416</v>
      </c>
      <c r="G226" s="11">
        <f t="shared" si="22"/>
        <v>5.7208856128149863</v>
      </c>
      <c r="H226" s="34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3">
        <v>14.028236175498112</v>
      </c>
      <c r="D227" s="9">
        <f t="shared" si="21"/>
        <v>14.384828298255414</v>
      </c>
      <c r="E227" s="12">
        <v>20.938109000000001</v>
      </c>
      <c r="F227" s="32">
        <v>11.2179555629967</v>
      </c>
      <c r="G227" s="11">
        <f t="shared" si="22"/>
        <v>7.2454043428477526</v>
      </c>
      <c r="H227" s="34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3">
        <v>12.392799911159559</v>
      </c>
      <c r="D228" s="9">
        <f t="shared" si="21"/>
        <v>13.657619741176747</v>
      </c>
      <c r="E228" s="12">
        <v>16.798017000000002</v>
      </c>
      <c r="F228" s="32">
        <v>8.9946724712172852</v>
      </c>
      <c r="G228" s="11">
        <f t="shared" si="22"/>
        <v>9.1423264250509089</v>
      </c>
      <c r="H228" s="34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3">
        <v>4.6553681771577171</v>
      </c>
      <c r="D229" s="9">
        <f t="shared" si="21"/>
        <v>10.358801421271798</v>
      </c>
      <c r="E229" s="12">
        <v>10.559462</v>
      </c>
      <c r="F229" s="32">
        <v>6.3299218551844296</v>
      </c>
      <c r="G229" s="11">
        <f t="shared" si="22"/>
        <v>8.8475166297994718</v>
      </c>
      <c r="H229" s="34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3">
        <v>13.50414074080186</v>
      </c>
      <c r="D230" s="9">
        <f t="shared" si="21"/>
        <v>10.184102943039711</v>
      </c>
      <c r="E230" s="12">
        <v>4.2948770000000005</v>
      </c>
      <c r="F230" s="32">
        <v>4.5598882703545316</v>
      </c>
      <c r="G230" s="11">
        <f t="shared" si="22"/>
        <v>6.6281608655854152</v>
      </c>
      <c r="H230" s="34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3">
        <v>7.1430014276083327</v>
      </c>
      <c r="D231" s="9">
        <f t="shared" si="21"/>
        <v>8.4341701151893034</v>
      </c>
      <c r="E231" s="12">
        <v>-5.2921209999999999</v>
      </c>
      <c r="F231" s="32">
        <v>-1.4310297898283446</v>
      </c>
      <c r="G231" s="11">
        <f t="shared" si="22"/>
        <v>3.152926778570206</v>
      </c>
      <c r="H231" s="34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3">
        <v>12.330257236029333</v>
      </c>
      <c r="D232" s="9">
        <f t="shared" si="21"/>
        <v>10.992466468146509</v>
      </c>
      <c r="E232" s="12">
        <v>-1.4945769999999996</v>
      </c>
      <c r="F232" s="32">
        <v>4.9118187835288181</v>
      </c>
      <c r="G232" s="11">
        <f t="shared" si="22"/>
        <v>2.6802257546850021</v>
      </c>
      <c r="H232" s="34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3">
        <v>14.227994760089318</v>
      </c>
      <c r="D233" s="9">
        <f t="shared" si="21"/>
        <v>11.233751141242328</v>
      </c>
      <c r="E233" s="12">
        <v>2.8972310000000006</v>
      </c>
      <c r="F233" s="32">
        <v>10.345744426558419</v>
      </c>
      <c r="G233" s="11">
        <f t="shared" si="22"/>
        <v>4.608844473419631</v>
      </c>
      <c r="H233" s="34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3">
        <v>22.166529487713131</v>
      </c>
      <c r="D234" s="9">
        <f t="shared" si="21"/>
        <v>16.241593827943927</v>
      </c>
      <c r="E234" s="12">
        <v>-0.91632699999999989</v>
      </c>
      <c r="F234" s="32">
        <v>8.674293754952167</v>
      </c>
      <c r="G234" s="11">
        <f t="shared" si="22"/>
        <v>7.9772856550131346</v>
      </c>
      <c r="H234" s="34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3">
        <v>16.600513466110201</v>
      </c>
      <c r="D235" s="9">
        <f t="shared" si="21"/>
        <v>17.665012571304217</v>
      </c>
      <c r="E235" s="12">
        <v>-2.509595</v>
      </c>
      <c r="F235" s="32">
        <v>2.5974825234713679</v>
      </c>
      <c r="G235" s="11">
        <f t="shared" si="22"/>
        <v>7.2058402349939845</v>
      </c>
      <c r="H235" s="34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3">
        <v>-48.77421564191296</v>
      </c>
      <c r="D236" s="9">
        <f t="shared" si="21"/>
        <v>-3.3357242293632083</v>
      </c>
      <c r="E236" s="12">
        <v>-26.370011999999999</v>
      </c>
      <c r="F236" s="32">
        <v>-27.63655319486567</v>
      </c>
      <c r="G236" s="11">
        <f t="shared" si="22"/>
        <v>-5.4549256388140455</v>
      </c>
      <c r="H236" s="34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3">
        <v>-79.768094334997542</v>
      </c>
      <c r="D237" s="9">
        <f t="shared" si="21"/>
        <v>-37.313932170266767</v>
      </c>
      <c r="E237" s="12">
        <v>-45.944126999999995</v>
      </c>
      <c r="F237" s="32">
        <v>-49.884687827572762</v>
      </c>
      <c r="G237" s="11">
        <f t="shared" si="22"/>
        <v>-24.974586166322354</v>
      </c>
      <c r="H237" s="34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3">
        <v>-79.163364844039364</v>
      </c>
      <c r="D238" s="9">
        <f t="shared" si="21"/>
        <v>-69.235224940316627</v>
      </c>
      <c r="E238" s="12">
        <v>-38.391537</v>
      </c>
      <c r="F238" s="32">
        <v>-45.107808924583424</v>
      </c>
      <c r="G238" s="11">
        <f t="shared" si="22"/>
        <v>-40.876349982340621</v>
      </c>
      <c r="H238" s="34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3">
        <v>-68.99192125970545</v>
      </c>
      <c r="D239" s="9">
        <f t="shared" si="21"/>
        <v>-75.974460146247452</v>
      </c>
      <c r="E239" s="12">
        <v>-35.143367999999995</v>
      </c>
      <c r="F239" s="32">
        <v>-44.974378376022877</v>
      </c>
      <c r="G239" s="11">
        <f t="shared" si="22"/>
        <v>-46.655625042726349</v>
      </c>
      <c r="H239" s="34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3">
        <v>-45.768960001614388</v>
      </c>
      <c r="D240" s="9">
        <f t="shared" si="21"/>
        <v>-64.641415368453067</v>
      </c>
      <c r="E240" s="12">
        <v>-25.933174000000001</v>
      </c>
      <c r="F240" s="32">
        <v>-33.473537968837888</v>
      </c>
      <c r="G240" s="11">
        <f t="shared" si="22"/>
        <v>-41.185241756481396</v>
      </c>
      <c r="H240" s="34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3">
        <v>-36.184551477551558</v>
      </c>
      <c r="D241" s="9">
        <f t="shared" si="21"/>
        <v>-50.315144246290465</v>
      </c>
      <c r="E241" s="12">
        <v>-18.371130000000001</v>
      </c>
      <c r="F241" s="32">
        <v>-21.436265083082347</v>
      </c>
      <c r="G241" s="11">
        <f t="shared" si="22"/>
        <v>-33.294727142647709</v>
      </c>
      <c r="H241" s="34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3">
        <v>-28.407979253627214</v>
      </c>
      <c r="D242" s="9">
        <f t="shared" si="21"/>
        <v>-36.787163577597717</v>
      </c>
      <c r="E242" s="12">
        <v>-10.977558999999999</v>
      </c>
      <c r="F242" s="32">
        <v>-11.141127256269225</v>
      </c>
      <c r="G242" s="11">
        <f t="shared" si="22"/>
        <v>-22.016976769396489</v>
      </c>
      <c r="H242" s="34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3">
        <v>-22.020245595969801</v>
      </c>
      <c r="D243" s="9">
        <f t="shared" si="21"/>
        <v>-28.870925442382855</v>
      </c>
      <c r="E243" s="12">
        <v>-20.851569000000001</v>
      </c>
      <c r="F243" s="32">
        <v>-16.589007230661153</v>
      </c>
      <c r="G243" s="11">
        <f t="shared" si="22"/>
        <v>-16.388799856670911</v>
      </c>
      <c r="H243" s="34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3">
        <v>-16.4034120755042</v>
      </c>
      <c r="D244" s="9">
        <f t="shared" si="21"/>
        <v>-22.277212308367069</v>
      </c>
      <c r="E244" s="12">
        <v>-20.873131000000001</v>
      </c>
      <c r="F244" s="32">
        <v>-14.093410005008103</v>
      </c>
      <c r="G244" s="11">
        <f t="shared" si="22"/>
        <v>-13.941181497312826</v>
      </c>
      <c r="H244" s="34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3">
        <v>-19.845656430179751</v>
      </c>
      <c r="D245" s="9">
        <f t="shared" si="21"/>
        <v>-19.423104700551253</v>
      </c>
      <c r="E245" s="12">
        <v>-14.098481</v>
      </c>
      <c r="F245" s="32">
        <v>-5.6535300990692861</v>
      </c>
      <c r="G245" s="11">
        <f t="shared" si="22"/>
        <v>-12.111982444912847</v>
      </c>
      <c r="H245" s="34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3">
        <v>-21.945826286168955</v>
      </c>
      <c r="D246" s="9">
        <f t="shared" si="21"/>
        <v>-19.398298263950966</v>
      </c>
      <c r="E246" s="12">
        <v>-22.35736</v>
      </c>
      <c r="F246" s="32">
        <v>-13.601832800714234</v>
      </c>
      <c r="G246" s="11">
        <f t="shared" si="22"/>
        <v>-11.116257634930541</v>
      </c>
      <c r="H246" s="34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3">
        <v>-21.773100599896178</v>
      </c>
      <c r="D247" s="9">
        <f t="shared" si="21"/>
        <v>-21.188194438748297</v>
      </c>
      <c r="E247" s="12">
        <v>-15.461093999999999</v>
      </c>
      <c r="F247" s="32">
        <v>-11.033455486473224</v>
      </c>
      <c r="G247" s="11">
        <f t="shared" si="22"/>
        <v>-10.096272795418914</v>
      </c>
      <c r="H247" s="34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3">
        <v>-16.571906085868168</v>
      </c>
      <c r="D248" s="9">
        <f t="shared" si="21"/>
        <v>-20.096944323977766</v>
      </c>
      <c r="E248" s="12">
        <v>-12.516714</v>
      </c>
      <c r="F248" s="32">
        <v>-14.615672328805193</v>
      </c>
      <c r="G248" s="11">
        <f t="shared" si="22"/>
        <v>-13.083653538664217</v>
      </c>
      <c r="H248" s="34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3">
        <v>-26.764439736664812</v>
      </c>
      <c r="D249" s="9">
        <f t="shared" si="21"/>
        <v>-21.703148807476385</v>
      </c>
      <c r="E249" s="12">
        <v>2.068721</v>
      </c>
      <c r="F249" s="32">
        <v>-1.5873405048744651</v>
      </c>
      <c r="G249" s="11">
        <f t="shared" si="22"/>
        <v>-9.0788227733842941</v>
      </c>
      <c r="H249" s="34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3">
        <v>-0.27375439572405824</v>
      </c>
      <c r="D250" s="9">
        <f t="shared" si="21"/>
        <v>-14.536700072752344</v>
      </c>
      <c r="E250" s="12">
        <v>5.138217</v>
      </c>
      <c r="F250" s="32">
        <v>-2.0945287050638237</v>
      </c>
      <c r="G250" s="11">
        <f t="shared" si="22"/>
        <v>-6.0991805129144936</v>
      </c>
      <c r="H250" s="34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3">
        <v>-3.2361756787628888</v>
      </c>
      <c r="D251" s="9">
        <f t="shared" si="21"/>
        <v>-10.091456603717253</v>
      </c>
      <c r="E251" s="12">
        <v>2.8657469999999998</v>
      </c>
      <c r="F251" s="32">
        <v>-6.6989793481432445</v>
      </c>
      <c r="G251" s="11">
        <f t="shared" si="22"/>
        <v>-3.4602828526938443</v>
      </c>
      <c r="H251" s="34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3">
        <v>1.0947274661214781</v>
      </c>
      <c r="D252" s="9">
        <f t="shared" si="21"/>
        <v>-0.80506753612182302</v>
      </c>
      <c r="E252" s="12">
        <v>1.468086</v>
      </c>
      <c r="F252" s="32">
        <v>-6.0070336405882294</v>
      </c>
      <c r="G252" s="11">
        <f t="shared" si="22"/>
        <v>-4.9335138979317659</v>
      </c>
      <c r="H252" s="34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3">
        <v>15.228383959980819</v>
      </c>
      <c r="D253" s="9">
        <f t="shared" si="21"/>
        <v>4.3623119157798032</v>
      </c>
      <c r="E253" s="12">
        <v>-3.3358509999999999</v>
      </c>
      <c r="F253" s="32">
        <v>-5.5497621349101554</v>
      </c>
      <c r="G253" s="11">
        <f t="shared" si="22"/>
        <v>-6.0852583745472089</v>
      </c>
      <c r="H253" s="34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3">
        <v>13.018552662030716</v>
      </c>
      <c r="D254" s="9">
        <f t="shared" si="21"/>
        <v>9.780554696044339</v>
      </c>
      <c r="E254" s="12">
        <v>-1.0104109999999999</v>
      </c>
      <c r="F254" s="32">
        <v>-1.9979740819702463</v>
      </c>
      <c r="G254" s="11">
        <f t="shared" si="22"/>
        <v>-4.5182566191562108</v>
      </c>
      <c r="H254" s="34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3">
        <v>21.456241587357908</v>
      </c>
      <c r="D255" s="9">
        <f t="shared" si="21"/>
        <v>16.567726069789813</v>
      </c>
      <c r="E255" s="12">
        <v>0.89178199999999996</v>
      </c>
      <c r="F255" s="32">
        <v>5.6080508376511924</v>
      </c>
      <c r="G255" s="11">
        <f t="shared" si="22"/>
        <v>-0.64656179307640327</v>
      </c>
      <c r="H255" s="34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3">
        <v>12.584092335824311</v>
      </c>
      <c r="D256" s="9">
        <f t="shared" si="21"/>
        <v>15.68629552840431</v>
      </c>
      <c r="E256" s="12">
        <v>-6.8013149999999998</v>
      </c>
      <c r="F256" s="32">
        <v>0.23295861135725993</v>
      </c>
      <c r="G256" s="11">
        <f t="shared" si="22"/>
        <v>1.2810117890127353</v>
      </c>
      <c r="H256" s="34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3">
        <v>2.761494521220202</v>
      </c>
      <c r="D257" s="9">
        <f t="shared" si="21"/>
        <v>12.267276148134139</v>
      </c>
      <c r="E257" s="12">
        <v>-6.3959450000000002</v>
      </c>
      <c r="F257" s="32">
        <v>3.9364258835987238</v>
      </c>
      <c r="G257" s="11">
        <f t="shared" si="22"/>
        <v>3.2591451108690586</v>
      </c>
      <c r="H257" s="34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3">
        <v>12.331306448685524</v>
      </c>
      <c r="D258" s="9">
        <f t="shared" si="21"/>
        <v>9.2256311019100128</v>
      </c>
      <c r="E258" s="12">
        <v>-2.9785629999999998</v>
      </c>
      <c r="F258" s="32">
        <v>4.9649187163346298</v>
      </c>
      <c r="G258" s="11">
        <f t="shared" si="22"/>
        <v>3.0447677370968713</v>
      </c>
      <c r="H258" s="34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3">
        <v>15.906440656859926</v>
      </c>
      <c r="D259" s="9">
        <f t="shared" si="21"/>
        <v>10.333080542255217</v>
      </c>
      <c r="E259" s="12">
        <v>7.5745490000000002</v>
      </c>
      <c r="F259" s="32">
        <v>11.2079188777372</v>
      </c>
      <c r="G259" s="11">
        <f t="shared" si="22"/>
        <v>6.7030878258901838</v>
      </c>
      <c r="H259" s="34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3">
        <v>16.767130913551107</v>
      </c>
      <c r="D260" s="9">
        <f t="shared" si="21"/>
        <v>15.00162600636552</v>
      </c>
      <c r="E260" s="12">
        <v>8.3855579999999996</v>
      </c>
      <c r="F260" s="32">
        <v>5.2584599092632693</v>
      </c>
      <c r="G260" s="11">
        <f t="shared" si="22"/>
        <v>7.1437658344450332</v>
      </c>
      <c r="H260" s="34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3">
        <v>18.70019821239967</v>
      </c>
      <c r="D261" s="9">
        <f t="shared" si="21"/>
        <v>17.124589927603569</v>
      </c>
      <c r="E261" s="12">
        <v>1.243241</v>
      </c>
      <c r="F261" s="32">
        <v>-2.0201871704525836</v>
      </c>
      <c r="G261" s="11">
        <f t="shared" si="22"/>
        <v>4.8153972055159615</v>
      </c>
      <c r="H261" s="34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3">
        <v>26.125470201245335</v>
      </c>
      <c r="D262" s="9">
        <f t="shared" ref="D262" si="29">AVERAGE(C260:C262)</f>
        <v>20.530933109065369</v>
      </c>
      <c r="E262" s="12">
        <v>17.122782000000001</v>
      </c>
      <c r="F262" s="32">
        <v>9.1163538736351875</v>
      </c>
      <c r="G262" s="11">
        <f t="shared" ref="G262" si="30">AVERAGE(F260:F262)</f>
        <v>4.1182088708152911</v>
      </c>
      <c r="H262" s="34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3">
        <v>21.587103879814713</v>
      </c>
      <c r="D263" s="9">
        <f t="shared" ref="D263" si="37">AVERAGE(C261:C263)</f>
        <v>22.137590764486571</v>
      </c>
      <c r="E263" s="12">
        <v>20.346411</v>
      </c>
      <c r="F263" s="32">
        <v>11.037279747419886</v>
      </c>
      <c r="G263" s="11">
        <f t="shared" ref="G263" si="38">AVERAGE(F261:F263)</f>
        <v>6.0444821502008308</v>
      </c>
      <c r="H263" s="34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3">
        <v>25.503278254444368</v>
      </c>
      <c r="D264" s="9">
        <f t="shared" ref="D264" si="45">AVERAGE(C262:C264)</f>
        <v>24.405284111834806</v>
      </c>
      <c r="E264" s="12">
        <v>23.797549</v>
      </c>
      <c r="F264" s="32">
        <v>16.35625985546239</v>
      </c>
      <c r="G264" s="11">
        <f t="shared" ref="G264" si="46">AVERAGE(F262:F264)</f>
        <v>12.169964492172488</v>
      </c>
      <c r="H264" s="34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3">
        <v>15.227290908785644</v>
      </c>
      <c r="D265" s="9">
        <f t="shared" ref="D265" si="53">AVERAGE(C263:C265)</f>
        <v>20.772557681014906</v>
      </c>
      <c r="E265" s="12">
        <v>13.321056</v>
      </c>
      <c r="F265" s="32">
        <v>11.77605081421197</v>
      </c>
      <c r="G265" s="11">
        <f t="shared" ref="G265" si="54">AVERAGE(F263:F265)</f>
        <v>13.056530139031416</v>
      </c>
      <c r="H265" s="34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3">
        <v>13.526051506172447</v>
      </c>
      <c r="D266" s="9">
        <f t="shared" ref="D266" si="61">AVERAGE(C264:C266)</f>
        <v>18.085540223134156</v>
      </c>
      <c r="E266" s="12">
        <v>17.499545000000001</v>
      </c>
      <c r="F266" s="32">
        <v>15.878135125644505</v>
      </c>
      <c r="G266" s="11">
        <f t="shared" ref="G266" si="62">AVERAGE(F264:F266)</f>
        <v>14.670148598439622</v>
      </c>
      <c r="H266" s="34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3">
        <v>9.598798575107983</v>
      </c>
      <c r="D267" s="9">
        <f t="shared" ref="D267" si="69">AVERAGE(C265:C267)</f>
        <v>12.784046996688692</v>
      </c>
      <c r="E267" s="12">
        <v>8.7999729999999996</v>
      </c>
      <c r="F267" s="32">
        <v>13.92672664647764</v>
      </c>
      <c r="G267" s="11">
        <f t="shared" ref="G267" si="70">AVERAGE(F265:F267)</f>
        <v>13.860304195444705</v>
      </c>
      <c r="H267" s="34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3">
        <v>12.068518263796076</v>
      </c>
      <c r="D268" s="9">
        <f t="shared" ref="D268" si="77">AVERAGE(C266:C268)</f>
        <v>11.73112278169217</v>
      </c>
      <c r="E268" s="12">
        <v>9.7782370000000007</v>
      </c>
      <c r="F268" s="32">
        <v>17.245604034919555</v>
      </c>
      <c r="G268" s="11">
        <f t="shared" ref="G268" si="78">AVERAGE(F266:F268)</f>
        <v>15.683488602347234</v>
      </c>
      <c r="H268" s="34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3">
        <v>12.577995985292777</v>
      </c>
      <c r="D269" s="9">
        <f t="shared" ref="D269" si="85">AVERAGE(C267:C269)</f>
        <v>11.415104274732277</v>
      </c>
      <c r="E269" s="12">
        <v>-1.011395</v>
      </c>
      <c r="F269" s="32">
        <v>11.452207804719794</v>
      </c>
      <c r="G269" s="11">
        <f t="shared" ref="G269" si="86">AVERAGE(F267:F269)</f>
        <v>14.208179495372329</v>
      </c>
      <c r="H269" s="34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3">
        <v>13.019658928238355</v>
      </c>
      <c r="D270" s="9">
        <f t="shared" ref="D270" si="93">AVERAGE(C268:C270)</f>
        <v>12.55539105910907</v>
      </c>
      <c r="E270" s="12">
        <v>4.3484769999999999</v>
      </c>
      <c r="F270" s="32">
        <v>11.315037488735278</v>
      </c>
      <c r="G270" s="11">
        <f t="shared" ref="G270" si="94">AVERAGE(F268:F270)</f>
        <v>13.337616442791543</v>
      </c>
      <c r="H270" s="34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3">
        <v>13.758397476076327</v>
      </c>
      <c r="D271" s="9">
        <f t="shared" ref="D271" si="101">AVERAGE(C269:C271)</f>
        <v>13.118684129869152</v>
      </c>
      <c r="E271" s="12">
        <v>7.2270459999999996</v>
      </c>
      <c r="F271" s="32">
        <v>9.6909129675154642</v>
      </c>
      <c r="G271" s="11">
        <f t="shared" ref="G271" si="102">AVERAGE(F269:F271)</f>
        <v>10.819386086990178</v>
      </c>
      <c r="H271" s="34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3">
        <v>20.673063208557828</v>
      </c>
      <c r="D272" s="9">
        <f t="shared" ref="D272" si="109">AVERAGE(C270:C272)</f>
        <v>15.817039870957503</v>
      </c>
      <c r="E272" s="12">
        <v>19.125484</v>
      </c>
      <c r="F272" s="32">
        <v>14.981252626776225</v>
      </c>
      <c r="G272" s="11">
        <f t="shared" ref="G272" si="110">AVERAGE(F270:F272)</f>
        <v>11.99573436100899</v>
      </c>
      <c r="H272" s="34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3">
        <v>17.586207614719068</v>
      </c>
      <c r="D273" s="9">
        <f t="shared" ref="D273" si="117">AVERAGE(C271:C273)</f>
        <v>17.339222766451073</v>
      </c>
      <c r="E273" s="12">
        <v>12.983468999999999</v>
      </c>
      <c r="F273" s="32">
        <v>10.368591706318245</v>
      </c>
      <c r="G273" s="11">
        <f t="shared" ref="G273" si="118">AVERAGE(F271:F273)</f>
        <v>11.680252433536646</v>
      </c>
      <c r="H273" s="34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3">
        <v>5.632592457881028</v>
      </c>
      <c r="D274" s="9">
        <f t="shared" ref="D274" si="125">AVERAGE(C272:C274)</f>
        <v>14.630621093719308</v>
      </c>
      <c r="E274" s="12">
        <v>17.499987999999998</v>
      </c>
      <c r="F274" s="32">
        <v>9.1292854935853978</v>
      </c>
      <c r="G274" s="11">
        <f t="shared" ref="G274" si="126">AVERAGE(F272:F274)</f>
        <v>11.493043275559955</v>
      </c>
      <c r="H274" s="34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3">
        <v>4.8342783911012717</v>
      </c>
      <c r="D275" s="9">
        <f t="shared" ref="D275" si="133">AVERAGE(C273:C275)</f>
        <v>9.3510261545671227</v>
      </c>
      <c r="E275" s="12">
        <v>16.791018999999999</v>
      </c>
      <c r="F275" s="32">
        <v>7.6334619324274495</v>
      </c>
      <c r="G275" s="11">
        <f t="shared" ref="G275" si="134">AVERAGE(F273:F275)</f>
        <v>9.0437797107770308</v>
      </c>
      <c r="H275" s="34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3">
        <v>-2.3342412551089549</v>
      </c>
      <c r="D276" s="9">
        <f t="shared" ref="D276" si="141">AVERAGE(C274:C276)</f>
        <v>2.7108765312911149</v>
      </c>
      <c r="E276" s="12">
        <v>10.901081</v>
      </c>
      <c r="F276" s="32">
        <v>3.1503458853718813</v>
      </c>
      <c r="G276" s="11">
        <f t="shared" ref="G276" si="142">AVERAGE(F274:F276)</f>
        <v>6.6376977704615756</v>
      </c>
      <c r="H276" s="34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3">
        <v>-0.41219157675212781</v>
      </c>
      <c r="D277" s="9">
        <f t="shared" ref="D277" si="149">AVERAGE(C275:C277)</f>
        <v>0.69594851974672967</v>
      </c>
      <c r="E277" s="12">
        <v>5.6805969999999997</v>
      </c>
      <c r="F277" s="32">
        <v>4.7447017262931848</v>
      </c>
      <c r="G277" s="11">
        <f t="shared" ref="G277" si="150">AVERAGE(F275:F277)</f>
        <v>5.1761698480308391</v>
      </c>
      <c r="H277" s="34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3">
        <v>1.7873668668714355</v>
      </c>
      <c r="D278" s="9">
        <f t="shared" ref="D278" si="157">AVERAGE(C276:C278)</f>
        <v>-0.31968865499654903</v>
      </c>
      <c r="E278" s="12">
        <v>4.0432930000000002</v>
      </c>
      <c r="F278" s="32">
        <v>2.0923592261091031</v>
      </c>
      <c r="G278" s="11">
        <f t="shared" ref="G278" si="158">AVERAGE(F276:F278)</f>
        <v>3.32913561259139</v>
      </c>
      <c r="H278" s="34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3">
        <v>4.4686027855754089</v>
      </c>
      <c r="D279" s="9">
        <f t="shared" ref="D279" si="165">AVERAGE(C277:C279)</f>
        <v>1.9479260252315722</v>
      </c>
      <c r="E279" s="12">
        <v>-5.004626</v>
      </c>
      <c r="F279" s="32">
        <v>0.35556417278366048</v>
      </c>
      <c r="G279" s="11">
        <f t="shared" ref="G279" si="166">AVERAGE(F277:F279)</f>
        <v>2.3975417083953161</v>
      </c>
      <c r="H279" s="34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3">
        <v>3.8227611008106193</v>
      </c>
      <c r="D280" s="9">
        <f t="shared" ref="D280" si="173">AVERAGE(C278:C280)</f>
        <v>3.3595769177524879</v>
      </c>
      <c r="E280" s="12">
        <v>-8.598096</v>
      </c>
      <c r="F280" s="32">
        <v>-1.0682095852008384</v>
      </c>
      <c r="G280" s="11">
        <f t="shared" ref="G280" si="174">AVERAGE(F278:F280)</f>
        <v>0.45990460456397503</v>
      </c>
      <c r="H280" s="34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3">
        <v>9.7214214131948413</v>
      </c>
      <c r="D281" s="9">
        <f t="shared" ref="D281" si="181">AVERAGE(C279:C281)</f>
        <v>6.0042617665269562</v>
      </c>
      <c r="E281" s="12">
        <v>-15.137748</v>
      </c>
      <c r="F281" s="32">
        <v>-0.91960149428358129</v>
      </c>
      <c r="G281" s="11">
        <f t="shared" ref="G281" si="182">AVERAGE(F279:F281)</f>
        <v>-0.54408230223358645</v>
      </c>
      <c r="H281" s="34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3">
        <v>14.152097848814757</v>
      </c>
      <c r="D282" s="9">
        <f t="shared" ref="D282" si="189">AVERAGE(C280:C282)</f>
        <v>9.2320934542734054</v>
      </c>
      <c r="E282" s="12">
        <v>2.3840620000000001</v>
      </c>
      <c r="F282" s="32">
        <v>8.7974028141638598</v>
      </c>
      <c r="G282" s="11">
        <f t="shared" ref="G282" si="190">AVERAGE(F280:F282)</f>
        <v>2.2698639115598134</v>
      </c>
      <c r="H282" s="34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3">
        <v>13.073141063773589</v>
      </c>
      <c r="D283" s="9">
        <f t="shared" ref="D283" si="197">AVERAGE(C281:C283)</f>
        <v>12.315553441927728</v>
      </c>
      <c r="E283" s="12">
        <v>5.7318369999999996</v>
      </c>
      <c r="F283" s="32">
        <v>7.5467957276712223</v>
      </c>
      <c r="G283" s="11">
        <f t="shared" ref="G283" si="198">AVERAGE(F281:F283)</f>
        <v>5.1415323491838336</v>
      </c>
      <c r="H283" s="34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4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3">
        <v>7.6039517739937077</v>
      </c>
      <c r="D284" s="9">
        <f t="shared" ref="D284" si="205">AVERAGE(C282:C284)</f>
        <v>11.609730228860684</v>
      </c>
      <c r="E284" s="12">
        <v>9.6739429999999995</v>
      </c>
      <c r="F284" s="32">
        <v>4.5233987360990398</v>
      </c>
      <c r="G284" s="11">
        <f t="shared" ref="G284" si="206">AVERAGE(F282:F284)</f>
        <v>6.9558657593113749</v>
      </c>
      <c r="H284" s="34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4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3">
        <v>6.5270082968807071</v>
      </c>
      <c r="D285" s="9">
        <f t="shared" ref="D285" si="213">AVERAGE(C283:C285)</f>
        <v>9.0680337115493348</v>
      </c>
      <c r="E285" s="12">
        <v>6.3351179999999996</v>
      </c>
      <c r="F285" s="32">
        <v>4.2405872038903052</v>
      </c>
      <c r="G285" s="11">
        <f t="shared" ref="G285" si="214">AVERAGE(F283:F285)</f>
        <v>5.4369272225535221</v>
      </c>
      <c r="H285" s="34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4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3">
        <v>6.332485312001479</v>
      </c>
      <c r="D286" s="9">
        <f t="shared" ref="D286" si="221">AVERAGE(C284:C286)</f>
        <v>6.8211484609586321</v>
      </c>
      <c r="E286" s="12">
        <v>13.755825</v>
      </c>
      <c r="F286" s="32">
        <v>5.2134117124480071</v>
      </c>
      <c r="G286" s="11">
        <f t="shared" ref="G286" si="222">AVERAGE(F284:F286)</f>
        <v>4.6591325508124504</v>
      </c>
      <c r="H286" s="34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4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3">
        <v>8.7181102616184489</v>
      </c>
      <c r="D287" s="9">
        <f t="shared" ref="D287" si="229">AVERAGE(C285:C287)</f>
        <v>7.1925346235002117</v>
      </c>
      <c r="E287" s="12">
        <v>18.522351</v>
      </c>
      <c r="F287" s="32">
        <v>9.29066939956979</v>
      </c>
      <c r="G287" s="11">
        <f t="shared" ref="G287" si="230">AVERAGE(F285:F287)</f>
        <v>6.2482227719693668</v>
      </c>
      <c r="H287" s="34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4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  <row r="288" spans="1:25">
      <c r="A288" s="3">
        <v>45505</v>
      </c>
      <c r="B288" s="8">
        <v>26.06859</v>
      </c>
      <c r="C288" s="33">
        <v>11.908408366465149</v>
      </c>
      <c r="D288" s="9">
        <f t="shared" ref="D288" si="237">AVERAGE(C286:C288)</f>
        <v>8.9863346466950258</v>
      </c>
      <c r="E288" s="12">
        <v>12.696785</v>
      </c>
      <c r="F288" s="32">
        <v>4.6201408538049957</v>
      </c>
      <c r="G288" s="11">
        <f t="shared" ref="G288" si="238">AVERAGE(F286:F288)</f>
        <v>6.3747406552742634</v>
      </c>
      <c r="H288" s="34">
        <v>7.8437409999999996</v>
      </c>
      <c r="I288" s="8">
        <v>6.9072603169503122</v>
      </c>
      <c r="J288" s="11">
        <f t="shared" ref="J288" si="239">AVERAGE(I286:I288)</f>
        <v>7.455442920277541</v>
      </c>
      <c r="K288" s="12">
        <v>17.764710000000001</v>
      </c>
      <c r="L288" s="8">
        <v>8.6896200439502262</v>
      </c>
      <c r="M288" s="11">
        <f t="shared" ref="M288" si="240">AVERAGE(L286:L288)</f>
        <v>10.046724457088706</v>
      </c>
      <c r="N288" s="12">
        <v>17.744226000000001</v>
      </c>
      <c r="O288" s="8">
        <v>4.5404837296586038</v>
      </c>
      <c r="P288" s="11">
        <f t="shared" ref="P288" si="241">AVERAGE(O286:O288)</f>
        <v>6.1582490243180219</v>
      </c>
      <c r="Q288" s="12">
        <v>7.0320539999999996</v>
      </c>
      <c r="R288" s="8">
        <v>9.0042795590990039</v>
      </c>
      <c r="S288" s="11">
        <f t="shared" ref="S288" si="242">AVERAGE(R286:R288)</f>
        <v>10.644610814047267</v>
      </c>
      <c r="T288" s="12">
        <v>-2.4563495</v>
      </c>
      <c r="U288" s="8" t="s">
        <v>4</v>
      </c>
      <c r="V288" s="11">
        <f t="shared" ref="V288" si="243">AVERAGE(T286:T288)</f>
        <v>-3.6973453333333333</v>
      </c>
      <c r="W288" s="12">
        <v>3.1659639999999998</v>
      </c>
      <c r="X288" s="8">
        <v>12.319347479581307</v>
      </c>
      <c r="Y288" s="11">
        <f t="shared" ref="Y288" si="244">AVERAGE(X286:X288)</f>
        <v>8.832264851613596</v>
      </c>
    </row>
  </sheetData>
  <mergeCells count="17">
    <mergeCell ref="N5:P5"/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8"/>
  <sheetViews>
    <sheetView showGridLines="0" zoomScaleNormal="100" workbookViewId="0">
      <pane xSplit="1" ySplit="7" topLeftCell="I279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-18.299815209314929</v>
      </c>
      <c r="J105" s="11" t="s">
        <v>4</v>
      </c>
      <c r="K105" s="12">
        <v>-7.2045572500000024</v>
      </c>
      <c r="L105" s="8">
        <v>-18.127481186837954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-32.34682390714238</v>
      </c>
      <c r="J106" s="11" t="s">
        <v>4</v>
      </c>
      <c r="K106" s="12">
        <v>-16.028392250000003</v>
      </c>
      <c r="L106" s="8">
        <v>-21.312296038848402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 t="shared" ref="J107:J138" si="0">AVERAGE(I105:I107)</f>
        <v>-24.712443506582783</v>
      </c>
      <c r="K107" s="12">
        <v>-4.9745472500000023</v>
      </c>
      <c r="L107" s="8">
        <v>-19.337375178620114</v>
      </c>
      <c r="M107" s="11">
        <f t="shared" ref="M107:M138" si="1">AVERAGE(L105:L107)</f>
        <v>-19.592384134768825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-13.884386934739446</v>
      </c>
      <c r="J108" s="11">
        <f t="shared" si="0"/>
        <v>-23.240634081724284</v>
      </c>
      <c r="K108" s="12">
        <v>-16.637749249999999</v>
      </c>
      <c r="L108" s="8">
        <v>-30.662713428266528</v>
      </c>
      <c r="M108" s="11">
        <f t="shared" si="1"/>
        <v>-23.770794881911684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-4.4819343225847632</v>
      </c>
      <c r="J109" s="11">
        <f t="shared" si="0"/>
        <v>-13.952337553538413</v>
      </c>
      <c r="K109" s="12">
        <v>-24.058666250000002</v>
      </c>
      <c r="L109" s="8">
        <v>-15.677390488809896</v>
      </c>
      <c r="M109" s="11">
        <f t="shared" si="1"/>
        <v>-21.892493031898848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-0.11594227435722804</v>
      </c>
      <c r="J110" s="11">
        <f t="shared" si="0"/>
        <v>-6.1607545105604791</v>
      </c>
      <c r="K110" s="12">
        <v>-18.606241249999997</v>
      </c>
      <c r="L110" s="8">
        <v>-10.747962765207614</v>
      </c>
      <c r="M110" s="11">
        <f t="shared" si="1"/>
        <v>-19.029355560761346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-6.3484205397685116</v>
      </c>
      <c r="J111" s="11">
        <f t="shared" si="0"/>
        <v>-3.648765712236834</v>
      </c>
      <c r="K111" s="12">
        <v>-11.924921249999999</v>
      </c>
      <c r="L111" s="8">
        <v>8.7969837111869236</v>
      </c>
      <c r="M111" s="11">
        <f t="shared" si="1"/>
        <v>-5.8761231809435275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-2.5890741476486596</v>
      </c>
      <c r="J112" s="11">
        <f t="shared" si="0"/>
        <v>-3.017812320591466</v>
      </c>
      <c r="K112" s="12">
        <v>-28.691053249999996</v>
      </c>
      <c r="L112" s="8">
        <v>-17.702319090351466</v>
      </c>
      <c r="M112" s="11">
        <f t="shared" si="1"/>
        <v>-6.5510993814573864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-12.807290087699474</v>
      </c>
      <c r="J113" s="11">
        <f t="shared" si="0"/>
        <v>-7.2482615917055488</v>
      </c>
      <c r="K113" s="12">
        <v>-32.095828249999997</v>
      </c>
      <c r="L113" s="8">
        <v>-17.70039013901377</v>
      </c>
      <c r="M113" s="11">
        <f t="shared" si="1"/>
        <v>-8.8685751727261035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-12.631122605365439</v>
      </c>
      <c r="J114" s="11">
        <f t="shared" si="0"/>
        <v>-9.3424956135711898</v>
      </c>
      <c r="K114" s="12">
        <v>-4.3123932500000004</v>
      </c>
      <c r="L114" s="8">
        <v>-8.0752819541945708</v>
      </c>
      <c r="M114" s="11">
        <f t="shared" si="1"/>
        <v>-14.49266372785327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-14.556410460019636</v>
      </c>
      <c r="J115" s="11">
        <f t="shared" si="0"/>
        <v>-13.331607717694849</v>
      </c>
      <c r="K115" s="12">
        <v>-4.302421250000001</v>
      </c>
      <c r="L115" s="8">
        <v>-11.143893223715772</v>
      </c>
      <c r="M115" s="11">
        <f t="shared" si="1"/>
        <v>-12.306521772308038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-22.971168126180714</v>
      </c>
      <c r="J116" s="11">
        <f t="shared" si="0"/>
        <v>-16.719567063855262</v>
      </c>
      <c r="K116" s="12">
        <v>-0.75864625000000085</v>
      </c>
      <c r="L116" s="8">
        <v>-7.8545817412639076</v>
      </c>
      <c r="M116" s="11">
        <f t="shared" si="1"/>
        <v>-9.0245856397247497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-19.288226481297684</v>
      </c>
      <c r="J117" s="11">
        <f t="shared" si="0"/>
        <v>-18.93860168916601</v>
      </c>
      <c r="K117" s="12">
        <v>7.0650607499999989</v>
      </c>
      <c r="L117" s="8">
        <v>-3.4348738972876109</v>
      </c>
      <c r="M117" s="11">
        <f t="shared" si="1"/>
        <v>-7.4777829540890961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-24.650726123178043</v>
      </c>
      <c r="J118" s="11">
        <f t="shared" si="0"/>
        <v>-22.30337357688548</v>
      </c>
      <c r="K118" s="12">
        <v>-32.070212249999997</v>
      </c>
      <c r="L118" s="8">
        <v>-38.351077571440115</v>
      </c>
      <c r="M118" s="11">
        <f t="shared" si="1"/>
        <v>-16.546844403330542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-25.233605385760178</v>
      </c>
      <c r="J119" s="11">
        <f t="shared" si="0"/>
        <v>-23.057519330078634</v>
      </c>
      <c r="K119" s="12">
        <v>-27.005248250000001</v>
      </c>
      <c r="L119" s="8">
        <v>-41.762925773777695</v>
      </c>
      <c r="M119" s="11">
        <f t="shared" si="1"/>
        <v>-27.849625747501808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-23.468044773440504</v>
      </c>
      <c r="J120" s="11">
        <f t="shared" si="0"/>
        <v>-24.450792094126239</v>
      </c>
      <c r="K120" s="12">
        <v>16.714060750000002</v>
      </c>
      <c r="L120" s="8">
        <v>2.8702733511563086</v>
      </c>
      <c r="M120" s="11">
        <f t="shared" si="1"/>
        <v>-25.7479099980205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-22.857021013722843</v>
      </c>
      <c r="J121" s="11">
        <f t="shared" si="0"/>
        <v>-23.852890390974508</v>
      </c>
      <c r="K121" s="12">
        <v>-20.31681725</v>
      </c>
      <c r="L121" s="8">
        <v>-11.678201757697765</v>
      </c>
      <c r="M121" s="11">
        <f t="shared" si="1"/>
        <v>-16.856951393439719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-22.599077940998505</v>
      </c>
      <c r="J122" s="11">
        <f t="shared" si="0"/>
        <v>-22.974714576053952</v>
      </c>
      <c r="K122" s="12">
        <v>-20.18269025</v>
      </c>
      <c r="L122" s="8">
        <v>-11.53486023093245</v>
      </c>
      <c r="M122" s="11">
        <f t="shared" si="1"/>
        <v>-6.7809295458246366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-14.376720694822948</v>
      </c>
      <c r="J123" s="11">
        <f t="shared" si="0"/>
        <v>-19.944273216514766</v>
      </c>
      <c r="K123" s="12">
        <v>-27.536769249999999</v>
      </c>
      <c r="L123" s="8">
        <v>-6.9519718966861817</v>
      </c>
      <c r="M123" s="11">
        <f t="shared" si="1"/>
        <v>-10.055011295105466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-18.554362574955292</v>
      </c>
      <c r="J124" s="11">
        <f t="shared" si="0"/>
        <v>-18.510053736925581</v>
      </c>
      <c r="K124" s="12">
        <v>-16.869677250000002</v>
      </c>
      <c r="L124" s="8">
        <v>-5.9911856184321888</v>
      </c>
      <c r="M124" s="11">
        <f t="shared" si="1"/>
        <v>-8.159339248683608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-22.338353570892593</v>
      </c>
      <c r="J125" s="11">
        <f t="shared" si="0"/>
        <v>-18.423145613556944</v>
      </c>
      <c r="K125" s="12">
        <v>-6.9813332500000005</v>
      </c>
      <c r="L125" s="8">
        <v>7.6641802401542982</v>
      </c>
      <c r="M125" s="11">
        <f t="shared" si="1"/>
        <v>-1.7596590916546908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-20.137105958622247</v>
      </c>
      <c r="J126" s="11">
        <f t="shared" si="0"/>
        <v>-20.343274034823377</v>
      </c>
      <c r="K126" s="12">
        <v>-17.28840125</v>
      </c>
      <c r="L126" s="8">
        <v>-20.237064817319265</v>
      </c>
      <c r="M126" s="11">
        <f t="shared" si="1"/>
        <v>-6.1880233985323843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-52.66138820181898</v>
      </c>
      <c r="J127" s="11">
        <f t="shared" si="0"/>
        <v>-31.712282577111271</v>
      </c>
      <c r="K127" s="12">
        <v>-25.23085425</v>
      </c>
      <c r="L127" s="8">
        <v>-32.515887537454397</v>
      </c>
      <c r="M127" s="11">
        <f t="shared" si="1"/>
        <v>-15.029590704873121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-21.370177449599304</v>
      </c>
      <c r="J128" s="11">
        <f t="shared" si="0"/>
        <v>-31.38955720334684</v>
      </c>
      <c r="K128" s="12">
        <v>-26.488980249999997</v>
      </c>
      <c r="L128" s="8">
        <v>-34.02764509161598</v>
      </c>
      <c r="M128" s="11">
        <f t="shared" si="1"/>
        <v>-28.926865815463213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-17.610652594296347</v>
      </c>
      <c r="J129" s="11">
        <f t="shared" si="0"/>
        <v>-30.547406081904871</v>
      </c>
      <c r="K129" s="12">
        <v>-25.598859249999997</v>
      </c>
      <c r="L129" s="8">
        <v>-35.839231457197037</v>
      </c>
      <c r="M129" s="11">
        <f t="shared" si="1"/>
        <v>-34.127588028755802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-19.112057467492299</v>
      </c>
      <c r="J130" s="11">
        <f t="shared" si="0"/>
        <v>-19.364295837129315</v>
      </c>
      <c r="K130" s="12">
        <v>-21.85339725</v>
      </c>
      <c r="L130" s="8">
        <v>-29.050323374010809</v>
      </c>
      <c r="M130" s="11">
        <f t="shared" si="1"/>
        <v>-32.972399974274616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-16.417671409766463</v>
      </c>
      <c r="J131" s="11">
        <f t="shared" si="0"/>
        <v>-17.713460490518369</v>
      </c>
      <c r="K131" s="12">
        <v>9.7634667499999992</v>
      </c>
      <c r="L131" s="8">
        <v>-6.1567333656934782</v>
      </c>
      <c r="M131" s="11">
        <f t="shared" si="1"/>
        <v>-23.682096065633775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-20.356541051502184</v>
      </c>
      <c r="J132" s="11">
        <f t="shared" si="0"/>
        <v>-18.628756642920315</v>
      </c>
      <c r="K132" s="12">
        <v>-1.7328462500000006</v>
      </c>
      <c r="L132" s="8">
        <v>-15.570336869126042</v>
      </c>
      <c r="M132" s="11">
        <f t="shared" si="1"/>
        <v>-16.925797869610108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-28.178953598162984</v>
      </c>
      <c r="J133" s="11">
        <f t="shared" si="0"/>
        <v>-21.651055353143875</v>
      </c>
      <c r="K133" s="12">
        <v>-31.933466249999995</v>
      </c>
      <c r="L133" s="8">
        <v>-23.173194750332691</v>
      </c>
      <c r="M133" s="11">
        <f t="shared" si="1"/>
        <v>-14.966754995050737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-24.647337957845821</v>
      </c>
      <c r="J134" s="11">
        <f t="shared" si="0"/>
        <v>-24.394277535836995</v>
      </c>
      <c r="K134" s="12">
        <v>-32.321703249999999</v>
      </c>
      <c r="L134" s="8">
        <v>-21.290270450322396</v>
      </c>
      <c r="M134" s="11">
        <f t="shared" si="1"/>
        <v>-20.011267356593709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-32.153340289980491</v>
      </c>
      <c r="J135" s="11">
        <f t="shared" si="0"/>
        <v>-28.326543948663101</v>
      </c>
      <c r="K135" s="12">
        <v>-47.93152825</v>
      </c>
      <c r="L135" s="8">
        <v>-27.603556198962639</v>
      </c>
      <c r="M135" s="11">
        <f t="shared" si="1"/>
        <v>-24.022340466539244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-26.643778596184173</v>
      </c>
      <c r="J136" s="11">
        <f t="shared" si="0"/>
        <v>-27.814818948003495</v>
      </c>
      <c r="K136" s="12">
        <v>-36.628612249999996</v>
      </c>
      <c r="L136" s="8">
        <v>-25.855964015379094</v>
      </c>
      <c r="M136" s="11">
        <f t="shared" si="1"/>
        <v>-24.916596888221374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-16.267648620701181</v>
      </c>
      <c r="J137" s="11">
        <f t="shared" si="0"/>
        <v>-25.021589168955284</v>
      </c>
      <c r="K137" s="12">
        <v>-34.311147249999998</v>
      </c>
      <c r="L137" s="8">
        <v>-20.137305500794398</v>
      </c>
      <c r="M137" s="11">
        <f t="shared" si="1"/>
        <v>-24.532275238378713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-20.424670767071341</v>
      </c>
      <c r="J138" s="11">
        <f t="shared" si="0"/>
        <v>-21.112032661318899</v>
      </c>
      <c r="K138" s="12">
        <v>-47.208662249999996</v>
      </c>
      <c r="L138" s="8">
        <v>-48.936820093709031</v>
      </c>
      <c r="M138" s="11">
        <f t="shared" si="1"/>
        <v>-31.643363203294172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-20.10904467836917</v>
      </c>
      <c r="J139" s="11">
        <f t="shared" ref="J139:J202" si="7">AVERAGE(I137:I139)</f>
        <v>-18.933788022047228</v>
      </c>
      <c r="K139" s="12">
        <v>-10.429169249999999</v>
      </c>
      <c r="L139" s="8">
        <v>-18.018684302503537</v>
      </c>
      <c r="M139" s="11">
        <f t="shared" ref="M139:M202" si="8">AVERAGE(L137:L139)</f>
        <v>-29.030936632335653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-13.468715123732059</v>
      </c>
      <c r="J140" s="11">
        <f t="shared" si="7"/>
        <v>-18.000810189724188</v>
      </c>
      <c r="K140" s="12">
        <v>-15.81303525</v>
      </c>
      <c r="L140" s="8">
        <v>-24.253379664775817</v>
      </c>
      <c r="M140" s="11">
        <f t="shared" si="8"/>
        <v>-30.4029613536628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-18.477960622298482</v>
      </c>
      <c r="J141" s="11">
        <f t="shared" si="7"/>
        <v>-17.351906808133236</v>
      </c>
      <c r="K141" s="12">
        <v>-16.551162249999997</v>
      </c>
      <c r="L141" s="8">
        <v>-26.169623837975394</v>
      </c>
      <c r="M141" s="11">
        <f t="shared" si="8"/>
        <v>-22.813895935084915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-6.9178115384170598</v>
      </c>
      <c r="J142" s="11">
        <f t="shared" si="7"/>
        <v>-12.954829094815869</v>
      </c>
      <c r="K142" s="12">
        <v>-21.713299249999999</v>
      </c>
      <c r="L142" s="8">
        <v>-30.311570461820324</v>
      </c>
      <c r="M142" s="11">
        <f t="shared" si="8"/>
        <v>-26.911524654857178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-22.051572048426575</v>
      </c>
      <c r="J143" s="11">
        <f t="shared" si="7"/>
        <v>-15.815781403047373</v>
      </c>
      <c r="K143" s="12">
        <v>-29.568988249999997</v>
      </c>
      <c r="L143" s="8">
        <v>-47.072672225495026</v>
      </c>
      <c r="M143" s="11">
        <f t="shared" si="8"/>
        <v>-34.517955508430248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-23.988379394213815</v>
      </c>
      <c r="J144" s="11">
        <f t="shared" si="7"/>
        <v>-17.652587660352484</v>
      </c>
      <c r="K144" s="12">
        <v>-18.390021249999997</v>
      </c>
      <c r="L144" s="8">
        <v>-31.01758088256976</v>
      </c>
      <c r="M144" s="11">
        <f t="shared" si="8"/>
        <v>-36.133941189961703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-44.924801886782582</v>
      </c>
      <c r="J145" s="11">
        <f t="shared" si="7"/>
        <v>-30.321584443140988</v>
      </c>
      <c r="K145" s="12">
        <v>-54.783015249999998</v>
      </c>
      <c r="L145" s="8">
        <v>-46.102652244610887</v>
      </c>
      <c r="M145" s="11">
        <f t="shared" si="8"/>
        <v>-41.397635117558558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-22.317907892763191</v>
      </c>
      <c r="J146" s="11">
        <f t="shared" si="7"/>
        <v>-30.410363057919863</v>
      </c>
      <c r="K146" s="12">
        <v>-60.053125250000001</v>
      </c>
      <c r="L146" s="8">
        <v>-46.665760544910896</v>
      </c>
      <c r="M146" s="11">
        <f t="shared" si="8"/>
        <v>-41.261997890697181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-34.370946044902944</v>
      </c>
      <c r="J147" s="11">
        <f t="shared" si="7"/>
        <v>-33.871218608149576</v>
      </c>
      <c r="K147" s="12">
        <v>-66.20794325</v>
      </c>
      <c r="L147" s="8">
        <v>-46.409032008535732</v>
      </c>
      <c r="M147" s="11">
        <f t="shared" si="8"/>
        <v>-46.392481599352514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-36.945843009192117</v>
      </c>
      <c r="J148" s="11">
        <f t="shared" si="7"/>
        <v>-31.211565648952753</v>
      </c>
      <c r="K148" s="12">
        <v>-58.677646250000002</v>
      </c>
      <c r="L148" s="8">
        <v>-48.260229226694477</v>
      </c>
      <c r="M148" s="11">
        <f t="shared" si="8"/>
        <v>-47.111673926713706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-44.479942912168553</v>
      </c>
      <c r="J149" s="11">
        <f t="shared" si="7"/>
        <v>-38.598910655421207</v>
      </c>
      <c r="K149" s="12">
        <v>-60.579107250000007</v>
      </c>
      <c r="L149" s="8">
        <v>-47.283502606984506</v>
      </c>
      <c r="M149" s="11">
        <f t="shared" si="8"/>
        <v>-47.31758794740491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-23.179228461138909</v>
      </c>
      <c r="J150" s="11">
        <f t="shared" si="7"/>
        <v>-34.868338127499861</v>
      </c>
      <c r="K150" s="12">
        <v>-28.65512725</v>
      </c>
      <c r="L150" s="8">
        <v>-28.355791887282518</v>
      </c>
      <c r="M150" s="11">
        <f t="shared" si="8"/>
        <v>-41.299841240320497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-12.92036036758687</v>
      </c>
      <c r="J151" s="11">
        <f t="shared" si="7"/>
        <v>-26.85984391363144</v>
      </c>
      <c r="K151" s="12">
        <v>-23.243259250000001</v>
      </c>
      <c r="L151" s="8">
        <v>-31.685566456526733</v>
      </c>
      <c r="M151" s="11">
        <f t="shared" si="8"/>
        <v>-35.774953650264585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-15.67169113281272</v>
      </c>
      <c r="J152" s="11">
        <f t="shared" si="7"/>
        <v>-17.257093320512833</v>
      </c>
      <c r="K152" s="12">
        <v>-18.653750250000002</v>
      </c>
      <c r="L152" s="8">
        <v>-27.677410067794014</v>
      </c>
      <c r="M152" s="11">
        <f t="shared" si="8"/>
        <v>-29.239589470534423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-22.640815875453306</v>
      </c>
      <c r="J153" s="11">
        <f t="shared" si="7"/>
        <v>-17.077622458617633</v>
      </c>
      <c r="K153" s="12">
        <v>-23.17331025</v>
      </c>
      <c r="L153" s="8">
        <v>-32.662928849770367</v>
      </c>
      <c r="M153" s="11">
        <f t="shared" si="8"/>
        <v>-30.675301791363704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-17.776165566934942</v>
      </c>
      <c r="J154" s="11">
        <f t="shared" si="7"/>
        <v>-18.696224191733656</v>
      </c>
      <c r="K154" s="12">
        <v>-8.9427042500000002</v>
      </c>
      <c r="L154" s="8">
        <v>-18.634592653503219</v>
      </c>
      <c r="M154" s="11">
        <f t="shared" si="8"/>
        <v>-26.324977190355867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-6.0673441138879705</v>
      </c>
      <c r="J155" s="11">
        <f t="shared" si="7"/>
        <v>-15.494775185425405</v>
      </c>
      <c r="K155" s="12">
        <v>1.4447437499999998</v>
      </c>
      <c r="L155" s="8">
        <v>-16.567232228594115</v>
      </c>
      <c r="M155" s="11">
        <f t="shared" si="8"/>
        <v>-22.62158457728923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-16.336825297724005</v>
      </c>
      <c r="J156" s="11">
        <f t="shared" si="7"/>
        <v>-13.393444992848972</v>
      </c>
      <c r="K156" s="12">
        <v>-22.802879249999997</v>
      </c>
      <c r="L156" s="8">
        <v>-33.821087474825219</v>
      </c>
      <c r="M156" s="11">
        <f t="shared" si="8"/>
        <v>-23.007637452307517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1.0316825528070641</v>
      </c>
      <c r="J157" s="11">
        <f t="shared" si="7"/>
        <v>-7.1241622862683043</v>
      </c>
      <c r="K157" s="12">
        <v>7.6043557499999999</v>
      </c>
      <c r="L157" s="8">
        <v>15.202281921626058</v>
      </c>
      <c r="M157" s="11">
        <f t="shared" si="8"/>
        <v>-11.728679260597758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-6.0785504857338601</v>
      </c>
      <c r="J158" s="11">
        <f t="shared" si="7"/>
        <v>-7.1278977435502666</v>
      </c>
      <c r="K158" s="12">
        <v>-31.769748249999999</v>
      </c>
      <c r="L158" s="8">
        <v>-16.118856550852303</v>
      </c>
      <c r="M158" s="11">
        <f t="shared" si="8"/>
        <v>-11.579220701350488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-7.0163528679878411</v>
      </c>
      <c r="J159" s="11">
        <f t="shared" si="7"/>
        <v>-4.021073600304879</v>
      </c>
      <c r="K159" s="12">
        <v>-34.793089250000001</v>
      </c>
      <c r="L159" s="8">
        <v>-16.322544638461395</v>
      </c>
      <c r="M159" s="11">
        <f t="shared" si="8"/>
        <v>-5.7463730892292135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3.7710806326902966</v>
      </c>
      <c r="J160" s="11">
        <f t="shared" si="7"/>
        <v>-3.1079409070104682</v>
      </c>
      <c r="K160" s="12">
        <v>-22.035968249999996</v>
      </c>
      <c r="L160" s="8">
        <v>-11.624892648575122</v>
      </c>
      <c r="M160" s="11">
        <f t="shared" si="8"/>
        <v>-14.688764612629605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1.9422159580962073</v>
      </c>
      <c r="J161" s="11">
        <f t="shared" si="7"/>
        <v>-0.43435209240044576</v>
      </c>
      <c r="K161" s="12">
        <v>-29.362698250000001</v>
      </c>
      <c r="L161" s="8">
        <v>-16.997128378699127</v>
      </c>
      <c r="M161" s="11">
        <f t="shared" si="8"/>
        <v>-14.981521888578547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-7.5770183217300193</v>
      </c>
      <c r="J162" s="11">
        <f t="shared" si="7"/>
        <v>-0.62124057698117185</v>
      </c>
      <c r="K162" s="12">
        <v>-25.982193249999995</v>
      </c>
      <c r="L162" s="8">
        <v>-24.519602447318693</v>
      </c>
      <c r="M162" s="11">
        <f t="shared" si="8"/>
        <v>-17.713874491530984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-7.5730145217060674E-2</v>
      </c>
      <c r="J163" s="11">
        <f t="shared" si="7"/>
        <v>-1.9035108362836242</v>
      </c>
      <c r="K163" s="12">
        <v>-2.75410925</v>
      </c>
      <c r="L163" s="8">
        <v>-11.210458278794054</v>
      </c>
      <c r="M163" s="11">
        <f t="shared" si="8"/>
        <v>-17.575729701603958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-14.12585184864226</v>
      </c>
      <c r="J164" s="11">
        <f t="shared" si="7"/>
        <v>-7.2595334385297798</v>
      </c>
      <c r="K164" s="12">
        <v>-2.0264002500000009</v>
      </c>
      <c r="L164" s="8">
        <v>-11.282011557849774</v>
      </c>
      <c r="M164" s="11">
        <f t="shared" si="8"/>
        <v>-15.670690761320841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1.5920558104730791</v>
      </c>
      <c r="J165" s="11">
        <f t="shared" si="7"/>
        <v>-4.2031753944620807</v>
      </c>
      <c r="K165" s="12">
        <v>5.3420787499999989</v>
      </c>
      <c r="L165" s="8">
        <v>-3.495600114880947</v>
      </c>
      <c r="M165" s="11">
        <f t="shared" si="8"/>
        <v>-8.6626899838415916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4.9008036757743403</v>
      </c>
      <c r="J166" s="11">
        <f t="shared" si="7"/>
        <v>-2.5443307874649466</v>
      </c>
      <c r="K166" s="12">
        <v>-4.3326422500000001</v>
      </c>
      <c r="L166" s="8">
        <v>-15.122545825468581</v>
      </c>
      <c r="M166" s="11">
        <f t="shared" si="8"/>
        <v>-9.9667191660664347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1.2410700614998174</v>
      </c>
      <c r="J167" s="11">
        <f t="shared" si="7"/>
        <v>2.5779765159157457</v>
      </c>
      <c r="K167" s="12">
        <v>22.72302475</v>
      </c>
      <c r="L167" s="8">
        <v>4.4552066055401802</v>
      </c>
      <c r="M167" s="11">
        <f t="shared" si="8"/>
        <v>-4.7209797782697827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4.7909699564851813</v>
      </c>
      <c r="J168" s="11">
        <f t="shared" si="7"/>
        <v>3.6442812312531125</v>
      </c>
      <c r="K168" s="12">
        <v>6.0390107499999992</v>
      </c>
      <c r="L168" s="8">
        <v>-2.3944865073553281</v>
      </c>
      <c r="M168" s="11">
        <f t="shared" si="8"/>
        <v>-4.3539419090945763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-3.3554036380150345</v>
      </c>
      <c r="J169" s="11">
        <f t="shared" si="7"/>
        <v>0.89221212665665472</v>
      </c>
      <c r="K169" s="12">
        <v>-5.1884602500000003</v>
      </c>
      <c r="L169" s="8">
        <v>0.64500769609088326</v>
      </c>
      <c r="M169" s="11">
        <f t="shared" si="8"/>
        <v>0.90190926475857847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3.1963993621282309</v>
      </c>
      <c r="J170" s="11">
        <f t="shared" si="7"/>
        <v>1.5439885601994592</v>
      </c>
      <c r="K170" s="12">
        <v>-26.955017249999997</v>
      </c>
      <c r="L170" s="8">
        <v>-10.571424327187135</v>
      </c>
      <c r="M170" s="11">
        <f t="shared" si="8"/>
        <v>-4.1069677128171937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7.9551161629506204</v>
      </c>
      <c r="J171" s="11">
        <f t="shared" si="7"/>
        <v>2.5987039623546058</v>
      </c>
      <c r="K171" s="12">
        <v>-20.218128249999999</v>
      </c>
      <c r="L171" s="8">
        <v>-3.5222421009771878</v>
      </c>
      <c r="M171" s="11">
        <f t="shared" si="8"/>
        <v>-4.4828862440244803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4.4382065466194414</v>
      </c>
      <c r="J172" s="11">
        <f t="shared" si="7"/>
        <v>5.1965740238994309</v>
      </c>
      <c r="K172" s="12">
        <v>-13.78011225</v>
      </c>
      <c r="L172" s="8">
        <v>-3.6580119768747501</v>
      </c>
      <c r="M172" s="11">
        <f t="shared" si="8"/>
        <v>-5.9172261350130242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2.9253813716768122</v>
      </c>
      <c r="J173" s="11">
        <f t="shared" si="7"/>
        <v>5.1062346937489576</v>
      </c>
      <c r="K173" s="12">
        <v>-6.139277250000001</v>
      </c>
      <c r="L173" s="8">
        <v>5.4355243757048477</v>
      </c>
      <c r="M173" s="11">
        <f t="shared" si="8"/>
        <v>-0.58157656738236341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8.5265828870682849</v>
      </c>
      <c r="J174" s="11">
        <f t="shared" si="7"/>
        <v>5.2967236017881794</v>
      </c>
      <c r="K174" s="12">
        <v>3.7886937499999993</v>
      </c>
      <c r="L174" s="8">
        <v>6.808588807577177</v>
      </c>
      <c r="M174" s="11">
        <f t="shared" si="8"/>
        <v>2.8620337354690917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1.7368991655532042</v>
      </c>
      <c r="J175" s="11">
        <f t="shared" si="7"/>
        <v>4.3962878080994336</v>
      </c>
      <c r="K175" s="12">
        <v>6.8859437499999991</v>
      </c>
      <c r="L175" s="8">
        <v>-1.2162592786332205</v>
      </c>
      <c r="M175" s="11">
        <f t="shared" si="8"/>
        <v>3.6759513015496013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3.5172434624868316</v>
      </c>
      <c r="J176" s="11">
        <f t="shared" si="7"/>
        <v>4.5935751717027733</v>
      </c>
      <c r="K176" s="12">
        <v>20.205862750000001</v>
      </c>
      <c r="L176" s="8">
        <v>11.699990514213104</v>
      </c>
      <c r="M176" s="11">
        <f t="shared" si="8"/>
        <v>5.764106681052354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4.6463336418358132</v>
      </c>
      <c r="J177" s="11">
        <f t="shared" si="7"/>
        <v>3.300158756625283</v>
      </c>
      <c r="K177" s="12">
        <v>17.895527333333334</v>
      </c>
      <c r="L177" s="8">
        <v>9.3078907648678442</v>
      </c>
      <c r="M177" s="11">
        <f t="shared" si="8"/>
        <v>6.5972073334825758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-7.8876976777813033</v>
      </c>
      <c r="J178" s="11">
        <f t="shared" si="7"/>
        <v>9.1959808847113855E-2</v>
      </c>
      <c r="K178" s="12">
        <v>22.415792333333329</v>
      </c>
      <c r="L178" s="8">
        <v>11.209228166440081</v>
      </c>
      <c r="M178" s="11">
        <f t="shared" si="8"/>
        <v>10.739036481840344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8.2440024398066871</v>
      </c>
      <c r="J179" s="11">
        <f t="shared" si="7"/>
        <v>1.667546134620399</v>
      </c>
      <c r="K179" s="12">
        <v>21.337574333333329</v>
      </c>
      <c r="L179" s="8">
        <v>3.4694443278960598</v>
      </c>
      <c r="M179" s="11">
        <f t="shared" si="8"/>
        <v>7.9955210864013289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11.984249995814187</v>
      </c>
      <c r="J180" s="11">
        <f t="shared" si="7"/>
        <v>4.1135182526131899</v>
      </c>
      <c r="K180" s="12">
        <v>7.8714363333333317</v>
      </c>
      <c r="L180" s="8">
        <v>0.64304426014476146</v>
      </c>
      <c r="M180" s="11">
        <f t="shared" si="8"/>
        <v>5.1072389181603013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13.957545867505768</v>
      </c>
      <c r="J181" s="11">
        <f t="shared" si="7"/>
        <v>11.395266101042216</v>
      </c>
      <c r="K181" s="12">
        <v>1.3579113333333317</v>
      </c>
      <c r="L181" s="8">
        <v>4.5613602408215961</v>
      </c>
      <c r="M181" s="11">
        <f t="shared" si="8"/>
        <v>2.8912829429541396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5.9836852407250785</v>
      </c>
      <c r="J182" s="11">
        <f t="shared" si="7"/>
        <v>10.641827034681677</v>
      </c>
      <c r="K182" s="12">
        <v>11.955369333333332</v>
      </c>
      <c r="L182" s="8">
        <v>29.001080167414592</v>
      </c>
      <c r="M182" s="11">
        <f t="shared" si="8"/>
        <v>11.401828222793648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10.750040285547602</v>
      </c>
      <c r="J183" s="11">
        <f t="shared" si="7"/>
        <v>10.230423797926148</v>
      </c>
      <c r="K183" s="12">
        <v>1.099519333333332</v>
      </c>
      <c r="L183" s="8">
        <v>16.374258689762435</v>
      </c>
      <c r="M183" s="11">
        <f t="shared" si="8"/>
        <v>16.645566365999539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5.2538719165756591</v>
      </c>
      <c r="J184" s="11">
        <f t="shared" si="7"/>
        <v>7.3291991476161122</v>
      </c>
      <c r="K184" s="12">
        <v>11.403772333333333</v>
      </c>
      <c r="L184" s="8">
        <v>21.467557201032744</v>
      </c>
      <c r="M184" s="11">
        <f t="shared" si="8"/>
        <v>22.28096535273659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9.1293955693885458</v>
      </c>
      <c r="J185" s="11">
        <f t="shared" si="7"/>
        <v>8.3777692571706019</v>
      </c>
      <c r="K185" s="12">
        <v>5.176726333333332</v>
      </c>
      <c r="L185" s="8">
        <v>15.698046446062172</v>
      </c>
      <c r="M185" s="11">
        <f t="shared" si="8"/>
        <v>17.846620778952449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11.173983519217202</v>
      </c>
      <c r="J186" s="11">
        <f t="shared" si="7"/>
        <v>8.5190836683938027</v>
      </c>
      <c r="K186" s="12">
        <v>7.8334653333333319</v>
      </c>
      <c r="L186" s="8">
        <v>11.676151367743408</v>
      </c>
      <c r="M186" s="11">
        <f t="shared" si="8"/>
        <v>16.280585004946108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4.2304112719134404</v>
      </c>
      <c r="J187" s="11">
        <f t="shared" si="7"/>
        <v>8.1779301201730625</v>
      </c>
      <c r="K187" s="12">
        <v>23.231025333333335</v>
      </c>
      <c r="L187" s="8">
        <v>16.934947034990401</v>
      </c>
      <c r="M187" s="11">
        <f t="shared" si="8"/>
        <v>14.76971494959866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8.2055461613488525</v>
      </c>
      <c r="J188" s="11">
        <f t="shared" si="7"/>
        <v>7.8699803174931651</v>
      </c>
      <c r="K188" s="12">
        <v>9.2477643333333326</v>
      </c>
      <c r="L188" s="8">
        <v>1.5093367736276466</v>
      </c>
      <c r="M188" s="11">
        <f t="shared" si="8"/>
        <v>10.040145058787152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-2.8040633704210713</v>
      </c>
      <c r="J189" s="11">
        <f t="shared" si="7"/>
        <v>3.210631354280407</v>
      </c>
      <c r="K189" s="12">
        <v>-12.365695666666667</v>
      </c>
      <c r="L189" s="8">
        <v>-19.644825662547731</v>
      </c>
      <c r="M189" s="11">
        <f t="shared" si="8"/>
        <v>-0.40018061797656185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9.4007182079702076</v>
      </c>
      <c r="J190" s="11">
        <f t="shared" si="7"/>
        <v>4.9340669996326634</v>
      </c>
      <c r="K190" s="12">
        <v>13.596021333333331</v>
      </c>
      <c r="L190" s="8">
        <v>1.2766560645421041</v>
      </c>
      <c r="M190" s="11">
        <f t="shared" si="8"/>
        <v>-5.619610941459328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8.1861540014609915</v>
      </c>
      <c r="J191" s="11">
        <f t="shared" si="7"/>
        <v>4.9276029463367097</v>
      </c>
      <c r="K191" s="12">
        <v>13.013459333333332</v>
      </c>
      <c r="L191" s="8">
        <v>-4.4493578091041197</v>
      </c>
      <c r="M191" s="11">
        <f t="shared" si="8"/>
        <v>-7.6058424690365838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16.426638529321526</v>
      </c>
      <c r="J192" s="11">
        <f t="shared" si="7"/>
        <v>11.337836912917576</v>
      </c>
      <c r="K192" s="12">
        <v>4.0569283333333317</v>
      </c>
      <c r="L192" s="8">
        <v>-3.5772123768576156</v>
      </c>
      <c r="M192" s="11">
        <f t="shared" si="8"/>
        <v>-2.2499713738065439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7.9357289304513525</v>
      </c>
      <c r="J193" s="11">
        <f t="shared" si="7"/>
        <v>10.849507153744623</v>
      </c>
      <c r="K193" s="12">
        <v>1.4507943333333317</v>
      </c>
      <c r="L193" s="8">
        <v>2.4926119569461593</v>
      </c>
      <c r="M193" s="11">
        <f t="shared" si="8"/>
        <v>-1.8446527430051916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8.8047643817118502</v>
      </c>
      <c r="J194" s="11">
        <f t="shared" si="7"/>
        <v>11.055710613828241</v>
      </c>
      <c r="K194" s="12">
        <v>-3.5848216666666683</v>
      </c>
      <c r="L194" s="8">
        <v>13.02747390628654</v>
      </c>
      <c r="M194" s="11">
        <f t="shared" si="8"/>
        <v>3.9809578287916945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13.083602564443254</v>
      </c>
      <c r="J195" s="11">
        <f t="shared" si="7"/>
        <v>9.9413652922021516</v>
      </c>
      <c r="K195" s="12">
        <v>-16.40336966666667</v>
      </c>
      <c r="L195" s="8">
        <v>-1.228272892273667</v>
      </c>
      <c r="M195" s="11">
        <f t="shared" si="8"/>
        <v>4.7639376569863439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11.649839904443809</v>
      </c>
      <c r="J196" s="11">
        <f t="shared" si="7"/>
        <v>11.179402283532971</v>
      </c>
      <c r="K196" s="12">
        <v>-20.301186666666666</v>
      </c>
      <c r="L196" s="8">
        <v>-10.015270267665944</v>
      </c>
      <c r="M196" s="11">
        <f t="shared" si="8"/>
        <v>0.59464358211564294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7.9087278075951497</v>
      </c>
      <c r="J197" s="11">
        <f t="shared" si="7"/>
        <v>10.88072342549407</v>
      </c>
      <c r="K197" s="12">
        <v>-15.700946666666669</v>
      </c>
      <c r="L197" s="8">
        <v>-5.4541748858742363</v>
      </c>
      <c r="M197" s="11">
        <f t="shared" si="8"/>
        <v>-5.565906015271282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9.8230416536353182</v>
      </c>
      <c r="J198" s="11">
        <f t="shared" si="7"/>
        <v>9.7938697885580925</v>
      </c>
      <c r="K198" s="12">
        <v>-9.1350446666666674</v>
      </c>
      <c r="L198" s="8">
        <v>-4.4937434733310511</v>
      </c>
      <c r="M198" s="11">
        <f t="shared" si="8"/>
        <v>-6.6543962089570767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13.74271376507917</v>
      </c>
      <c r="J199" s="11">
        <f t="shared" si="7"/>
        <v>10.49149440876988</v>
      </c>
      <c r="K199" s="12">
        <v>0.89708233333333176</v>
      </c>
      <c r="L199" s="8">
        <v>-4.3962175931865808</v>
      </c>
      <c r="M199" s="11">
        <f t="shared" si="8"/>
        <v>-4.7813786507972891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5.5152244380631874</v>
      </c>
      <c r="J200" s="11">
        <f t="shared" si="7"/>
        <v>9.6936599522592246</v>
      </c>
      <c r="K200" s="12">
        <v>6.1485243333333317</v>
      </c>
      <c r="L200" s="8">
        <v>-0.68552487396036721</v>
      </c>
      <c r="M200" s="11">
        <f t="shared" si="8"/>
        <v>-3.191828646826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11.540012622191345</v>
      </c>
      <c r="J201" s="11">
        <f t="shared" si="7"/>
        <v>10.265983608444568</v>
      </c>
      <c r="K201" s="12">
        <v>8.092456333333331</v>
      </c>
      <c r="L201" s="8">
        <v>2.5278662205253193</v>
      </c>
      <c r="M201" s="11">
        <f t="shared" si="8"/>
        <v>-0.85129208220720953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12.281201969168366</v>
      </c>
      <c r="J202" s="11">
        <f t="shared" si="7"/>
        <v>9.7788130098076333</v>
      </c>
      <c r="K202" s="12">
        <v>10.476550333333332</v>
      </c>
      <c r="L202" s="8">
        <v>-2.9889340686949968</v>
      </c>
      <c r="M202" s="11">
        <f t="shared" si="8"/>
        <v>-0.38219757404334825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9.1728653779873941</v>
      </c>
      <c r="J203" s="11">
        <f t="shared" ref="J203:J261" si="14">AVERAGE(I201:I203)</f>
        <v>10.998026656449035</v>
      </c>
      <c r="K203" s="12">
        <v>24.412382333333333</v>
      </c>
      <c r="L203" s="8">
        <v>7.5683801998912905</v>
      </c>
      <c r="M203" s="11">
        <f t="shared" ref="M203:M261" si="15">AVERAGE(L201:L203)</f>
        <v>2.3691041172405378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4.9527321424249742</v>
      </c>
      <c r="J204" s="11">
        <f t="shared" si="14"/>
        <v>8.8022664965269115</v>
      </c>
      <c r="K204" s="12">
        <v>45.278018333333335</v>
      </c>
      <c r="L204" s="8">
        <v>35.567202544755261</v>
      </c>
      <c r="M204" s="11">
        <f t="shared" si="15"/>
        <v>13.382216225317185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14.212273177563112</v>
      </c>
      <c r="J205" s="11">
        <f t="shared" si="14"/>
        <v>9.4459568993251608</v>
      </c>
      <c r="K205" s="12">
        <v>-2.9473476666666683</v>
      </c>
      <c r="L205" s="8">
        <v>-4.7772709099645727</v>
      </c>
      <c r="M205" s="11">
        <f t="shared" si="15"/>
        <v>12.786103944893995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12.94964836927082</v>
      </c>
      <c r="J206" s="11">
        <f t="shared" si="14"/>
        <v>10.704884563086303</v>
      </c>
      <c r="K206" s="12">
        <v>-4.0777486666666682</v>
      </c>
      <c r="L206" s="8">
        <v>11.253448607211707</v>
      </c>
      <c r="M206" s="11">
        <f t="shared" si="15"/>
        <v>14.014460080667467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12.016679263442105</v>
      </c>
      <c r="J207" s="11">
        <f t="shared" si="14"/>
        <v>13.059533603425345</v>
      </c>
      <c r="K207" s="12">
        <v>-1.0427336666666678</v>
      </c>
      <c r="L207" s="8">
        <v>15.623581461057842</v>
      </c>
      <c r="M207" s="11">
        <f t="shared" si="15"/>
        <v>7.3665863861016589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13.209455190197279</v>
      </c>
      <c r="J208" s="11">
        <f t="shared" si="14"/>
        <v>12.725260940970069</v>
      </c>
      <c r="K208" s="12">
        <v>-0.34407766666666806</v>
      </c>
      <c r="L208" s="8">
        <v>11.452885415155404</v>
      </c>
      <c r="M208" s="11">
        <f t="shared" si="15"/>
        <v>12.776638494474986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12.436821288733892</v>
      </c>
      <c r="J209" s="11">
        <f t="shared" si="14"/>
        <v>12.55431858079109</v>
      </c>
      <c r="K209" s="12">
        <v>-2.140354666666668</v>
      </c>
      <c r="L209" s="8">
        <v>8.9290650483070984</v>
      </c>
      <c r="M209" s="11">
        <f t="shared" si="15"/>
        <v>12.001843974840114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9.2426912674103878</v>
      </c>
      <c r="J210" s="11">
        <f t="shared" si="14"/>
        <v>11.629655915447186</v>
      </c>
      <c r="K210" s="12">
        <v>3.5555303333333317</v>
      </c>
      <c r="L210" s="8">
        <v>9.0364628161494647</v>
      </c>
      <c r="M210" s="11">
        <f t="shared" si="15"/>
        <v>9.8061377598706567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13.718724929656563</v>
      </c>
      <c r="J211" s="11">
        <f t="shared" si="14"/>
        <v>11.799412495266949</v>
      </c>
      <c r="K211" s="12">
        <v>10.793928333333332</v>
      </c>
      <c r="L211" s="8">
        <v>6.7270244811885025</v>
      </c>
      <c r="M211" s="11">
        <f t="shared" si="15"/>
        <v>8.2308507818816867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11.953692269502131</v>
      </c>
      <c r="J212" s="11">
        <f t="shared" si="14"/>
        <v>11.638369488856361</v>
      </c>
      <c r="K212" s="12">
        <v>11.994676333333333</v>
      </c>
      <c r="L212" s="8">
        <v>4.9537032154027809</v>
      </c>
      <c r="M212" s="11">
        <f t="shared" si="15"/>
        <v>6.905730170913583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9.2396352662243633</v>
      </c>
      <c r="J213" s="11">
        <f t="shared" si="14"/>
        <v>11.637350821794351</v>
      </c>
      <c r="K213" s="12">
        <v>13.522164333333333</v>
      </c>
      <c r="L213" s="8">
        <v>8.8821283314418231</v>
      </c>
      <c r="M213" s="11">
        <f t="shared" si="15"/>
        <v>6.8542853426777022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6.3385692903624395</v>
      </c>
      <c r="J214" s="11">
        <f t="shared" si="14"/>
        <v>9.1772989420296458</v>
      </c>
      <c r="K214" s="12">
        <v>25.103944333333331</v>
      </c>
      <c r="L214" s="8">
        <v>9.9794842461948701</v>
      </c>
      <c r="M214" s="11">
        <f t="shared" si="15"/>
        <v>7.9384385976798244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14.683736802427886</v>
      </c>
      <c r="J215" s="11">
        <f t="shared" si="14"/>
        <v>10.08731378633823</v>
      </c>
      <c r="K215" s="12">
        <v>21.652924333333331</v>
      </c>
      <c r="L215" s="8">
        <v>5.2151339567558814</v>
      </c>
      <c r="M215" s="11">
        <f t="shared" si="15"/>
        <v>8.0255821781308576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23.220539759431659</v>
      </c>
      <c r="J216" s="11">
        <f t="shared" si="14"/>
        <v>14.747615284073994</v>
      </c>
      <c r="K216" s="12">
        <v>18.752717333333329</v>
      </c>
      <c r="L216" s="8">
        <v>7.1230459413743255</v>
      </c>
      <c r="M216" s="11">
        <f t="shared" si="15"/>
        <v>7.4392213814416932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6.2357016705345663</v>
      </c>
      <c r="J217" s="11">
        <f t="shared" si="14"/>
        <v>14.713326077464705</v>
      </c>
      <c r="K217" s="12">
        <v>5.9649033333333321</v>
      </c>
      <c r="L217" s="8">
        <v>1.7641702981565182</v>
      </c>
      <c r="M217" s="11">
        <f t="shared" si="15"/>
        <v>4.7007833987622414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12.81666108546996</v>
      </c>
      <c r="J218" s="11">
        <f t="shared" si="14"/>
        <v>14.090967505145395</v>
      </c>
      <c r="K218" s="12">
        <v>-17.013704666666669</v>
      </c>
      <c r="L218" s="8">
        <v>-3.8395270664491576</v>
      </c>
      <c r="M218" s="11">
        <f t="shared" si="15"/>
        <v>1.6825630576938952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1.2415842584458154</v>
      </c>
      <c r="J219" s="11">
        <f t="shared" si="14"/>
        <v>6.7646490048167811</v>
      </c>
      <c r="K219" s="12">
        <v>-18.497811666666671</v>
      </c>
      <c r="L219" s="8">
        <v>0.21996229837425929</v>
      </c>
      <c r="M219" s="11">
        <f t="shared" si="15"/>
        <v>-0.61846482330612673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16.433166969315209</v>
      </c>
      <c r="J220" s="11">
        <f t="shared" si="14"/>
        <v>10.163804104410328</v>
      </c>
      <c r="K220" s="12">
        <v>-8.446355666666669</v>
      </c>
      <c r="L220" s="8">
        <v>5.1565311362034887</v>
      </c>
      <c r="M220" s="11">
        <f t="shared" si="15"/>
        <v>0.51232212270953015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4.0355356951130554</v>
      </c>
      <c r="J221" s="11">
        <f t="shared" si="14"/>
        <v>7.2367623076246934</v>
      </c>
      <c r="K221" s="12">
        <v>-8.2490186666666681</v>
      </c>
      <c r="L221" s="8">
        <v>4.9852997298170294</v>
      </c>
      <c r="M221" s="11">
        <f t="shared" si="15"/>
        <v>3.4539310547982591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5.1704392370895285</v>
      </c>
      <c r="J222" s="11">
        <f t="shared" si="14"/>
        <v>8.5463806338392647</v>
      </c>
      <c r="K222" s="12">
        <v>-9.5067086666666683</v>
      </c>
      <c r="L222" s="8">
        <v>-2.2284308261883519</v>
      </c>
      <c r="M222" s="11">
        <f t="shared" si="15"/>
        <v>2.6378000132773889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1.3366794584925916</v>
      </c>
      <c r="J223" s="11">
        <f t="shared" si="14"/>
        <v>3.514218130231725</v>
      </c>
      <c r="K223" s="12">
        <v>-1.5793506666666683</v>
      </c>
      <c r="L223" s="8">
        <v>-5.0767615155888688</v>
      </c>
      <c r="M223" s="11">
        <f t="shared" si="15"/>
        <v>-0.77329753732006379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10.618557265183332</v>
      </c>
      <c r="J224" s="11">
        <f t="shared" si="14"/>
        <v>5.7085586535884838</v>
      </c>
      <c r="K224" s="12">
        <v>4.4589693333333322</v>
      </c>
      <c r="L224" s="8">
        <v>-3.4371851845048802</v>
      </c>
      <c r="M224" s="11">
        <f t="shared" si="15"/>
        <v>-3.5807925087607004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12.415001327899224</v>
      </c>
      <c r="J225" s="11">
        <f t="shared" si="14"/>
        <v>8.1234126838583833</v>
      </c>
      <c r="K225" s="12">
        <v>-7.3208996666666675</v>
      </c>
      <c r="L225" s="8">
        <v>-12.580707296528047</v>
      </c>
      <c r="M225" s="11">
        <f t="shared" si="15"/>
        <v>-7.0315513322072647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13.872098299883357</v>
      </c>
      <c r="J226" s="11">
        <f t="shared" si="14"/>
        <v>12.301885630988638</v>
      </c>
      <c r="K226" s="12">
        <v>8.9963853333333326</v>
      </c>
      <c r="L226" s="8">
        <v>-8.2593653720206888</v>
      </c>
      <c r="M226" s="11">
        <f t="shared" si="15"/>
        <v>-8.0924192843512053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6.2890852868026466</v>
      </c>
      <c r="J227" s="11">
        <f t="shared" si="14"/>
        <v>10.858728304861742</v>
      </c>
      <c r="K227" s="12">
        <v>8.7617943333333308</v>
      </c>
      <c r="L227" s="8">
        <v>-7.471802390707218</v>
      </c>
      <c r="M227" s="11">
        <f t="shared" si="15"/>
        <v>-9.4372916864186518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16.291043914720301</v>
      </c>
      <c r="J228" s="11">
        <f t="shared" si="14"/>
        <v>12.150742500468768</v>
      </c>
      <c r="K228" s="12">
        <v>29.797615333333333</v>
      </c>
      <c r="L228" s="8">
        <v>16.373322528995846</v>
      </c>
      <c r="M228" s="11">
        <f t="shared" si="15"/>
        <v>0.21405158875597982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2.2466444524103686</v>
      </c>
      <c r="J229" s="11">
        <f t="shared" si="14"/>
        <v>8.2755912179777713</v>
      </c>
      <c r="K229" s="12">
        <v>-10.905607666666668</v>
      </c>
      <c r="L229" s="8">
        <v>-16.73882703244379</v>
      </c>
      <c r="M229" s="11">
        <f t="shared" si="15"/>
        <v>-2.6124356313850541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5.1783997909862727</v>
      </c>
      <c r="J230" s="11">
        <f t="shared" si="14"/>
        <v>7.9053627193723139</v>
      </c>
      <c r="K230" s="12">
        <v>-24.587245666666668</v>
      </c>
      <c r="L230" s="8">
        <v>-12.735269040600743</v>
      </c>
      <c r="M230" s="11">
        <f t="shared" si="15"/>
        <v>-4.3669245146828954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8.4766775159484506</v>
      </c>
      <c r="J231" s="11">
        <f t="shared" si="14"/>
        <v>5.300573919781697</v>
      </c>
      <c r="K231" s="12">
        <v>-32.591906666666667</v>
      </c>
      <c r="L231" s="8">
        <v>-11.526906692485529</v>
      </c>
      <c r="M231" s="11">
        <f t="shared" si="15"/>
        <v>-13.667000921843353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7.7381373481673839</v>
      </c>
      <c r="J232" s="11">
        <f t="shared" si="14"/>
        <v>7.1310715517007024</v>
      </c>
      <c r="K232" s="12">
        <v>-21.136119666666666</v>
      </c>
      <c r="L232" s="8">
        <v>-5.2305062861490477</v>
      </c>
      <c r="M232" s="11">
        <f t="shared" si="15"/>
        <v>-9.8308940064117731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12.842199714955818</v>
      </c>
      <c r="J233" s="11">
        <f t="shared" si="14"/>
        <v>9.6856715263572166</v>
      </c>
      <c r="K233" s="12">
        <v>-15.658602666666669</v>
      </c>
      <c r="L233" s="8">
        <v>-0.26475999121634786</v>
      </c>
      <c r="M233" s="11">
        <f t="shared" si="15"/>
        <v>-5.6740576566169745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13.027193730589444</v>
      </c>
      <c r="J234" s="11">
        <f t="shared" si="14"/>
        <v>11.202510264570883</v>
      </c>
      <c r="K234" s="12">
        <v>3.4203473333333316</v>
      </c>
      <c r="L234" s="8">
        <v>12.518964106661262</v>
      </c>
      <c r="M234" s="11">
        <f t="shared" si="15"/>
        <v>2.3412326097652887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-12.751098289053584</v>
      </c>
      <c r="J235" s="11">
        <f t="shared" si="14"/>
        <v>4.372765052163893</v>
      </c>
      <c r="K235" s="12">
        <v>10.895668333333333</v>
      </c>
      <c r="L235" s="8">
        <v>8.2501218056453176</v>
      </c>
      <c r="M235" s="11">
        <f t="shared" si="15"/>
        <v>6.8347753070300774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-54.495539373325421</v>
      </c>
      <c r="J236" s="11">
        <f t="shared" si="14"/>
        <v>-18.073147977263186</v>
      </c>
      <c r="K236" s="12">
        <v>-86.759403666666671</v>
      </c>
      <c r="L236" s="8">
        <v>-96.996891010484703</v>
      </c>
      <c r="M236" s="11">
        <f t="shared" si="15"/>
        <v>-25.409268366059376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-36.836104111892332</v>
      </c>
      <c r="J237" s="11">
        <f t="shared" si="14"/>
        <v>-34.694247258090449</v>
      </c>
      <c r="K237" s="12">
        <v>-69.116911666666667</v>
      </c>
      <c r="L237" s="8">
        <v>-76.777205239667339</v>
      </c>
      <c r="M237" s="11">
        <f t="shared" si="15"/>
        <v>-55.174658148168909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-11.251680314082224</v>
      </c>
      <c r="J238" s="11">
        <f t="shared" si="14"/>
        <v>-34.194441266433323</v>
      </c>
      <c r="K238" s="12">
        <v>-35.40678066666667</v>
      </c>
      <c r="L238" s="8">
        <v>-55.136212280093844</v>
      </c>
      <c r="M238" s="11">
        <f t="shared" si="15"/>
        <v>-76.303436176748633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-18.612501585313584</v>
      </c>
      <c r="J239" s="11">
        <f t="shared" si="14"/>
        <v>-22.23342867042938</v>
      </c>
      <c r="K239" s="12">
        <v>-18.796303666666667</v>
      </c>
      <c r="L239" s="8">
        <v>-34.461669268085501</v>
      </c>
      <c r="M239" s="11">
        <f t="shared" si="15"/>
        <v>-55.458362262615566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-11.397518169212544</v>
      </c>
      <c r="J240" s="11">
        <f t="shared" si="14"/>
        <v>-13.753900022869452</v>
      </c>
      <c r="K240" s="12">
        <v>-17.130589666666665</v>
      </c>
      <c r="L240" s="8">
        <v>-30.664076516496944</v>
      </c>
      <c r="M240" s="11">
        <f t="shared" si="15"/>
        <v>-40.087319354892095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-4.5608330845665659</v>
      </c>
      <c r="J241" s="11">
        <f t="shared" si="14"/>
        <v>-11.523617613030899</v>
      </c>
      <c r="K241" s="12">
        <v>-9.3874646666666681</v>
      </c>
      <c r="L241" s="8">
        <v>-14.989108889337924</v>
      </c>
      <c r="M241" s="11">
        <f t="shared" si="15"/>
        <v>-26.704951557973459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10.160266979508499</v>
      </c>
      <c r="J242" s="11">
        <f t="shared" si="14"/>
        <v>-1.9326947580902036</v>
      </c>
      <c r="K242" s="12">
        <v>-23.47936966666667</v>
      </c>
      <c r="L242" s="8">
        <v>-12.56633818859023</v>
      </c>
      <c r="M242" s="11">
        <f t="shared" si="15"/>
        <v>-19.406507864808365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-4.8079117777836426</v>
      </c>
      <c r="J243" s="11">
        <f t="shared" si="14"/>
        <v>0.26384070571943025</v>
      </c>
      <c r="K243" s="12">
        <v>-60.548946666666666</v>
      </c>
      <c r="L243" s="8">
        <v>-38.090738618614694</v>
      </c>
      <c r="M243" s="11">
        <f t="shared" si="15"/>
        <v>-21.882061898847613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-8.9275131216187233</v>
      </c>
      <c r="J244" s="11">
        <f t="shared" si="14"/>
        <v>-1.191719306631289</v>
      </c>
      <c r="K244" s="12">
        <v>-55.757936666666666</v>
      </c>
      <c r="L244" s="8">
        <v>-37.372847715674489</v>
      </c>
      <c r="M244" s="11">
        <f t="shared" si="15"/>
        <v>-29.343308174293139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-18.58593514164793</v>
      </c>
      <c r="J245" s="11">
        <f t="shared" si="14"/>
        <v>-10.773786680350099</v>
      </c>
      <c r="K245" s="12">
        <v>-58.86998366666667</v>
      </c>
      <c r="L245" s="8">
        <v>-41.683937921315987</v>
      </c>
      <c r="M245" s="11">
        <f t="shared" si="15"/>
        <v>-39.049174751868385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-29.709431884279116</v>
      </c>
      <c r="J246" s="11">
        <f t="shared" si="14"/>
        <v>-19.074293382515254</v>
      </c>
      <c r="K246" s="12">
        <v>-62.587576666666664</v>
      </c>
      <c r="L246" s="8">
        <v>-53.024205896379925</v>
      </c>
      <c r="M246" s="11">
        <f t="shared" si="15"/>
        <v>-44.026997177790129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-14.755805648913601</v>
      </c>
      <c r="J247" s="11">
        <f t="shared" si="14"/>
        <v>-21.017057558280218</v>
      </c>
      <c r="K247" s="12">
        <v>-57.564341666666664</v>
      </c>
      <c r="L247" s="8">
        <v>-60.4031666674313</v>
      </c>
      <c r="M247" s="11">
        <f t="shared" si="15"/>
        <v>-51.703770161709066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-17.264209747946531</v>
      </c>
      <c r="J248" s="11">
        <f t="shared" si="14"/>
        <v>-20.576482427046418</v>
      </c>
      <c r="K248" s="12">
        <v>-31.645039666666669</v>
      </c>
      <c r="L248" s="8">
        <v>-43.752885539718385</v>
      </c>
      <c r="M248" s="11">
        <f t="shared" si="15"/>
        <v>-52.393419367843201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1.0489174412110565</v>
      </c>
      <c r="J249" s="11">
        <f t="shared" si="14"/>
        <v>-10.323699318549691</v>
      </c>
      <c r="K249" s="12">
        <v>29.639258000000002</v>
      </c>
      <c r="L249" s="8">
        <v>19.572684154635418</v>
      </c>
      <c r="M249" s="11">
        <f t="shared" si="15"/>
        <v>-28.194456017504752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-15.583544862881521</v>
      </c>
      <c r="J250" s="11">
        <f t="shared" si="14"/>
        <v>-10.599612389872332</v>
      </c>
      <c r="K250" s="12">
        <v>17.022713</v>
      </c>
      <c r="L250" s="8">
        <v>-4.8692202976332304</v>
      </c>
      <c r="M250" s="11">
        <f t="shared" si="15"/>
        <v>-9.6831405609053984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-4.8083911604402987</v>
      </c>
      <c r="J251" s="11">
        <f t="shared" si="14"/>
        <v>-6.4476728607035874</v>
      </c>
      <c r="K251" s="12">
        <v>-18.389669000000001</v>
      </c>
      <c r="L251" s="8">
        <v>-33.439975493979247</v>
      </c>
      <c r="M251" s="11">
        <f t="shared" si="15"/>
        <v>-6.2455038789923529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-14.94430641937166</v>
      </c>
      <c r="J252" s="11">
        <f t="shared" si="14"/>
        <v>-11.778747480897826</v>
      </c>
      <c r="K252" s="12">
        <v>-18.691405</v>
      </c>
      <c r="L252" s="8">
        <v>-31.482257853821224</v>
      </c>
      <c r="M252" s="11">
        <f t="shared" si="15"/>
        <v>-23.263817881811235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3.0971624922483469</v>
      </c>
      <c r="J253" s="11">
        <f t="shared" si="14"/>
        <v>-5.55184502918787</v>
      </c>
      <c r="K253" s="12">
        <v>4.0777299999999999</v>
      </c>
      <c r="L253" s="8">
        <v>-0.50390204287000095</v>
      </c>
      <c r="M253" s="11">
        <f t="shared" si="15"/>
        <v>-21.808711796890154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-0.13275119916600708</v>
      </c>
      <c r="J254" s="11">
        <f t="shared" si="14"/>
        <v>-3.9932983754297733</v>
      </c>
      <c r="K254" s="12">
        <v>-4.5926119999999999</v>
      </c>
      <c r="L254" s="8">
        <v>6.0764010901263967</v>
      </c>
      <c r="M254" s="11">
        <f t="shared" si="15"/>
        <v>-8.6365862688549431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5.2248007512672823</v>
      </c>
      <c r="J255" s="11">
        <f t="shared" si="14"/>
        <v>2.7297373481165406</v>
      </c>
      <c r="K255" s="12">
        <v>-14.480611</v>
      </c>
      <c r="L255" s="8">
        <v>8.7283622372767731</v>
      </c>
      <c r="M255" s="11">
        <f t="shared" si="15"/>
        <v>4.7669537615110569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4.8939586766134733</v>
      </c>
      <c r="J256" s="11">
        <f t="shared" si="14"/>
        <v>3.328669409571583</v>
      </c>
      <c r="K256" s="12">
        <v>-11.482371000000001</v>
      </c>
      <c r="L256" s="8">
        <v>9.1251141901724395</v>
      </c>
      <c r="M256" s="11">
        <f t="shared" si="15"/>
        <v>7.9766258391918692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18.03643019912904</v>
      </c>
      <c r="J257" s="11">
        <f t="shared" si="14"/>
        <v>9.3850632090032651</v>
      </c>
      <c r="K257" s="12">
        <v>-11.928972</v>
      </c>
      <c r="L257" s="8">
        <v>6.007950657652108</v>
      </c>
      <c r="M257" s="11">
        <f t="shared" si="15"/>
        <v>7.9538090283671066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11.40589510149603</v>
      </c>
      <c r="J258" s="11">
        <f t="shared" si="14"/>
        <v>11.445427992412847</v>
      </c>
      <c r="K258" s="12">
        <v>-2.4834399999999999</v>
      </c>
      <c r="L258" s="8">
        <v>7.1144610544046909</v>
      </c>
      <c r="M258" s="11">
        <f t="shared" si="15"/>
        <v>7.4158419674097464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15.991692962854072</v>
      </c>
      <c r="J259" s="11">
        <f t="shared" si="14"/>
        <v>15.144672754493049</v>
      </c>
      <c r="K259" s="12">
        <v>38.338614</v>
      </c>
      <c r="L259" s="8">
        <v>35.220895861098633</v>
      </c>
      <c r="M259" s="11">
        <f t="shared" si="15"/>
        <v>16.114435857718476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11.313328496664681</v>
      </c>
      <c r="J260" s="11">
        <f t="shared" si="14"/>
        <v>12.903638853671595</v>
      </c>
      <c r="K260" s="12">
        <v>32.802157999999999</v>
      </c>
      <c r="L260" s="8">
        <v>19.102345211354006</v>
      </c>
      <c r="M260" s="11">
        <f t="shared" si="15"/>
        <v>20.479234042285778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5.8300581266202656</v>
      </c>
      <c r="J261" s="11">
        <f t="shared" si="14"/>
        <v>11.045026528713008</v>
      </c>
      <c r="K261" s="12">
        <v>31.372297</v>
      </c>
      <c r="L261" s="8">
        <v>18.318803051230063</v>
      </c>
      <c r="M261" s="11">
        <f t="shared" si="15"/>
        <v>24.214014707894233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  <row r="283" spans="1:25">
      <c r="A283" s="3">
        <v>45352</v>
      </c>
      <c r="B283" s="8">
        <v>-3.052305</v>
      </c>
      <c r="C283" s="33" t="s">
        <v>4</v>
      </c>
      <c r="D283" s="9">
        <f t="shared" ref="D283" si="190">AVERAGE(B281:B283)</f>
        <v>-6.1009579999999994</v>
      </c>
      <c r="E283" s="12">
        <v>2.7931140000000001</v>
      </c>
      <c r="F283" s="8" t="s">
        <v>4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4</v>
      </c>
      <c r="P283" s="11">
        <f t="shared" ref="P283" si="194">AVERAGE(N281:N283)</f>
        <v>-7.9379980000000003</v>
      </c>
      <c r="Q283" s="12">
        <v>34.315277000000002</v>
      </c>
      <c r="R283" s="8" t="s">
        <v>4</v>
      </c>
      <c r="S283" s="11">
        <f t="shared" ref="S283" si="195">AVERAGE(Q281:Q283)</f>
        <v>22.420712666666663</v>
      </c>
      <c r="T283" s="12">
        <v>26.484635000000001</v>
      </c>
      <c r="U283" s="8" t="s">
        <v>4</v>
      </c>
      <c r="V283" s="11">
        <f t="shared" ref="V283" si="196">AVERAGE(T281:T283)</f>
        <v>23.220312500000002</v>
      </c>
      <c r="W283" s="12">
        <v>14.004507</v>
      </c>
      <c r="X283" s="8" t="s">
        <v>4</v>
      </c>
      <c r="Y283" s="11">
        <f t="shared" ref="Y283" si="197">AVERAGE(W281:W283)</f>
        <v>9.5046263333333325</v>
      </c>
    </row>
    <row r="284" spans="1:25">
      <c r="A284" s="3">
        <v>45383</v>
      </c>
      <c r="B284" s="8">
        <v>5.341259</v>
      </c>
      <c r="C284" s="33" t="s">
        <v>4</v>
      </c>
      <c r="D284" s="9">
        <f t="shared" ref="D284" si="198">AVERAGE(B282:B284)</f>
        <v>-2.9880390000000006</v>
      </c>
      <c r="E284" s="12">
        <v>15.628494</v>
      </c>
      <c r="F284" s="8" t="s">
        <v>4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4</v>
      </c>
      <c r="P284" s="11">
        <f t="shared" ref="P284" si="202">AVERAGE(N282:N284)</f>
        <v>-10.922337333333333</v>
      </c>
      <c r="Q284" s="12">
        <v>24.770800000000001</v>
      </c>
      <c r="R284" s="8" t="s">
        <v>4</v>
      </c>
      <c r="S284" s="11">
        <f t="shared" ref="S284" si="203">AVERAGE(Q282:Q284)</f>
        <v>26.127432666666664</v>
      </c>
      <c r="T284" s="12">
        <v>26.471196500000001</v>
      </c>
      <c r="U284" s="8" t="s">
        <v>4</v>
      </c>
      <c r="V284" s="11">
        <f t="shared" ref="V284" si="204">AVERAGE(T282:T284)</f>
        <v>24.305552166666669</v>
      </c>
      <c r="W284" s="12">
        <v>10.060401000000001</v>
      </c>
      <c r="X284" s="8" t="s">
        <v>4</v>
      </c>
      <c r="Y284" s="11">
        <f t="shared" ref="Y284" si="205">AVERAGE(W282:W284)</f>
        <v>10.320172666666666</v>
      </c>
    </row>
    <row r="285" spans="1:25">
      <c r="A285" s="3">
        <v>45413</v>
      </c>
      <c r="B285" s="8">
        <v>20.135035999999999</v>
      </c>
      <c r="C285" s="33" t="s">
        <v>4</v>
      </c>
      <c r="D285" s="9">
        <f t="shared" ref="D285" si="206">AVERAGE(B283:B285)</f>
        <v>7.474663333333333</v>
      </c>
      <c r="E285" s="12">
        <v>24.916740999999998</v>
      </c>
      <c r="F285" s="8" t="s">
        <v>4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4</v>
      </c>
      <c r="P285" s="11">
        <f t="shared" ref="P285" si="210">AVERAGE(N283:N285)</f>
        <v>-1.6989560000000001</v>
      </c>
      <c r="Q285" s="12">
        <v>34.163716000000001</v>
      </c>
      <c r="R285" s="8" t="s">
        <v>4</v>
      </c>
      <c r="S285" s="11">
        <f t="shared" ref="S285" si="211">AVERAGE(Q283:Q285)</f>
        <v>31.083264333333336</v>
      </c>
      <c r="T285" s="12">
        <v>19.693443500000001</v>
      </c>
      <c r="U285" s="8" t="s">
        <v>4</v>
      </c>
      <c r="V285" s="11">
        <f t="shared" ref="V285" si="212">AVERAGE(T283:T285)</f>
        <v>24.216425000000001</v>
      </c>
      <c r="W285" s="12">
        <v>17.343018000000001</v>
      </c>
      <c r="X285" s="8" t="s">
        <v>4</v>
      </c>
      <c r="Y285" s="11">
        <f t="shared" ref="Y285" si="213">AVERAGE(W283:W285)</f>
        <v>13.802642000000001</v>
      </c>
    </row>
    <row r="286" spans="1:25">
      <c r="A286" s="3">
        <v>45444</v>
      </c>
      <c r="B286" s="8">
        <v>19.406784999999999</v>
      </c>
      <c r="C286" s="33" t="s">
        <v>4</v>
      </c>
      <c r="D286" s="9">
        <f t="shared" ref="D286" si="214">AVERAGE(B284:B286)</f>
        <v>14.961026666666667</v>
      </c>
      <c r="E286" s="12">
        <v>19.658293</v>
      </c>
      <c r="F286" s="8" t="s">
        <v>4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4</v>
      </c>
      <c r="P286" s="11">
        <f t="shared" ref="P286" si="218">AVERAGE(N284:N286)</f>
        <v>13.135531666666665</v>
      </c>
      <c r="Q286" s="12">
        <v>28.388672</v>
      </c>
      <c r="R286" s="8" t="s">
        <v>4</v>
      </c>
      <c r="S286" s="11">
        <f t="shared" ref="S286" si="219">AVERAGE(Q284:Q286)</f>
        <v>29.107729333333335</v>
      </c>
      <c r="T286" s="12">
        <v>30.527221000000001</v>
      </c>
      <c r="U286" s="8" t="s">
        <v>4</v>
      </c>
      <c r="V286" s="11">
        <f t="shared" ref="V286" si="220">AVERAGE(T284:T286)</f>
        <v>25.563953666666666</v>
      </c>
      <c r="W286" s="12">
        <v>20.474791</v>
      </c>
      <c r="X286" s="8" t="s">
        <v>4</v>
      </c>
      <c r="Y286" s="11">
        <f t="shared" ref="Y286" si="221">AVERAGE(W284:W286)</f>
        <v>15.959403333333332</v>
      </c>
    </row>
    <row r="287" spans="1:25">
      <c r="A287" s="3">
        <v>45474</v>
      </c>
      <c r="B287" s="8">
        <v>15.233955</v>
      </c>
      <c r="C287" s="33" t="s">
        <v>4</v>
      </c>
      <c r="D287" s="9">
        <f t="shared" ref="D287" si="222">AVERAGE(B285:B287)</f>
        <v>18.258592</v>
      </c>
      <c r="E287" s="12">
        <v>16.158186000000001</v>
      </c>
      <c r="F287" s="8" t="s">
        <v>4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4</v>
      </c>
      <c r="P287" s="11">
        <f t="shared" ref="P287" si="226">AVERAGE(N285:N287)</f>
        <v>19.074200333333334</v>
      </c>
      <c r="Q287" s="12">
        <v>22.738871</v>
      </c>
      <c r="R287" s="8" t="s">
        <v>4</v>
      </c>
      <c r="S287" s="11">
        <f t="shared" ref="S287" si="227">AVERAGE(Q285:Q287)</f>
        <v>28.430419666666666</v>
      </c>
      <c r="T287" s="12">
        <v>17.712401</v>
      </c>
      <c r="U287" s="8" t="s">
        <v>4</v>
      </c>
      <c r="V287" s="11">
        <f t="shared" ref="V287" si="228">AVERAGE(T285:T287)</f>
        <v>22.644355166666667</v>
      </c>
      <c r="W287" s="12">
        <v>11.333073000000001</v>
      </c>
      <c r="X287" s="8" t="s">
        <v>4</v>
      </c>
      <c r="Y287" s="11">
        <f t="shared" ref="Y287" si="229">AVERAGE(W285:W287)</f>
        <v>16.383627333333333</v>
      </c>
    </row>
    <row r="288" spans="1:25">
      <c r="A288" s="3">
        <v>45505</v>
      </c>
      <c r="B288" s="8">
        <v>27.510634</v>
      </c>
      <c r="C288" s="33" t="s">
        <v>4</v>
      </c>
      <c r="D288" s="9">
        <f t="shared" ref="D288" si="230">AVERAGE(B286:B288)</f>
        <v>20.717124666666667</v>
      </c>
      <c r="E288" s="12">
        <v>18.889150000000001</v>
      </c>
      <c r="F288" s="8" t="s">
        <v>4</v>
      </c>
      <c r="G288" s="9">
        <f t="shared" ref="G288" si="231">AVERAGE(E286:E288)</f>
        <v>18.235209666666666</v>
      </c>
      <c r="H288" s="12">
        <v>6.575634</v>
      </c>
      <c r="I288" s="8">
        <v>12.068906467547519</v>
      </c>
      <c r="J288" s="11">
        <f t="shared" ref="J288" si="232">AVERAGE(I286:I288)</f>
        <v>12.042560024245255</v>
      </c>
      <c r="K288" s="12">
        <v>20.809459</v>
      </c>
      <c r="L288" s="8">
        <v>10.511927169623712</v>
      </c>
      <c r="M288" s="11">
        <f t="shared" ref="M288" si="233">AVERAGE(L286:L288)</f>
        <v>6.2380767252382343</v>
      </c>
      <c r="N288" s="12">
        <v>11.390459999999999</v>
      </c>
      <c r="O288" s="8" t="s">
        <v>4</v>
      </c>
      <c r="P288" s="11">
        <f t="shared" ref="P288" si="234">AVERAGE(N286:N288)</f>
        <v>17.003215333333333</v>
      </c>
      <c r="Q288" s="12">
        <v>3.4800990000000001</v>
      </c>
      <c r="R288" s="8" t="s">
        <v>4</v>
      </c>
      <c r="S288" s="11">
        <f t="shared" ref="S288" si="235">AVERAGE(Q286:Q288)</f>
        <v>18.202547333333335</v>
      </c>
      <c r="T288" s="12">
        <v>25.847570000000001</v>
      </c>
      <c r="U288" s="8" t="s">
        <v>4</v>
      </c>
      <c r="V288" s="11">
        <f t="shared" ref="V288" si="236">AVERAGE(T286:T288)</f>
        <v>24.695730666666666</v>
      </c>
      <c r="W288" s="12">
        <v>2.7842340000000001</v>
      </c>
      <c r="X288" s="8" t="s">
        <v>4</v>
      </c>
      <c r="Y288" s="11">
        <f t="shared" ref="Y288" si="237">AVERAGE(W286:W288)</f>
        <v>11.530699333333333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8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3" t="s">
        <v>4</v>
      </c>
      <c r="D283" s="9">
        <f t="shared" ref="D283" si="190">AVERAGE(B281:B283)</f>
        <v>-0.16808866666666678</v>
      </c>
      <c r="E283" s="12">
        <v>-10.710996</v>
      </c>
      <c r="F283" s="8" t="s">
        <v>4</v>
      </c>
      <c r="G283" s="9">
        <f t="shared" ref="G283" si="191">AVERAGE(E281:E283)</f>
        <v>-3.1385766666666668</v>
      </c>
      <c r="H283" s="12">
        <v>4.8971159999999996</v>
      </c>
      <c r="I283" s="8" t="s">
        <v>4</v>
      </c>
      <c r="J283" s="9">
        <f t="shared" ref="J283" si="192">AVERAGE(H281:H283)</f>
        <v>6.150545666666666</v>
      </c>
      <c r="K283" s="12">
        <v>-7.0429170000000001</v>
      </c>
      <c r="L283" s="8" t="s">
        <v>4</v>
      </c>
      <c r="M283" s="9">
        <f t="shared" ref="M283" si="193">AVERAGE(K281:K283)</f>
        <v>-3.1755033333333333</v>
      </c>
      <c r="N283" s="12">
        <v>-7.2392219999999998</v>
      </c>
      <c r="O283" s="8" t="s">
        <v>4</v>
      </c>
      <c r="P283" s="9">
        <f t="shared" ref="P283" si="194">AVERAGE(N281:N283)</f>
        <v>-3.7295726666666664</v>
      </c>
      <c r="Q283" s="12">
        <v>5.3910629999999999</v>
      </c>
      <c r="R283" s="8" t="s">
        <v>4</v>
      </c>
      <c r="S283" s="9">
        <f t="shared" ref="S283" si="195">AVERAGE(Q281:Q283)</f>
        <v>2.4962813333333336</v>
      </c>
      <c r="T283" s="12">
        <v>20.3941725</v>
      </c>
      <c r="U283" s="8" t="s">
        <v>4</v>
      </c>
      <c r="V283" s="11">
        <f t="shared" ref="V283" si="196">AVERAGE(T281:T283)</f>
        <v>26.407451666666663</v>
      </c>
      <c r="W283" s="12">
        <v>1.9195340000000001</v>
      </c>
      <c r="X283" s="8" t="s">
        <v>4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3" t="s">
        <v>4</v>
      </c>
      <c r="D284" s="9">
        <f t="shared" ref="D284" si="198">AVERAGE(B282:B284)</f>
        <v>-4.9423450000000004</v>
      </c>
      <c r="E284" s="12">
        <v>-0.56299299999999997</v>
      </c>
      <c r="F284" s="8" t="s">
        <v>4</v>
      </c>
      <c r="G284" s="9">
        <f t="shared" ref="G284" si="199">AVERAGE(E282:E284)</f>
        <v>-4.1517703333333333</v>
      </c>
      <c r="H284" s="12">
        <v>10.393337000000001</v>
      </c>
      <c r="I284" s="8" t="s">
        <v>4</v>
      </c>
      <c r="J284" s="9">
        <f t="shared" ref="J284" si="200">AVERAGE(H282:H284)</f>
        <v>6.0094986666666665</v>
      </c>
      <c r="K284" s="12">
        <v>-3.1475999999999997E-2</v>
      </c>
      <c r="L284" s="8" t="s">
        <v>4</v>
      </c>
      <c r="M284" s="9">
        <f t="shared" ref="M284" si="201">AVERAGE(K282:K284)</f>
        <v>-4.3440803333333333</v>
      </c>
      <c r="N284" s="12">
        <v>-0.58164899999999997</v>
      </c>
      <c r="O284" s="8" t="s">
        <v>4</v>
      </c>
      <c r="P284" s="9">
        <f t="shared" ref="P284" si="202">AVERAGE(N282:N284)</f>
        <v>-4.7601236666666669</v>
      </c>
      <c r="Q284" s="12">
        <v>10.315562</v>
      </c>
      <c r="R284" s="8" t="s">
        <v>4</v>
      </c>
      <c r="S284" s="9">
        <f t="shared" ref="S284" si="203">AVERAGE(Q282:Q284)</f>
        <v>5.5100783333333325</v>
      </c>
      <c r="T284" s="12">
        <v>18.400619500000001</v>
      </c>
      <c r="U284" s="8" t="s">
        <v>4</v>
      </c>
      <c r="V284" s="11">
        <f t="shared" ref="V284" si="204">AVERAGE(T282:T284)</f>
        <v>22.911473000000001</v>
      </c>
      <c r="W284" s="12">
        <v>3.9670999999999998</v>
      </c>
      <c r="X284" s="8" t="s">
        <v>4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3" t="s">
        <v>4</v>
      </c>
      <c r="D285" s="9">
        <f t="shared" ref="D285" si="206">AVERAGE(B283:B285)</f>
        <v>-7.1183293333333326</v>
      </c>
      <c r="E285" s="12">
        <v>-0.64890800000000004</v>
      </c>
      <c r="F285" s="8" t="s">
        <v>4</v>
      </c>
      <c r="G285" s="9">
        <f t="shared" ref="G285" si="207">AVERAGE(E283:E285)</f>
        <v>-3.9742990000000002</v>
      </c>
      <c r="H285" s="12">
        <v>-3.2569729999999999</v>
      </c>
      <c r="I285" s="8" t="s">
        <v>4</v>
      </c>
      <c r="J285" s="9">
        <f t="shared" ref="J285" si="208">AVERAGE(H283:H285)</f>
        <v>4.0111599999999994</v>
      </c>
      <c r="K285" s="12">
        <v>-13.512299000000001</v>
      </c>
      <c r="L285" s="8" t="s">
        <v>4</v>
      </c>
      <c r="M285" s="9">
        <f t="shared" ref="M285" si="209">AVERAGE(K283:K285)</f>
        <v>-6.8622306666666661</v>
      </c>
      <c r="N285" s="12">
        <v>-16.651537000000001</v>
      </c>
      <c r="O285" s="8" t="s">
        <v>4</v>
      </c>
      <c r="P285" s="9">
        <f t="shared" ref="P285" si="210">AVERAGE(N283:N285)</f>
        <v>-8.1574693333333332</v>
      </c>
      <c r="Q285" s="12">
        <v>-11.200502</v>
      </c>
      <c r="R285" s="8" t="s">
        <v>4</v>
      </c>
      <c r="S285" s="9">
        <f t="shared" ref="S285" si="211">AVERAGE(Q283:Q285)</f>
        <v>1.5020409999999995</v>
      </c>
      <c r="T285" s="12">
        <v>14.841593</v>
      </c>
      <c r="U285" s="8" t="s">
        <v>4</v>
      </c>
      <c r="V285" s="11">
        <f t="shared" ref="V285" si="212">AVERAGE(T283:T285)</f>
        <v>17.878795</v>
      </c>
      <c r="W285" s="12">
        <v>-7.6361429999999997</v>
      </c>
      <c r="X285" s="8" t="s">
        <v>4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3" t="s">
        <v>4</v>
      </c>
      <c r="D286" s="9">
        <f t="shared" ref="D286" si="214">AVERAGE(B284:B286)</f>
        <v>-6.8528649999999987</v>
      </c>
      <c r="E286" s="12">
        <v>-3.0825469999999999</v>
      </c>
      <c r="F286" s="8" t="s">
        <v>4</v>
      </c>
      <c r="G286" s="9">
        <f t="shared" ref="G286" si="215">AVERAGE(E284:E286)</f>
        <v>-1.4314826666666667</v>
      </c>
      <c r="H286" s="12">
        <v>1.2500929999999999</v>
      </c>
      <c r="I286" s="8" t="s">
        <v>4</v>
      </c>
      <c r="J286" s="9">
        <f t="shared" ref="J286" si="216">AVERAGE(H284:H286)</f>
        <v>2.7954856666666665</v>
      </c>
      <c r="K286" s="12">
        <v>-13.3086</v>
      </c>
      <c r="L286" s="8" t="s">
        <v>4</v>
      </c>
      <c r="M286" s="9">
        <f t="shared" ref="M286" si="217">AVERAGE(K284:K286)</f>
        <v>-8.9507916666666674</v>
      </c>
      <c r="N286" s="12">
        <v>-13.451250999999999</v>
      </c>
      <c r="O286" s="8" t="s">
        <v>4</v>
      </c>
      <c r="P286" s="9">
        <f t="shared" ref="P286" si="218">AVERAGE(N284:N286)</f>
        <v>-10.228145666666666</v>
      </c>
      <c r="Q286" s="12">
        <v>-3.3497569999999999</v>
      </c>
      <c r="R286" s="8" t="s">
        <v>4</v>
      </c>
      <c r="S286" s="9">
        <f t="shared" ref="S286" si="219">AVERAGE(Q284:Q286)</f>
        <v>-1.4115656666666669</v>
      </c>
      <c r="T286" s="12">
        <v>16.330812000000002</v>
      </c>
      <c r="U286" s="8" t="s">
        <v>4</v>
      </c>
      <c r="V286" s="11">
        <f t="shared" ref="V286" si="220">AVERAGE(T284:T286)</f>
        <v>16.524341500000002</v>
      </c>
      <c r="W286" s="12">
        <v>-11.481328</v>
      </c>
      <c r="X286" s="8" t="s">
        <v>4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3" t="s">
        <v>4</v>
      </c>
      <c r="D287" s="9">
        <f t="shared" ref="D287" si="222">AVERAGE(B285:B287)</f>
        <v>-3.6231583333333326</v>
      </c>
      <c r="E287" s="12">
        <v>5.5815520000000003</v>
      </c>
      <c r="F287" s="8" t="s">
        <v>4</v>
      </c>
      <c r="G287" s="9">
        <f t="shared" ref="G287" si="223">AVERAGE(E285:E287)</f>
        <v>0.61669900000000011</v>
      </c>
      <c r="H287" s="12">
        <v>9.7163039999999992</v>
      </c>
      <c r="I287" s="8" t="s">
        <v>4</v>
      </c>
      <c r="J287" s="9">
        <f t="shared" ref="J287" si="224">AVERAGE(H285:H287)</f>
        <v>2.5698079999999996</v>
      </c>
      <c r="K287" s="12">
        <v>3.5825119999999999</v>
      </c>
      <c r="L287" s="8" t="s">
        <v>4</v>
      </c>
      <c r="M287" s="9">
        <f t="shared" ref="M287" si="225">AVERAGE(K285:K287)</f>
        <v>-7.7461289999999998</v>
      </c>
      <c r="N287" s="12">
        <v>1.352355</v>
      </c>
      <c r="O287" s="8" t="s">
        <v>4</v>
      </c>
      <c r="P287" s="9">
        <f t="shared" ref="P287" si="226">AVERAGE(N285:N287)</f>
        <v>-9.583477666666667</v>
      </c>
      <c r="Q287" s="12">
        <v>2.5861190000000001</v>
      </c>
      <c r="R287" s="8" t="s">
        <v>4</v>
      </c>
      <c r="S287" s="9">
        <f t="shared" ref="S287" si="227">AVERAGE(Q285:Q287)</f>
        <v>-3.988046666666667</v>
      </c>
      <c r="T287" s="12">
        <v>15.353892</v>
      </c>
      <c r="U287" s="8" t="s">
        <v>4</v>
      </c>
      <c r="V287" s="11">
        <f t="shared" ref="V287" si="228">AVERAGE(T285:T287)</f>
        <v>15.508765666666667</v>
      </c>
      <c r="W287" s="12">
        <v>2.5209959999999998</v>
      </c>
      <c r="X287" s="8" t="s">
        <v>4</v>
      </c>
      <c r="Y287" s="9">
        <f t="shared" ref="Y287" si="229">AVERAGE(W285:W287)</f>
        <v>-5.5321583333333324</v>
      </c>
    </row>
    <row r="288" spans="1:25">
      <c r="A288" s="3">
        <v>45505</v>
      </c>
      <c r="B288" s="8">
        <v>-12.613054999999999</v>
      </c>
      <c r="C288" s="33" t="s">
        <v>4</v>
      </c>
      <c r="D288" s="9">
        <f t="shared" ref="D288" si="230">AVERAGE(B286:B288)</f>
        <v>-3.3288229999999999</v>
      </c>
      <c r="E288" s="12">
        <v>-4.1165479999999999</v>
      </c>
      <c r="F288" s="8" t="s">
        <v>4</v>
      </c>
      <c r="G288" s="9">
        <f t="shared" ref="G288" si="231">AVERAGE(E286:E288)</f>
        <v>-0.5391809999999998</v>
      </c>
      <c r="H288" s="12">
        <v>0.57415799999999995</v>
      </c>
      <c r="I288" s="8" t="s">
        <v>4</v>
      </c>
      <c r="J288" s="9">
        <f t="shared" ref="J288" si="232">AVERAGE(H286:H288)</f>
        <v>3.8468516666666663</v>
      </c>
      <c r="K288" s="12">
        <v>-12.338098</v>
      </c>
      <c r="L288" s="8" t="s">
        <v>4</v>
      </c>
      <c r="M288" s="9">
        <f t="shared" ref="M288" si="233">AVERAGE(K286:K288)</f>
        <v>-7.3547286666666665</v>
      </c>
      <c r="N288" s="12">
        <v>-12.953207000000001</v>
      </c>
      <c r="O288" s="8" t="s">
        <v>4</v>
      </c>
      <c r="P288" s="9">
        <f t="shared" ref="P288" si="234">AVERAGE(N286:N288)</f>
        <v>-8.3507010000000008</v>
      </c>
      <c r="Q288" s="12">
        <v>-6.5366229999999996</v>
      </c>
      <c r="R288" s="8" t="s">
        <v>4</v>
      </c>
      <c r="S288" s="9">
        <f t="shared" ref="S288" si="235">AVERAGE(Q286:Q288)</f>
        <v>-2.4334203333333329</v>
      </c>
      <c r="T288" s="12">
        <v>12.0572315</v>
      </c>
      <c r="U288" s="8" t="s">
        <v>4</v>
      </c>
      <c r="V288" s="11">
        <f t="shared" ref="V288" si="236">AVERAGE(T286:T288)</f>
        <v>14.580645166666669</v>
      </c>
      <c r="W288" s="12">
        <v>-1.3327599999999999</v>
      </c>
      <c r="X288" s="8" t="s">
        <v>4</v>
      </c>
      <c r="Y288" s="9">
        <f t="shared" ref="Y288" si="237">AVERAGE(W286:W288)</f>
        <v>-3.4310306666666666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I100" sqref="I100"/>
    </sheetView>
  </sheetViews>
  <sheetFormatPr defaultRowHeight="14.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8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15.886138732463413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8.1538674518931913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5.7984286714118802</v>
      </c>
      <c r="D10" s="9">
        <f>AVERAGE(C8:C10)</f>
        <v>9.9461449519228289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18.593590770555188</v>
      </c>
      <c r="D11" s="9">
        <f t="shared" ref="D11:D74" si="1">AVERAGE(C9:C11)</f>
        <v>10.848628964620085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8.4729382570280194</v>
      </c>
      <c r="D12" s="9">
        <f t="shared" si="1"/>
        <v>10.954985899665028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6.4581710438716016</v>
      </c>
      <c r="D13" s="9">
        <f t="shared" si="1"/>
        <v>11.174900023818269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6.738657583497945</v>
      </c>
      <c r="D14" s="9">
        <f t="shared" si="1"/>
        <v>7.2232556281325229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-3.3008479119089298</v>
      </c>
      <c r="D15" s="9">
        <f t="shared" si="1"/>
        <v>3.2986602384868724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-11.989914004335493</v>
      </c>
      <c r="D16" s="9">
        <f t="shared" si="1"/>
        <v>-2.8507014442488257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8.9587666282845646</v>
      </c>
      <c r="D17" s="9">
        <f t="shared" si="1"/>
        <v>-2.1106650959866191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0.47768187901975123</v>
      </c>
      <c r="D18" s="9">
        <f t="shared" si="1"/>
        <v>-0.85115516567705896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2.0669544636457813</v>
      </c>
      <c r="D19" s="9">
        <f t="shared" si="1"/>
        <v>3.834467656983366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9.1039457292951038</v>
      </c>
      <c r="D20" s="9">
        <f t="shared" si="1"/>
        <v>3.8828606906535454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17.01928811387894</v>
      </c>
      <c r="D21" s="9">
        <f t="shared" si="1"/>
        <v>9.3967294356066073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8.0372905926972411</v>
      </c>
      <c r="D22" s="9">
        <f t="shared" si="1"/>
        <v>11.38684147862376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5.1702377315164947</v>
      </c>
      <c r="D23" s="9">
        <f t="shared" si="1"/>
        <v>10.075605479364226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3.3817483241170319</v>
      </c>
      <c r="D24" s="9">
        <f t="shared" si="1"/>
        <v>5.529758882776922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-5.8717264759418217</v>
      </c>
      <c r="D25" s="9">
        <f t="shared" si="1"/>
        <v>0.89341985989723527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1.6926207792602872</v>
      </c>
      <c r="D26" s="9">
        <f t="shared" si="1"/>
        <v>-0.26578579085483423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4.9643717411603339</v>
      </c>
      <c r="D27" s="9">
        <f t="shared" si="1"/>
        <v>0.26175534815959978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6.5448766877166982</v>
      </c>
      <c r="D28" s="9">
        <f t="shared" si="1"/>
        <v>4.4006230693791064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11.902836515773711</v>
      </c>
      <c r="D29" s="9">
        <f t="shared" si="1"/>
        <v>7.8040283148835812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10.064752789963837</v>
      </c>
      <c r="D30" s="9">
        <f t="shared" si="1"/>
        <v>9.5041553311514146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14.335613687148223</v>
      </c>
      <c r="D31" s="9">
        <f t="shared" si="1"/>
        <v>12.101067664295257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19.225692655244508</v>
      </c>
      <c r="D32" s="9">
        <f t="shared" si="1"/>
        <v>14.542019710785523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20.382791010379595</v>
      </c>
      <c r="D33" s="9">
        <f t="shared" si="1"/>
        <v>17.981365784257445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24.527831598022701</v>
      </c>
      <c r="D34" s="9">
        <f t="shared" si="1"/>
        <v>21.378771754548936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19.734999694043236</v>
      </c>
      <c r="D35" s="9">
        <f t="shared" si="1"/>
        <v>21.548540767481843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14.940734756403216</v>
      </c>
      <c r="D36" s="9">
        <f t="shared" si="1"/>
        <v>19.734522016156387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10.810653607929389</v>
      </c>
      <c r="D37" s="9">
        <f t="shared" si="1"/>
        <v>15.162129352791949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1.7297399694726439</v>
      </c>
      <c r="D38" s="9">
        <f t="shared" si="1"/>
        <v>9.1603761112684161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0.62856091566702066</v>
      </c>
      <c r="D39" s="9">
        <f t="shared" si="1"/>
        <v>4.3896514976896839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-12.259038138600456</v>
      </c>
      <c r="D40" s="9">
        <f t="shared" si="1"/>
        <v>-3.300245751153597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-14.185176436380068</v>
      </c>
      <c r="D41" s="9">
        <f t="shared" si="1"/>
        <v>-8.6052178864378348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-1.9683594029271143</v>
      </c>
      <c r="D42" s="9">
        <f t="shared" si="1"/>
        <v>-9.4708579926358798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1.7089630080813709</v>
      </c>
      <c r="D43" s="9">
        <f t="shared" si="1"/>
        <v>-4.8148576104086036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3.2131552304666862</v>
      </c>
      <c r="D44" s="9">
        <f t="shared" si="1"/>
        <v>0.98458627854031422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0.35512315853653575</v>
      </c>
      <c r="D45" s="9">
        <f t="shared" si="1"/>
        <v>1.7590804656948642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-1.8773470407611677</v>
      </c>
      <c r="D46" s="9">
        <f t="shared" si="1"/>
        <v>0.56364378274735139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0.65270215632200212</v>
      </c>
      <c r="D47" s="9">
        <f t="shared" si="1"/>
        <v>-0.28984057530087659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-3.0997427005198723</v>
      </c>
      <c r="D48" s="9">
        <f t="shared" si="1"/>
        <v>-1.4414625283196791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-4.9675052456534949</v>
      </c>
      <c r="D49" s="9">
        <f t="shared" si="1"/>
        <v>-2.4715152632837882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-5.0458332171992346</v>
      </c>
      <c r="D50" s="9">
        <f t="shared" si="1"/>
        <v>-4.3710270544575343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-21.793814357325029</v>
      </c>
      <c r="D51" s="9">
        <f t="shared" si="1"/>
        <v>-10.602384273392586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-21.772149718348217</v>
      </c>
      <c r="D52" s="9">
        <f t="shared" si="1"/>
        <v>-16.203932430957494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-19.910282127522215</v>
      </c>
      <c r="D53" s="9">
        <f t="shared" si="1"/>
        <v>-21.15874873439849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-27.688887611640169</v>
      </c>
      <c r="D54" s="9">
        <f t="shared" si="1"/>
        <v>-23.123773152503531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-18.831205676992198</v>
      </c>
      <c r="D55" s="9">
        <f t="shared" si="1"/>
        <v>-22.143458472051531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-13.718054917505167</v>
      </c>
      <c r="D56" s="9">
        <f t="shared" si="1"/>
        <v>-20.079382735379181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-17.046024828152959</v>
      </c>
      <c r="D57" s="9">
        <f t="shared" si="1"/>
        <v>-16.531761807550108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-14.047578371584956</v>
      </c>
      <c r="D58" s="9">
        <f t="shared" si="1"/>
        <v>-14.937219372414361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-2.8935667029775978</v>
      </c>
      <c r="D59" s="9">
        <f t="shared" si="1"/>
        <v>-11.329056634238503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-2.7627792901244703</v>
      </c>
      <c r="D60" s="9">
        <f t="shared" si="1"/>
        <v>-6.5679747882290087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1.7450640150384924</v>
      </c>
      <c r="D61" s="9">
        <f t="shared" si="1"/>
        <v>-1.3037606593545252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4.7992991724895084</v>
      </c>
      <c r="D62" s="9">
        <f t="shared" si="1"/>
        <v>1.2605279658011768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3.4002364507224616</v>
      </c>
      <c r="D63" s="9">
        <f t="shared" si="1"/>
        <v>3.3148665460834876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10.342284565405347</v>
      </c>
      <c r="D64" s="9">
        <f t="shared" si="1"/>
        <v>6.1806067295391047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8.4260224277831917</v>
      </c>
      <c r="D65" s="9">
        <f t="shared" si="1"/>
        <v>7.3895144813036664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7.5316909348065675</v>
      </c>
      <c r="D66" s="9">
        <f t="shared" si="1"/>
        <v>8.7666659759983698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6.6722160640690102</v>
      </c>
      <c r="D67" s="9">
        <f t="shared" si="1"/>
        <v>7.5433098088862565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10.188826717475058</v>
      </c>
      <c r="D68" s="9">
        <f t="shared" si="1"/>
        <v>8.1309112387835452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10.382544473611571</v>
      </c>
      <c r="D69" s="9">
        <f t="shared" si="1"/>
        <v>9.0811957517185462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15.112988334615006</v>
      </c>
      <c r="D70" s="9">
        <f t="shared" si="1"/>
        <v>11.89478650856721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7.4668437907388672</v>
      </c>
      <c r="D71" s="9">
        <f t="shared" si="1"/>
        <v>10.987458866321816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12.546577949313786</v>
      </c>
      <c r="D72" s="9">
        <f t="shared" si="1"/>
        <v>11.708803358222553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14.175541912241226</v>
      </c>
      <c r="D73" s="9">
        <f t="shared" si="1"/>
        <v>11.396321217431293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10.841927955567986</v>
      </c>
      <c r="D74" s="9">
        <f t="shared" si="1"/>
        <v>12.521349272374332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23.243743281780539</v>
      </c>
      <c r="D75" s="9">
        <f t="shared" ref="D75:D92" si="4">AVERAGE(C73:C75)</f>
        <v>16.087071049863251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16.783805599835034</v>
      </c>
      <c r="D76" s="9">
        <f t="shared" si="4"/>
        <v>16.956492279061184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17.180896989642861</v>
      </c>
      <c r="D77" s="9">
        <f t="shared" si="4"/>
        <v>19.069481957086143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14.729356749728224</v>
      </c>
      <c r="D78" s="9">
        <f t="shared" si="4"/>
        <v>16.231353113068707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16.999129324202965</v>
      </c>
      <c r="D79" s="9">
        <f t="shared" si="4"/>
        <v>16.303127687858019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10.490776178947637</v>
      </c>
      <c r="D80" s="9">
        <f t="shared" si="4"/>
        <v>14.073087417626274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12.053775977716523</v>
      </c>
      <c r="D81" s="9">
        <f t="shared" si="4"/>
        <v>13.181227160289041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10.742798579932215</v>
      </c>
      <c r="D82" s="9">
        <f t="shared" si="4"/>
        <v>11.095783578865458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13.717789042964702</v>
      </c>
      <c r="D83" s="9">
        <f t="shared" si="4"/>
        <v>12.171454533537814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-34.277375276348884</v>
      </c>
      <c r="D84" s="9">
        <f t="shared" si="4"/>
        <v>-3.2722625511506558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-64.357472495636259</v>
      </c>
      <c r="D85" s="9">
        <f t="shared" si="4"/>
        <v>-28.305686243006814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2.5121717160025661</v>
      </c>
      <c r="D86" s="9">
        <f t="shared" si="4"/>
        <v>-32.040892018660855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-6.4096034088415212</v>
      </c>
      <c r="D87" s="9">
        <f t="shared" si="4"/>
        <v>-22.751634729491737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-12.987487568542381</v>
      </c>
      <c r="D88" s="9">
        <f t="shared" si="4"/>
        <v>-5.6283064204604445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5.5379486506342683</v>
      </c>
      <c r="D89" s="9">
        <f t="shared" si="4"/>
        <v>-4.6197141089165452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9.4382466483719529</v>
      </c>
      <c r="D90" s="9">
        <f t="shared" si="4"/>
        <v>0.66290257682128007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11.524917194506699</v>
      </c>
      <c r="D91" s="9">
        <f t="shared" si="4"/>
        <v>8.8337041645043062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13.677044388337963</v>
      </c>
      <c r="D92" s="9">
        <f t="shared" si="4"/>
        <v>11.546736077072204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12.687814291164933</v>
      </c>
      <c r="D93" s="9">
        <f t="shared" ref="D93" si="5">AVERAGE(C91:C93)</f>
        <v>12.629925291336532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13.521204206388212</v>
      </c>
      <c r="D94" s="9">
        <f t="shared" ref="D94" si="8">AVERAGE(C92:C94)</f>
        <v>13.295354295297036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3.0168499637885144</v>
      </c>
      <c r="D95" s="9">
        <f t="shared" ref="D95" si="11">AVERAGE(C93:C95)</f>
        <v>9.7419561537805546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15.062184102358897</v>
      </c>
      <c r="D96" s="9">
        <f t="shared" ref="D96" si="14">AVERAGE(C94:C96)</f>
        <v>10.533412757511876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5.4929448077250775</v>
      </c>
      <c r="D97" s="9">
        <f t="shared" ref="D97" si="17">AVERAGE(C95:C97)</f>
        <v>7.8573262912908293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4.848170272334837</v>
      </c>
      <c r="D98" s="9">
        <f t="shared" ref="D98" si="20">AVERAGE(C96:C98)</f>
        <v>8.4677663941396037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8.3598557603411585</v>
      </c>
      <c r="D99" s="9">
        <f t="shared" ref="D99" si="23">AVERAGE(C97:C99)</f>
        <v>6.233656946800358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00" spans="1:38">
      <c r="A100" s="3">
        <v>45383</v>
      </c>
      <c r="B100" s="8">
        <v>3.4175930000000001</v>
      </c>
      <c r="C100" s="33">
        <v>14.247374599758222</v>
      </c>
      <c r="D100" s="9">
        <f t="shared" ref="D100" si="26">AVERAGE(C98:C100)</f>
        <v>9.1518002108114072</v>
      </c>
      <c r="E100" s="8">
        <v>14.307601999999999</v>
      </c>
      <c r="F100" s="33" t="s">
        <v>4</v>
      </c>
      <c r="G100" s="9">
        <f t="shared" ref="G100" si="27">AVERAGE(E99:E100)</f>
        <v>14.769486499999999</v>
      </c>
      <c r="H100" s="8">
        <v>88.789326000000003</v>
      </c>
      <c r="I100" s="33" t="s">
        <v>4</v>
      </c>
      <c r="J100" s="9">
        <f t="shared" ref="J100" si="28">+AVERAGE(H99:H100)</f>
        <v>88.819514499999997</v>
      </c>
      <c r="K100" s="33">
        <v>53.385984999999998</v>
      </c>
      <c r="L100" s="33" t="s">
        <v>4</v>
      </c>
      <c r="M100" s="33">
        <v>18.022603</v>
      </c>
      <c r="N100" s="33" t="s">
        <v>4</v>
      </c>
      <c r="O100" s="33">
        <v>18.012567000000001</v>
      </c>
      <c r="P100" s="33" t="s">
        <v>4</v>
      </c>
      <c r="Q100" s="33">
        <v>4.4514069999999997</v>
      </c>
      <c r="R100" s="33" t="s">
        <v>4</v>
      </c>
      <c r="S100" s="33">
        <v>10.041162</v>
      </c>
      <c r="T100" s="33" t="s">
        <v>4</v>
      </c>
      <c r="U100" s="33">
        <v>29.471997999999999</v>
      </c>
      <c r="V100" s="33" t="s">
        <v>4</v>
      </c>
      <c r="W100" s="33">
        <v>24.853767999999999</v>
      </c>
      <c r="X100" s="33" t="s">
        <v>4</v>
      </c>
      <c r="Y100" s="33">
        <v>47.538091999999999</v>
      </c>
      <c r="Z100" s="33" t="s">
        <v>4</v>
      </c>
      <c r="AA100" s="33">
        <v>13.050114000000001</v>
      </c>
      <c r="AB100" s="33" t="s">
        <v>4</v>
      </c>
      <c r="AC100" s="33">
        <v>10.127143</v>
      </c>
      <c r="AD100" s="33" t="s">
        <v>4</v>
      </c>
      <c r="AE100" s="33">
        <v>0</v>
      </c>
      <c r="AF100" s="33" t="s">
        <v>4</v>
      </c>
      <c r="AG100" s="33">
        <v>1.060327</v>
      </c>
      <c r="AH100" s="33" t="s">
        <v>4</v>
      </c>
      <c r="AI100" s="33">
        <v>12.462809999999999</v>
      </c>
      <c r="AJ100" s="33" t="s">
        <v>4</v>
      </c>
      <c r="AK100" s="33">
        <v>15.761514999999999</v>
      </c>
      <c r="AL100" s="33" t="s">
        <v>4</v>
      </c>
    </row>
    <row r="101" spans="1:38">
      <c r="A101" s="3">
        <v>45474</v>
      </c>
      <c r="B101" s="8">
        <v>15.460597999999999</v>
      </c>
      <c r="C101" s="33">
        <v>0.71074251538247246</v>
      </c>
      <c r="D101" s="9">
        <f t="shared" ref="D101" si="29">AVERAGE(C99:C101)</f>
        <v>7.7726576251606163</v>
      </c>
      <c r="E101" s="8">
        <v>15.948586000000001</v>
      </c>
      <c r="F101" s="33" t="s">
        <v>4</v>
      </c>
      <c r="G101" s="9">
        <f t="shared" ref="G101" si="30">AVERAGE(E100:E101)</f>
        <v>15.128094000000001</v>
      </c>
      <c r="H101" s="8">
        <v>88.795231000000001</v>
      </c>
      <c r="I101" s="33" t="s">
        <v>4</v>
      </c>
      <c r="J101" s="9">
        <f t="shared" ref="J101" si="31">+AVERAGE(H100:H101)</f>
        <v>88.792278500000009</v>
      </c>
      <c r="K101" s="33">
        <v>35.799975000000003</v>
      </c>
      <c r="L101" s="33" t="s">
        <v>4</v>
      </c>
      <c r="M101" s="33">
        <v>33.248818999999997</v>
      </c>
      <c r="N101" s="33" t="s">
        <v>4</v>
      </c>
      <c r="O101" s="33">
        <v>17.190937999999999</v>
      </c>
      <c r="P101" s="33" t="s">
        <v>4</v>
      </c>
      <c r="Q101" s="33">
        <v>2.4605980000000001</v>
      </c>
      <c r="R101" s="33" t="s">
        <v>4</v>
      </c>
      <c r="S101" s="33">
        <v>12.126580000000001</v>
      </c>
      <c r="T101" s="33" t="s">
        <v>4</v>
      </c>
      <c r="U101" s="33">
        <v>26.932183999999999</v>
      </c>
      <c r="V101" s="33" t="s">
        <v>4</v>
      </c>
      <c r="W101" s="33">
        <v>32.107705000000003</v>
      </c>
      <c r="X101" s="33" t="s">
        <v>4</v>
      </c>
      <c r="Y101" s="33">
        <v>24.377334999999999</v>
      </c>
      <c r="Z101" s="33" t="s">
        <v>4</v>
      </c>
      <c r="AA101" s="33">
        <v>20.846578000000001</v>
      </c>
      <c r="AB101" s="33" t="s">
        <v>4</v>
      </c>
      <c r="AC101" s="33">
        <v>5.6013820000000001</v>
      </c>
      <c r="AD101" s="33" t="s">
        <v>4</v>
      </c>
      <c r="AE101" s="33">
        <v>0.52936399999999995</v>
      </c>
      <c r="AF101" s="33" t="s">
        <v>4</v>
      </c>
      <c r="AG101" s="33">
        <v>6.3642649999999996</v>
      </c>
      <c r="AH101" s="33" t="s">
        <v>4</v>
      </c>
      <c r="AI101" s="33">
        <v>13.871644</v>
      </c>
      <c r="AJ101" s="33" t="s">
        <v>4</v>
      </c>
      <c r="AK101" s="33">
        <v>28.409431000000001</v>
      </c>
      <c r="AL101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10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43.385098401956498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-6.6594168020844933</v>
      </c>
      <c r="D9" s="9">
        <f>AVERAGE(C8:C9)</f>
        <v>18.362840799936002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-16.804031413957567</v>
      </c>
      <c r="D10" s="9">
        <f>AVERAGE(C9:C10)</f>
        <v>-11.73172410802103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64.908392937837078</v>
      </c>
      <c r="D11" s="9">
        <f t="shared" ref="D11:D74" si="1">AVERAGE(C10:C11)</f>
        <v>24.052180761939756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2.7142109618130998</v>
      </c>
      <c r="D12" s="9">
        <f t="shared" si="1"/>
        <v>33.811301949825086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0.37124106601003604</v>
      </c>
      <c r="D13" s="9">
        <f t="shared" si="1"/>
        <v>1.5427260139115679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-21.071037745091637</v>
      </c>
      <c r="D14" s="9">
        <f t="shared" si="1"/>
        <v>-10.3498983395408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-11.195714467803533</v>
      </c>
      <c r="D15" s="9">
        <f t="shared" si="1"/>
        <v>-16.133376106447585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-12.291857481782191</v>
      </c>
      <c r="D16" s="9">
        <f t="shared" si="1"/>
        <v>-11.743785974792862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-3.5326294185164642</v>
      </c>
      <c r="D17" s="9">
        <f t="shared" si="1"/>
        <v>-7.9122434501493277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1.7368595155112923</v>
      </c>
      <c r="D18" s="9">
        <f t="shared" si="1"/>
        <v>-0.89788495150258596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-7.4467556579625587</v>
      </c>
      <c r="D19" s="9">
        <f t="shared" si="1"/>
        <v>-2.8549480712256332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6.4060534444816621</v>
      </c>
      <c r="D20" s="9">
        <f t="shared" si="1"/>
        <v>-0.52035110674044827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25.712239108262374</v>
      </c>
      <c r="D21" s="9">
        <f t="shared" si="1"/>
        <v>16.059146276372019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22.20147592875378</v>
      </c>
      <c r="D22" s="9">
        <f t="shared" si="1"/>
        <v>23.956857518508077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7.984023908817651</v>
      </c>
      <c r="D23" s="9">
        <f t="shared" si="1"/>
        <v>15.092749918785715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5.4156109980501768</v>
      </c>
      <c r="D24" s="9">
        <f t="shared" si="1"/>
        <v>6.6998174534339139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12.802362784245336</v>
      </c>
      <c r="D25" s="9">
        <f t="shared" si="1"/>
        <v>9.1089868911477563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-1.665093966790737</v>
      </c>
      <c r="D26" s="9">
        <f t="shared" si="1"/>
        <v>5.5686344087272994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-1.0827119837645682</v>
      </c>
      <c r="D27" s="9">
        <f t="shared" si="1"/>
        <v>-1.3739029752776526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-18.277507515291582</v>
      </c>
      <c r="D28" s="9">
        <f t="shared" si="1"/>
        <v>-9.680109749528075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-25.534932181342413</v>
      </c>
      <c r="D29" s="9">
        <f t="shared" si="1"/>
        <v>-21.906219848316997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12.6507771864795</v>
      </c>
      <c r="D30" s="9">
        <f t="shared" si="1"/>
        <v>-6.4420774974314563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29.188059576796885</v>
      </c>
      <c r="D31" s="9">
        <f t="shared" si="1"/>
        <v>20.919418381638192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16.204061549689516</v>
      </c>
      <c r="D32" s="9">
        <f t="shared" si="1"/>
        <v>22.696060563243201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-15.798133204507513</v>
      </c>
      <c r="D33" s="9">
        <f t="shared" si="1"/>
        <v>0.20296417259100163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20.603204269386406</v>
      </c>
      <c r="D34" s="9">
        <f t="shared" si="1"/>
        <v>2.4025355324394466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0.23482866848767436</v>
      </c>
      <c r="D35" s="9">
        <f t="shared" si="1"/>
        <v>10.419016468937041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18.273412277691364</v>
      </c>
      <c r="D36" s="9">
        <f t="shared" si="1"/>
        <v>9.2541204730895181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-6.8541365441825164</v>
      </c>
      <c r="D37" s="9">
        <f t="shared" si="1"/>
        <v>5.7096378667544236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-17.58001763531232</v>
      </c>
      <c r="D38" s="9">
        <f t="shared" si="1"/>
        <v>-12.217077089747418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8.4161753500920362</v>
      </c>
      <c r="D39" s="9">
        <f t="shared" si="1"/>
        <v>-4.5819211426101418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-19.728708644510768</v>
      </c>
      <c r="D40" s="9">
        <f t="shared" si="1"/>
        <v>-5.6562666472093657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-12.502282780979082</v>
      </c>
      <c r="D41" s="9">
        <f t="shared" si="1"/>
        <v>-16.115495712744924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-6.8361502740357887</v>
      </c>
      <c r="D42" s="9">
        <f t="shared" si="1"/>
        <v>-9.6692165275074355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-6.9029367222758111</v>
      </c>
      <c r="D43" s="9">
        <f t="shared" si="1"/>
        <v>-6.8695434981557995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3.3662195588215873</v>
      </c>
      <c r="D44" s="9">
        <f t="shared" si="1"/>
        <v>-1.7683585817271119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17.809243598323931</v>
      </c>
      <c r="D45" s="9">
        <f t="shared" si="1"/>
        <v>10.587731578572759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0.28141319450810531</v>
      </c>
      <c r="D46" s="9">
        <f t="shared" si="1"/>
        <v>9.0453283964160178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-0.85540034482985305</v>
      </c>
      <c r="D47" s="9">
        <f t="shared" si="1"/>
        <v>-0.28699357516087387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5.4797030314762534</v>
      </c>
      <c r="D48" s="9">
        <f t="shared" si="1"/>
        <v>2.3121513433232002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-0.41372679947781066</v>
      </c>
      <c r="D49" s="9">
        <f t="shared" si="1"/>
        <v>2.5329881159992214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14.73032953556994</v>
      </c>
      <c r="D50" s="9">
        <f t="shared" si="1"/>
        <v>7.1583013680460645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-16.930612160400266</v>
      </c>
      <c r="D51" s="9">
        <f t="shared" si="1"/>
        <v>-1.1001413124151629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-14.443194163017564</v>
      </c>
      <c r="D52" s="9">
        <f t="shared" si="1"/>
        <v>-15.686903161708916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-8.6749940153152458</v>
      </c>
      <c r="D53" s="9">
        <f t="shared" si="1"/>
        <v>-11.559094089166404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-20.826988299427018</v>
      </c>
      <c r="D54" s="9">
        <f t="shared" si="1"/>
        <v>-14.750991157371132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-7.3161888004594253</v>
      </c>
      <c r="D55" s="9">
        <f t="shared" si="1"/>
        <v>-14.071588549943222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-3.3852911218657766</v>
      </c>
      <c r="D56" s="9">
        <f t="shared" si="1"/>
        <v>-5.350739961162601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-5.9187981127904834</v>
      </c>
      <c r="D57" s="9">
        <f t="shared" si="1"/>
        <v>-4.65204461732813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-2.7405596750355175</v>
      </c>
      <c r="D58" s="9">
        <f t="shared" si="1"/>
        <v>-4.329678893913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3.3667083136784655</v>
      </c>
      <c r="D59" s="9">
        <f t="shared" si="1"/>
        <v>0.313074319321474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1.8900878488145079</v>
      </c>
      <c r="D60" s="9">
        <f t="shared" si="1"/>
        <v>2.6283980812464867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12.521668536871182</v>
      </c>
      <c r="D61" s="9">
        <f t="shared" si="1"/>
        <v>7.205878192842845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21.209221153670164</v>
      </c>
      <c r="D62" s="9">
        <f t="shared" si="1"/>
        <v>16.865444845270673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5.6353292368154513</v>
      </c>
      <c r="D63" s="9">
        <f t="shared" si="1"/>
        <v>13.422275195242808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17.943175557359091</v>
      </c>
      <c r="D64" s="9">
        <f t="shared" si="1"/>
        <v>11.789252397087271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9.6198469514256146</v>
      </c>
      <c r="D65" s="9">
        <f t="shared" si="1"/>
        <v>13.781511254392353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7.6854294308532412</v>
      </c>
      <c r="D66" s="9">
        <f t="shared" si="1"/>
        <v>8.6526381911394274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4.2074801486175666</v>
      </c>
      <c r="D67" s="9">
        <f t="shared" si="1"/>
        <v>5.9464547897354034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10.442764450992078</v>
      </c>
      <c r="D68" s="9">
        <f t="shared" si="1"/>
        <v>7.3251222998048222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14.336599047819178</v>
      </c>
      <c r="D69" s="9">
        <f t="shared" si="1"/>
        <v>12.389681749405629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7.6385826838342545</v>
      </c>
      <c r="D70" s="9">
        <f t="shared" si="1"/>
        <v>10.987590865826716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2.7252977567702565</v>
      </c>
      <c r="D71" s="9">
        <f t="shared" si="1"/>
        <v>5.1819402203022555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15.843453567148893</v>
      </c>
      <c r="D72" s="9">
        <f t="shared" si="1"/>
        <v>9.2843756619595759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14.809951693299602</v>
      </c>
      <c r="D73" s="9">
        <f t="shared" si="1"/>
        <v>15.326702630224247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22.322970321411617</v>
      </c>
      <c r="D74" s="9">
        <f t="shared" si="1"/>
        <v>18.56646100735561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32.981245123966914</v>
      </c>
      <c r="D75" s="9">
        <f t="shared" ref="D75:D92" si="4">AVERAGE(C74:C75)</f>
        <v>27.652107722689266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34.976249687391189</v>
      </c>
      <c r="D76" s="9">
        <f t="shared" si="4"/>
        <v>33.978747405679051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22.810743907225728</v>
      </c>
      <c r="D77" s="9">
        <f t="shared" si="4"/>
        <v>28.893496797308458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19.974157884346823</v>
      </c>
      <c r="D78" s="9">
        <f t="shared" si="4"/>
        <v>21.392450895786276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24.923140078074148</v>
      </c>
      <c r="D79" s="9">
        <f t="shared" si="4"/>
        <v>22.448648981210486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20.543011297145302</v>
      </c>
      <c r="D80" s="9">
        <f t="shared" si="4"/>
        <v>22.733075687609727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9.2867514238057716</v>
      </c>
      <c r="D81" s="9">
        <f t="shared" si="4"/>
        <v>14.914881360475537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13.818234044737874</v>
      </c>
      <c r="D82" s="9">
        <f t="shared" si="4"/>
        <v>11.552492734271823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18.7773844186829</v>
      </c>
      <c r="D83" s="9">
        <f t="shared" si="4"/>
        <v>16.297809231710389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-44.158769607282153</v>
      </c>
      <c r="D84" s="9">
        <f t="shared" si="4"/>
        <v>-12.690692594299627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-85.456795824802185</v>
      </c>
      <c r="D85" s="9">
        <f t="shared" si="4"/>
        <v>-64.807782716042169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7.2715861329263962</v>
      </c>
      <c r="D86" s="9">
        <f t="shared" si="4"/>
        <v>-39.092604845937892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-0.68934817772966284</v>
      </c>
      <c r="D87" s="9">
        <f t="shared" si="4"/>
        <v>3.2911189775983667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-19.634368016216218</v>
      </c>
      <c r="D88" s="9">
        <f t="shared" si="4"/>
        <v>-10.16185809697294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14.42292769033218</v>
      </c>
      <c r="D89" s="9">
        <f t="shared" si="4"/>
        <v>-2.6057201629420188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15.03410615552492</v>
      </c>
      <c r="D90" s="9">
        <f t="shared" si="4"/>
        <v>14.72851692292855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10.532209410346272</v>
      </c>
      <c r="D91" s="9">
        <f t="shared" si="4"/>
        <v>12.783157782935596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6.9529425815055514</v>
      </c>
      <c r="D92" s="9">
        <f t="shared" si="4"/>
        <v>8.7425759959259111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24.331112463917339</v>
      </c>
      <c r="D93" s="9">
        <f t="shared" ref="D93" si="5">AVERAGE(C92:C93)</f>
        <v>15.642027522711444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21.6226313240915</v>
      </c>
      <c r="D94" s="9">
        <f t="shared" ref="D94" si="8">AVERAGE(C93:C94)</f>
        <v>22.976871894004418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4.3523356429699405</v>
      </c>
      <c r="D95" s="9">
        <f t="shared" ref="D95" si="11">AVERAGE(C94:C95)</f>
        <v>12.98748348353072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19.696214533851474</v>
      </c>
      <c r="D96" s="9">
        <f t="shared" ref="D96" si="14">AVERAGE(C95:C96)</f>
        <v>12.024275088410707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-3.5843808622446538</v>
      </c>
      <c r="D97" s="9">
        <f t="shared" ref="D97" si="17">AVERAGE(C96:C97)</f>
        <v>8.0559168358034103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-5.1016044483131679</v>
      </c>
      <c r="D98" s="9">
        <f t="shared" ref="D98" si="20">AVERAGE(C97:C98)</f>
        <v>-4.3429926552789109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4.3078344290450516</v>
      </c>
      <c r="D99" s="9">
        <f t="shared" ref="D99" si="23">AVERAGE(C98:C99)</f>
        <v>-0.39688500963405815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  <row r="100" spans="1:38">
      <c r="A100" s="3">
        <v>45383</v>
      </c>
      <c r="B100" s="8">
        <v>-0.42300599999999999</v>
      </c>
      <c r="C100" s="33">
        <v>8.4206617427308998</v>
      </c>
      <c r="D100" s="9">
        <f t="shared" ref="D100" si="26">AVERAGE(C99:C100)</f>
        <v>6.3642480858879757</v>
      </c>
      <c r="E100" s="8">
        <v>10.428559999999999</v>
      </c>
      <c r="F100" s="33" t="s">
        <v>4</v>
      </c>
      <c r="G100" s="9">
        <f t="shared" ref="G100" si="27">AVERAGE(E99:E100)</f>
        <v>11.137563</v>
      </c>
      <c r="H100" s="8">
        <v>87.433347999999995</v>
      </c>
      <c r="I100" s="33" t="s">
        <v>4</v>
      </c>
      <c r="J100" s="9">
        <f t="shared" ref="J100" si="28">AVERAGE(H99:H100)</f>
        <v>88.142300000000006</v>
      </c>
      <c r="K100" s="33">
        <v>54.902588000000002</v>
      </c>
      <c r="L100" s="33" t="s">
        <v>4</v>
      </c>
      <c r="M100" s="33">
        <v>20.957125999999999</v>
      </c>
      <c r="N100" s="33" t="s">
        <v>4</v>
      </c>
      <c r="O100" s="33">
        <v>11.067334000000001</v>
      </c>
      <c r="P100" s="33" t="s">
        <v>4</v>
      </c>
      <c r="Q100" s="33">
        <v>9.2413930000000004</v>
      </c>
      <c r="R100" s="33" t="s">
        <v>4</v>
      </c>
      <c r="S100" s="33">
        <v>22.243749999999999</v>
      </c>
      <c r="T100" s="33" t="s">
        <v>4</v>
      </c>
      <c r="U100" s="33">
        <v>21.236288999999999</v>
      </c>
      <c r="V100" s="33" t="s">
        <v>4</v>
      </c>
      <c r="W100" s="33">
        <v>37.872297000000003</v>
      </c>
      <c r="X100" s="33" t="s">
        <v>4</v>
      </c>
      <c r="Y100" s="33">
        <v>44.981783</v>
      </c>
      <c r="Z100" s="33" t="s">
        <v>4</v>
      </c>
      <c r="AA100" s="33">
        <v>20.957125999999999</v>
      </c>
      <c r="AB100" s="33" t="s">
        <v>4</v>
      </c>
      <c r="AC100" s="33">
        <v>7.5613489999999999</v>
      </c>
      <c r="AD100" s="33" t="s">
        <v>4</v>
      </c>
      <c r="AE100" s="33">
        <v>0</v>
      </c>
      <c r="AF100" s="33" t="s">
        <v>4</v>
      </c>
      <c r="AG100" s="33">
        <v>4.1248829999999996</v>
      </c>
      <c r="AH100" s="33" t="s">
        <v>4</v>
      </c>
      <c r="AI100" s="33">
        <v>3.6799659999999998</v>
      </c>
      <c r="AJ100" s="33" t="s">
        <v>4</v>
      </c>
      <c r="AK100" s="33">
        <v>18.694893</v>
      </c>
      <c r="AL100" s="33" t="s">
        <v>4</v>
      </c>
    </row>
    <row r="101" spans="1:38">
      <c r="A101" s="3">
        <v>45474</v>
      </c>
      <c r="B101" s="8">
        <v>27.474398000000001</v>
      </c>
      <c r="C101" s="33">
        <v>0.83230284619998685</v>
      </c>
      <c r="D101" s="9">
        <f t="shared" ref="D101" si="29">AVERAGE(C100:C101)</f>
        <v>4.6264822944654433</v>
      </c>
      <c r="E101" s="8">
        <v>11.621651</v>
      </c>
      <c r="F101" s="33" t="s">
        <v>4</v>
      </c>
      <c r="G101" s="9">
        <f t="shared" ref="G101" si="30">AVERAGE(E100:E101)</f>
        <v>11.025105499999999</v>
      </c>
      <c r="H101" s="8">
        <v>88.578693000000001</v>
      </c>
      <c r="I101" s="33" t="s">
        <v>4</v>
      </c>
      <c r="J101" s="9">
        <f t="shared" ref="J101" si="31">AVERAGE(H100:H101)</f>
        <v>88.006020500000005</v>
      </c>
      <c r="K101" s="33">
        <v>54.485290999999997</v>
      </c>
      <c r="L101" s="33" t="s">
        <v>4</v>
      </c>
      <c r="M101" s="33">
        <v>42.249819000000002</v>
      </c>
      <c r="N101" s="33" t="s">
        <v>4</v>
      </c>
      <c r="O101" s="33">
        <v>17.65052</v>
      </c>
      <c r="P101" s="33" t="s">
        <v>4</v>
      </c>
      <c r="Q101" s="33">
        <v>5.4095789999999999</v>
      </c>
      <c r="R101" s="33" t="s">
        <v>4</v>
      </c>
      <c r="S101" s="33">
        <v>29.828934</v>
      </c>
      <c r="T101" s="33" t="s">
        <v>4</v>
      </c>
      <c r="U101" s="33">
        <v>35.527841000000002</v>
      </c>
      <c r="V101" s="33" t="s">
        <v>4</v>
      </c>
      <c r="W101" s="33">
        <v>12.734648</v>
      </c>
      <c r="X101" s="33" t="s">
        <v>4</v>
      </c>
      <c r="Y101" s="33">
        <v>35.437798000000001</v>
      </c>
      <c r="Z101" s="33" t="s">
        <v>4</v>
      </c>
      <c r="AA101" s="33">
        <v>14.917244</v>
      </c>
      <c r="AB101" s="33" t="s">
        <v>4</v>
      </c>
      <c r="AC101" s="33">
        <v>2.5546190000000002</v>
      </c>
      <c r="AD101" s="33" t="s">
        <v>4</v>
      </c>
      <c r="AE101" s="33">
        <v>2.8549600000000002</v>
      </c>
      <c r="AF101" s="33" t="s">
        <v>4</v>
      </c>
      <c r="AG101" s="33">
        <v>22.346366</v>
      </c>
      <c r="AH101" s="33" t="s">
        <v>4</v>
      </c>
      <c r="AI101" s="33">
        <v>11.527157000000001</v>
      </c>
      <c r="AJ101" s="33" t="s">
        <v>4</v>
      </c>
      <c r="AK101" s="33">
        <v>10.361855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101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-7.5449133299940447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-4.8657467444747198</v>
      </c>
      <c r="D9" s="9">
        <f>AVERAGE(C8:C9)</f>
        <v>-6.2053300372343827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-6.0776037524044968</v>
      </c>
      <c r="D10" s="9">
        <f>AVERAGE(C9:C10)</f>
        <v>-5.4716752484396078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-6.4625819734428021</v>
      </c>
      <c r="D11" s="9">
        <f t="shared" ref="D11:D74" si="1">AVERAGE(C10:C11)</f>
        <v>-6.270092862923649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0.98622657272672676</v>
      </c>
      <c r="D12" s="9">
        <f t="shared" si="1"/>
        <v>-2.7381777003580376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-8.8133896250819799</v>
      </c>
      <c r="D13" s="9">
        <f t="shared" si="1"/>
        <v>-3.9135815261776266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-17.973465475282865</v>
      </c>
      <c r="D14" s="9">
        <f t="shared" si="1"/>
        <v>-13.393427550182423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-20.707331814440632</v>
      </c>
      <c r="D15" s="9">
        <f t="shared" si="1"/>
        <v>-19.34039864486175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-20.474444699288362</v>
      </c>
      <c r="D16" s="9">
        <f t="shared" si="1"/>
        <v>-20.590888256864496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-11.649799309925259</v>
      </c>
      <c r="D17" s="9">
        <f t="shared" si="1"/>
        <v>-16.06212200460681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-3.4416630079279846</v>
      </c>
      <c r="D18" s="9">
        <f t="shared" si="1"/>
        <v>-7.5457311589266212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-14.623988829604603</v>
      </c>
      <c r="D19" s="9">
        <f t="shared" si="1"/>
        <v>-9.032825918766294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-15.873518190147678</v>
      </c>
      <c r="D20" s="9">
        <f t="shared" si="1"/>
        <v>-15.24875350987614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1.8369650888198628</v>
      </c>
      <c r="D21" s="9">
        <f t="shared" si="1"/>
        <v>-7.0182765506639075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-22.905260309163324</v>
      </c>
      <c r="D22" s="9">
        <f t="shared" si="1"/>
        <v>-10.534147610171731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-12.029275317419305</v>
      </c>
      <c r="D23" s="9">
        <f t="shared" si="1"/>
        <v>-17.467267813291315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-18.362640589307972</v>
      </c>
      <c r="D24" s="9">
        <f t="shared" si="1"/>
        <v>-15.195957953363639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-19.434403838292852</v>
      </c>
      <c r="D25" s="9">
        <f t="shared" si="1"/>
        <v>-18.898522213800412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-19.606176557053498</v>
      </c>
      <c r="D26" s="9">
        <f t="shared" si="1"/>
        <v>-19.520290197673177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7.2876040158155622</v>
      </c>
      <c r="D27" s="9">
        <f t="shared" si="1"/>
        <v>-6.1592862706189679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6.0987876751185537</v>
      </c>
      <c r="D28" s="9">
        <f t="shared" si="1"/>
        <v>6.6931958454670575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11.337293602793057</v>
      </c>
      <c r="D29" s="9">
        <f t="shared" si="1"/>
        <v>8.7180406389558058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19.847631720495606</v>
      </c>
      <c r="D30" s="9">
        <f t="shared" si="1"/>
        <v>15.592462661644332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16.203206614041424</v>
      </c>
      <c r="D31" s="9">
        <f t="shared" si="1"/>
        <v>18.025419167268517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27.917994094798303</v>
      </c>
      <c r="D32" s="9">
        <f t="shared" si="1"/>
        <v>22.060600354419861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22.940880303688303</v>
      </c>
      <c r="D33" s="9">
        <f t="shared" si="1"/>
        <v>25.429437199243303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16.736508656187112</v>
      </c>
      <c r="D34" s="9">
        <f t="shared" si="1"/>
        <v>19.838694479937708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11.105778747224543</v>
      </c>
      <c r="D35" s="9">
        <f t="shared" si="1"/>
        <v>13.921143701705827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5.1924885343429743</v>
      </c>
      <c r="D36" s="9">
        <f t="shared" si="1"/>
        <v>8.1491336407837593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-15.044475646399592</v>
      </c>
      <c r="D37" s="9">
        <f t="shared" si="1"/>
        <v>-4.9259935560283088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-2.8978743398908122</v>
      </c>
      <c r="D38" s="9">
        <f t="shared" si="1"/>
        <v>-8.9711749931452012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-4.7109267765613829</v>
      </c>
      <c r="D39" s="9">
        <f t="shared" si="1"/>
        <v>-3.8044005582260976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-34.725500342733042</v>
      </c>
      <c r="D40" s="9">
        <f t="shared" si="1"/>
        <v>-19.718213559647211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-8.0202924137029541</v>
      </c>
      <c r="D41" s="9">
        <f t="shared" si="1"/>
        <v>-21.372896378217998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-9.1400395295866392</v>
      </c>
      <c r="D42" s="9">
        <f t="shared" si="1"/>
        <v>-8.5801659716447958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-6.7417362803533365</v>
      </c>
      <c r="D43" s="9">
        <f t="shared" si="1"/>
        <v>-7.9408879049699879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-4.1041480908430259</v>
      </c>
      <c r="D44" s="9">
        <f t="shared" si="1"/>
        <v>-5.4229421855981812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-1.7646758214666107</v>
      </c>
      <c r="D45" s="9">
        <f t="shared" si="1"/>
        <v>-2.9344119561548183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8.8881569881415956</v>
      </c>
      <c r="D46" s="9">
        <f t="shared" si="1"/>
        <v>3.5617405833374924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-3.6863956649937393</v>
      </c>
      <c r="D47" s="9">
        <f t="shared" si="1"/>
        <v>2.6008806615739282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-11.005118531741125</v>
      </c>
      <c r="D48" s="9">
        <f t="shared" si="1"/>
        <v>-7.3457570983674323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-12.151954593872933</v>
      </c>
      <c r="D49" s="9">
        <f t="shared" si="1"/>
        <v>-11.578536562807029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-28.457790181730733</v>
      </c>
      <c r="D50" s="9">
        <f t="shared" si="1"/>
        <v>-20.304872387801833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-30.687219511011357</v>
      </c>
      <c r="D51" s="9">
        <f t="shared" si="1"/>
        <v>-29.572504846371046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-39.038296725584445</v>
      </c>
      <c r="D52" s="9">
        <f t="shared" si="1"/>
        <v>-34.862758118297904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-36.416150158962729</v>
      </c>
      <c r="D53" s="9">
        <f t="shared" si="1"/>
        <v>-37.727223442273583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-38.491771070587831</v>
      </c>
      <c r="D54" s="9">
        <f t="shared" si="1"/>
        <v>-37.453960614775283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-31.452735483767817</v>
      </c>
      <c r="D55" s="9">
        <f t="shared" si="1"/>
        <v>-34.972253277177828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-28.699700397164385</v>
      </c>
      <c r="D56" s="9">
        <f t="shared" si="1"/>
        <v>-30.076217940466101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-17.875986527222427</v>
      </c>
      <c r="D57" s="9">
        <f t="shared" si="1"/>
        <v>-23.287843462193408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-8.6039115579842989</v>
      </c>
      <c r="D58" s="9">
        <f t="shared" si="1"/>
        <v>-13.239949042603364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-7.95638381908471</v>
      </c>
      <c r="D59" s="9">
        <f t="shared" si="1"/>
        <v>-8.2801476885345053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2.1615155603614991</v>
      </c>
      <c r="D60" s="9">
        <f t="shared" si="1"/>
        <v>-2.8974341293616055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7.7121718912773858</v>
      </c>
      <c r="D61" s="9">
        <f t="shared" si="1"/>
        <v>4.9368437258194424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14.098308800411189</v>
      </c>
      <c r="D62" s="9">
        <f t="shared" si="1"/>
        <v>10.905240345844287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15.053798703286295</v>
      </c>
      <c r="D63" s="9">
        <f t="shared" si="1"/>
        <v>14.576053751848743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19.401706483295115</v>
      </c>
      <c r="D64" s="9">
        <f t="shared" si="1"/>
        <v>17.227752593290706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19.053631484835318</v>
      </c>
      <c r="D65" s="9">
        <f t="shared" si="1"/>
        <v>19.227668984065218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23.044651088253609</v>
      </c>
      <c r="D66" s="9">
        <f t="shared" si="1"/>
        <v>21.049141286544462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12.025681525458335</v>
      </c>
      <c r="D67" s="9">
        <f t="shared" si="1"/>
        <v>17.53516630685597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13.326554506556917</v>
      </c>
      <c r="D68" s="9">
        <f t="shared" si="1"/>
        <v>12.676118016007626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12.729955358534639</v>
      </c>
      <c r="D69" s="9">
        <f t="shared" si="1"/>
        <v>13.028254932545778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14.669571557577559</v>
      </c>
      <c r="D70" s="9">
        <f t="shared" si="1"/>
        <v>13.699763458056099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20.537378076239726</v>
      </c>
      <c r="D71" s="9">
        <f t="shared" si="1"/>
        <v>17.603474816908644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22.954920623684686</v>
      </c>
      <c r="D72" s="9">
        <f t="shared" si="1"/>
        <v>21.746149349962206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22.536890567568044</v>
      </c>
      <c r="D73" s="9">
        <f t="shared" si="1"/>
        <v>22.745905595626365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17.437026765944232</v>
      </c>
      <c r="D74" s="9">
        <f t="shared" si="1"/>
        <v>19.986958666756138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22.737276413896964</v>
      </c>
      <c r="D75" s="9">
        <f t="shared" ref="D75:D92" si="4">AVERAGE(C74:C75)</f>
        <v>20.087151589920598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17.491119491949192</v>
      </c>
      <c r="D76" s="9">
        <f t="shared" si="4"/>
        <v>20.114197952923078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14.936990827847261</v>
      </c>
      <c r="D77" s="9">
        <f t="shared" si="4"/>
        <v>16.214055159898226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11.631670052776057</v>
      </c>
      <c r="D78" s="9">
        <f t="shared" si="4"/>
        <v>13.28433044031166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15.688656238492195</v>
      </c>
      <c r="D79" s="9">
        <f t="shared" si="4"/>
        <v>13.660163145634126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10.234776561280015</v>
      </c>
      <c r="D80" s="9">
        <f t="shared" si="4"/>
        <v>12.961716399886104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10.580703345386137</v>
      </c>
      <c r="D81" s="9">
        <f t="shared" si="4"/>
        <v>10.407739953333076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10.211517427279047</v>
      </c>
      <c r="D82" s="9">
        <f t="shared" si="4"/>
        <v>10.396110386332591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24.485804821384519</v>
      </c>
      <c r="D83" s="9">
        <f t="shared" si="4"/>
        <v>17.348661124331784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-62.291027654999802</v>
      </c>
      <c r="D84" s="9">
        <f t="shared" si="4"/>
        <v>-18.902611416807641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-79.92558880730266</v>
      </c>
      <c r="D85" s="9">
        <f t="shared" si="4"/>
        <v>-71.108308231151227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-6.0760365012095132</v>
      </c>
      <c r="D86" s="9">
        <f t="shared" si="4"/>
        <v>-43.000812654256087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-20.407436737632047</v>
      </c>
      <c r="D87" s="9">
        <f t="shared" si="4"/>
        <v>-13.241736619420781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-63.805540918541084</v>
      </c>
      <c r="D88" s="9">
        <f t="shared" si="4"/>
        <v>-42.106488828086569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3.4843863429752524</v>
      </c>
      <c r="D89" s="9">
        <f t="shared" si="4"/>
        <v>-30.160577287782914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26.803596058695966</v>
      </c>
      <c r="D90" s="9">
        <f t="shared" si="4"/>
        <v>15.143991200835609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7.1727062317398946</v>
      </c>
      <c r="D91" s="9">
        <f t="shared" si="4"/>
        <v>16.98815114521793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31.626017618017226</v>
      </c>
      <c r="D92" s="9">
        <f t="shared" si="4"/>
        <v>19.399361924878562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32.367075051413039</v>
      </c>
      <c r="D93" s="9">
        <f t="shared" ref="D93" si="5">AVERAGE(C92:C93)</f>
        <v>31.996546334715134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22.41901872641585</v>
      </c>
      <c r="D94" s="9">
        <f t="shared" ref="D94" si="8">AVERAGE(C93:C94)</f>
        <v>27.393046888914444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16.13032812288159</v>
      </c>
      <c r="D95" s="9">
        <f t="shared" ref="D95" si="11">AVERAGE(C94:C95)</f>
        <v>19.274673424648718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18.040776806970673</v>
      </c>
      <c r="D96" s="9">
        <f t="shared" ref="D96" si="14">AVERAGE(C95:C96)</f>
        <v>17.085552464926131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17.937374555211207</v>
      </c>
      <c r="D97" s="9">
        <f t="shared" ref="D97" si="17">AVERAGE(C96:C97)</f>
        <v>17.989075681090938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22.137912112807108</v>
      </c>
      <c r="D98" s="9">
        <f t="shared" ref="D98" si="20">AVERAGE(C97:C98)</f>
        <v>20.037643334009157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21.782790145486445</v>
      </c>
      <c r="D99" s="9">
        <f t="shared" ref="D99" si="23">AVERAGE(C98:C99)</f>
        <v>21.960351129146776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  <row r="100" spans="1:38">
      <c r="A100" s="3">
        <v>45383</v>
      </c>
      <c r="B100" s="8">
        <v>15.234518</v>
      </c>
      <c r="C100" s="33">
        <v>17.147980955451708</v>
      </c>
      <c r="D100" s="9">
        <f t="shared" ref="D100" si="26">AVERAGE(C99:C100)</f>
        <v>19.465385550469076</v>
      </c>
      <c r="E100" s="8">
        <v>8.1255360000000003</v>
      </c>
      <c r="F100" s="33" t="s">
        <v>4</v>
      </c>
      <c r="G100" s="9">
        <f t="shared" ref="G100" si="27">AVERAGE(E99:E100)</f>
        <v>7.9026170000000002</v>
      </c>
      <c r="H100" s="8">
        <v>90.662239</v>
      </c>
      <c r="I100" s="33" t="s">
        <v>4</v>
      </c>
      <c r="J100" s="9">
        <f t="shared" ref="J100" si="28">AVERAGE(H99:H100)</f>
        <v>90.073098000000002</v>
      </c>
      <c r="K100" s="33">
        <v>27.184488000000002</v>
      </c>
      <c r="L100" s="33" t="s">
        <v>4</v>
      </c>
      <c r="M100" s="33">
        <v>0</v>
      </c>
      <c r="N100" s="33" t="s">
        <v>4</v>
      </c>
      <c r="O100" s="33">
        <v>62.066298000000003</v>
      </c>
      <c r="P100" s="33" t="s">
        <v>4</v>
      </c>
      <c r="Q100" s="33">
        <v>0</v>
      </c>
      <c r="R100" s="33" t="s">
        <v>4</v>
      </c>
      <c r="S100" s="33">
        <v>0</v>
      </c>
      <c r="T100" s="33" t="s">
        <v>4</v>
      </c>
      <c r="U100" s="33">
        <v>48.046242999999997</v>
      </c>
      <c r="V100" s="33" t="s">
        <v>4</v>
      </c>
      <c r="W100" s="33">
        <v>23.922114000000001</v>
      </c>
      <c r="X100" s="33" t="s">
        <v>4</v>
      </c>
      <c r="Y100" s="33">
        <v>27.184488000000002</v>
      </c>
      <c r="Z100" s="33" t="s">
        <v>4</v>
      </c>
      <c r="AA100" s="33">
        <v>0</v>
      </c>
      <c r="AB100" s="33" t="s">
        <v>4</v>
      </c>
      <c r="AC100" s="33">
        <v>13.483090000000001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39.348515999999996</v>
      </c>
      <c r="AJ100" s="33" t="s">
        <v>4</v>
      </c>
      <c r="AK100" s="33">
        <v>19.983906999999999</v>
      </c>
      <c r="AL100" s="33" t="s">
        <v>4</v>
      </c>
    </row>
    <row r="101" spans="1:38">
      <c r="A101" s="3">
        <v>45474</v>
      </c>
      <c r="B101" s="8">
        <v>15.208942</v>
      </c>
      <c r="C101" s="33">
        <v>-6.5443921433859025</v>
      </c>
      <c r="D101" s="9">
        <f t="shared" ref="D101" si="29">AVERAGE(C100:C101)</f>
        <v>5.3017944060329025</v>
      </c>
      <c r="E101" s="8">
        <v>12.103419000000001</v>
      </c>
      <c r="F101" s="33" t="s">
        <v>4</v>
      </c>
      <c r="G101" s="9">
        <f t="shared" ref="G101" si="30">AVERAGE(E100:E101)</f>
        <v>10.1144775</v>
      </c>
      <c r="H101" s="8">
        <v>89.756358000000006</v>
      </c>
      <c r="I101" s="33" t="s">
        <v>4</v>
      </c>
      <c r="J101" s="9">
        <f t="shared" ref="J101" si="31">AVERAGE(H100:H101)</f>
        <v>90.209298500000003</v>
      </c>
      <c r="K101" s="33">
        <v>59.717813</v>
      </c>
      <c r="L101" s="33" t="s">
        <v>4</v>
      </c>
      <c r="M101" s="33">
        <v>42.258465999999999</v>
      </c>
      <c r="N101" s="33" t="s">
        <v>4</v>
      </c>
      <c r="O101" s="33">
        <v>21.057838</v>
      </c>
      <c r="P101" s="33" t="s">
        <v>4</v>
      </c>
      <c r="Q101" s="33">
        <v>0</v>
      </c>
      <c r="R101" s="33" t="s">
        <v>4</v>
      </c>
      <c r="S101" s="33">
        <v>19.463446000000001</v>
      </c>
      <c r="T101" s="33" t="s">
        <v>4</v>
      </c>
      <c r="U101" s="33">
        <v>31.921741000000001</v>
      </c>
      <c r="V101" s="33" t="s">
        <v>4</v>
      </c>
      <c r="W101" s="33">
        <v>18.691496000000001</v>
      </c>
      <c r="X101" s="33" t="s">
        <v>4</v>
      </c>
      <c r="Y101" s="33">
        <v>40.431932000000003</v>
      </c>
      <c r="Z101" s="33" t="s">
        <v>4</v>
      </c>
      <c r="AA101" s="33">
        <v>17.527405000000002</v>
      </c>
      <c r="AB101" s="33" t="s">
        <v>4</v>
      </c>
      <c r="AC101" s="33">
        <v>1.771957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21.577210000000001</v>
      </c>
      <c r="AJ101" s="33" t="s">
        <v>4</v>
      </c>
      <c r="AK101" s="33">
        <v>18.691496000000001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6"/>
  <sheetViews>
    <sheetView showGridLines="0" zoomScaleNormal="100" workbookViewId="0">
      <pane xSplit="1" ySplit="8" topLeftCell="B43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5.3646677958664606</v>
      </c>
      <c r="C9" s="9" t="s">
        <v>4</v>
      </c>
      <c r="D9" s="15"/>
    </row>
    <row r="10" spans="1:4">
      <c r="A10" s="3">
        <v>32540</v>
      </c>
      <c r="B10" s="10">
        <v>5.7273960298454698</v>
      </c>
      <c r="C10" s="9" t="s">
        <v>4</v>
      </c>
      <c r="D10" s="15"/>
    </row>
    <row r="11" spans="1:4">
      <c r="A11" s="3">
        <v>32568</v>
      </c>
      <c r="B11" s="10">
        <v>5.5683300472360697</v>
      </c>
      <c r="C11" s="11">
        <f t="shared" ref="C11:C74" si="0">AVERAGE(B9:B11)</f>
        <v>5.5534646243159997</v>
      </c>
      <c r="D11" s="15"/>
    </row>
    <row r="12" spans="1:4">
      <c r="A12" s="3">
        <v>32599</v>
      </c>
      <c r="B12" s="10">
        <v>5.0039862907175197</v>
      </c>
      <c r="C12" s="11">
        <f t="shared" si="0"/>
        <v>5.4332374559330203</v>
      </c>
      <c r="D12" s="15"/>
    </row>
    <row r="13" spans="1:4">
      <c r="A13" s="3">
        <v>32629</v>
      </c>
      <c r="B13" s="10">
        <v>4.3779092328011</v>
      </c>
      <c r="C13" s="11">
        <f t="shared" si="0"/>
        <v>4.9834085235848962</v>
      </c>
      <c r="D13" s="15"/>
    </row>
    <row r="14" spans="1:4">
      <c r="A14" s="3">
        <v>32660</v>
      </c>
      <c r="B14" s="10">
        <v>4.4071408249304698</v>
      </c>
      <c r="C14" s="11">
        <f t="shared" si="0"/>
        <v>4.5963454494830289</v>
      </c>
      <c r="D14" s="15"/>
    </row>
    <row r="15" spans="1:4">
      <c r="A15" s="3">
        <v>32690</v>
      </c>
      <c r="B15" s="10">
        <v>4.8073337285978601</v>
      </c>
      <c r="C15" s="11">
        <f t="shared" si="0"/>
        <v>4.5307945954431439</v>
      </c>
      <c r="D15" s="15"/>
    </row>
    <row r="16" spans="1:4">
      <c r="A16" s="3">
        <v>32721</v>
      </c>
      <c r="B16" s="10">
        <v>3.8563543824223299</v>
      </c>
      <c r="C16" s="11">
        <f t="shared" si="0"/>
        <v>4.3569429786502196</v>
      </c>
      <c r="D16" s="15"/>
    </row>
    <row r="17" spans="1:4">
      <c r="A17" s="3">
        <v>32752</v>
      </c>
      <c r="B17" s="10">
        <v>3.9640451792819995</v>
      </c>
      <c r="C17" s="11">
        <f t="shared" si="0"/>
        <v>4.2092444301007292</v>
      </c>
      <c r="D17" s="15"/>
    </row>
    <row r="18" spans="1:4">
      <c r="A18" s="3">
        <v>32782</v>
      </c>
      <c r="B18" s="10">
        <v>4.8640194902750702</v>
      </c>
      <c r="C18" s="11">
        <f t="shared" si="0"/>
        <v>4.2281396839931338</v>
      </c>
      <c r="D18" s="15"/>
    </row>
    <row r="19" spans="1:4">
      <c r="A19" s="3">
        <v>32813</v>
      </c>
      <c r="B19" s="10">
        <v>4.3682182346009197</v>
      </c>
      <c r="C19" s="11">
        <f t="shared" si="0"/>
        <v>4.3987609680526631</v>
      </c>
      <c r="D19" s="15"/>
    </row>
    <row r="20" spans="1:4">
      <c r="A20" s="3">
        <v>32843</v>
      </c>
      <c r="B20" s="10">
        <v>5.1428722282201393</v>
      </c>
      <c r="C20" s="11">
        <f t="shared" si="0"/>
        <v>4.7917033176987092</v>
      </c>
      <c r="D20" s="15"/>
    </row>
    <row r="21" spans="1:4">
      <c r="A21" s="3">
        <v>32874</v>
      </c>
      <c r="B21" s="10">
        <v>4.6802811918630702</v>
      </c>
      <c r="C21" s="11">
        <f t="shared" si="0"/>
        <v>4.7304572182280431</v>
      </c>
      <c r="D21" s="15"/>
    </row>
    <row r="22" spans="1:4">
      <c r="A22" s="3">
        <v>32905</v>
      </c>
      <c r="B22" s="10">
        <v>4.9055013058466699</v>
      </c>
      <c r="C22" s="11">
        <f t="shared" si="0"/>
        <v>4.9095515753099592</v>
      </c>
      <c r="D22" s="15"/>
    </row>
    <row r="23" spans="1:4">
      <c r="A23" s="3">
        <v>32933</v>
      </c>
      <c r="B23" s="10">
        <v>4.9183073172920402</v>
      </c>
      <c r="C23" s="11">
        <f t="shared" si="0"/>
        <v>4.8346966050005937</v>
      </c>
      <c r="D23" s="15"/>
    </row>
    <row r="24" spans="1:4">
      <c r="A24" s="3">
        <v>32964</v>
      </c>
      <c r="B24" s="10">
        <v>5.2062941112809202</v>
      </c>
      <c r="C24" s="11">
        <f t="shared" si="0"/>
        <v>5.0100342448065431</v>
      </c>
      <c r="D24" s="15"/>
    </row>
    <row r="25" spans="1:4">
      <c r="A25" s="3">
        <v>32994</v>
      </c>
      <c r="B25" s="10">
        <v>4.5064516176187102</v>
      </c>
      <c r="C25" s="11">
        <f t="shared" si="0"/>
        <v>4.8770176820638902</v>
      </c>
      <c r="D25" s="15"/>
    </row>
    <row r="26" spans="1:4">
      <c r="A26" s="3">
        <v>33025</v>
      </c>
      <c r="B26" s="10">
        <v>5.22491294763703</v>
      </c>
      <c r="C26" s="11">
        <f t="shared" si="0"/>
        <v>4.9792195588455535</v>
      </c>
      <c r="D26" s="15"/>
    </row>
    <row r="27" spans="1:4">
      <c r="A27" s="3">
        <v>33055</v>
      </c>
      <c r="B27" s="10">
        <v>4.2476140950851198</v>
      </c>
      <c r="C27" s="11">
        <f t="shared" si="0"/>
        <v>4.6596595534469536</v>
      </c>
      <c r="D27" s="15"/>
    </row>
    <row r="28" spans="1:4">
      <c r="A28" s="3">
        <v>33086</v>
      </c>
      <c r="B28" s="10">
        <v>4.6068730893545604</v>
      </c>
      <c r="C28" s="11">
        <f t="shared" si="0"/>
        <v>4.6931333773589037</v>
      </c>
      <c r="D28" s="15"/>
    </row>
    <row r="29" spans="1:4">
      <c r="A29" s="3">
        <v>33117</v>
      </c>
      <c r="B29" s="10">
        <v>4.3069229653277104</v>
      </c>
      <c r="C29" s="11">
        <f t="shared" si="0"/>
        <v>4.3871367165891302</v>
      </c>
      <c r="D29" s="15"/>
    </row>
    <row r="30" spans="1:4">
      <c r="A30" s="3">
        <v>33147</v>
      </c>
      <c r="B30" s="10">
        <v>3.6447037772199202</v>
      </c>
      <c r="C30" s="11">
        <f t="shared" si="0"/>
        <v>4.1861666106340634</v>
      </c>
      <c r="D30" s="15"/>
    </row>
    <row r="31" spans="1:4">
      <c r="A31" s="3">
        <v>33178</v>
      </c>
      <c r="B31" s="10">
        <v>4.33112573990417</v>
      </c>
      <c r="C31" s="11">
        <f t="shared" si="0"/>
        <v>4.0942508274839335</v>
      </c>
      <c r="D31" s="15"/>
    </row>
    <row r="32" spans="1:4">
      <c r="A32" s="3">
        <v>33208</v>
      </c>
      <c r="B32" s="10">
        <v>4.1780580954190798</v>
      </c>
      <c r="C32" s="11">
        <f t="shared" si="0"/>
        <v>4.0512958708477234</v>
      </c>
      <c r="D32" s="15"/>
    </row>
    <row r="33" spans="1:4">
      <c r="A33" s="3">
        <v>33239</v>
      </c>
      <c r="B33" s="10">
        <v>4.0849045946818601</v>
      </c>
      <c r="C33" s="11">
        <f t="shared" si="0"/>
        <v>4.1980294766683697</v>
      </c>
      <c r="D33" s="15"/>
    </row>
    <row r="34" spans="1:4">
      <c r="A34" s="3">
        <v>33270</v>
      </c>
      <c r="B34" s="10">
        <v>3.1600525685490197</v>
      </c>
      <c r="C34" s="11">
        <f t="shared" si="0"/>
        <v>3.8076717528833197</v>
      </c>
      <c r="D34" s="15"/>
    </row>
    <row r="35" spans="1:4">
      <c r="A35" s="3">
        <v>33298</v>
      </c>
      <c r="B35" s="10">
        <v>4.0352045558921397</v>
      </c>
      <c r="C35" s="11">
        <f t="shared" si="0"/>
        <v>3.7600539063743397</v>
      </c>
      <c r="D35" s="15"/>
    </row>
    <row r="36" spans="1:4">
      <c r="A36" s="3">
        <v>33329</v>
      </c>
      <c r="B36" s="10">
        <v>4.3402423258345904</v>
      </c>
      <c r="C36" s="11">
        <f t="shared" si="0"/>
        <v>3.8451664834252504</v>
      </c>
      <c r="D36" s="15"/>
    </row>
    <row r="37" spans="1:4">
      <c r="A37" s="3">
        <v>33359</v>
      </c>
      <c r="B37" s="10">
        <v>4.5725832427502002</v>
      </c>
      <c r="C37" s="11">
        <f t="shared" si="0"/>
        <v>4.3160100414923104</v>
      </c>
      <c r="D37" s="15"/>
    </row>
    <row r="38" spans="1:4">
      <c r="A38" s="3">
        <v>33390</v>
      </c>
      <c r="B38" s="10">
        <v>4.0988247041533903</v>
      </c>
      <c r="C38" s="11">
        <f t="shared" si="0"/>
        <v>4.3372167575793936</v>
      </c>
      <c r="D38" s="15"/>
    </row>
    <row r="39" spans="1:4">
      <c r="A39" s="3">
        <v>33420</v>
      </c>
      <c r="B39" s="10">
        <v>4.0488374915754699</v>
      </c>
      <c r="C39" s="11">
        <f t="shared" si="0"/>
        <v>4.2400818128263538</v>
      </c>
      <c r="D39" s="15"/>
    </row>
    <row r="40" spans="1:4">
      <c r="A40" s="3">
        <v>33451</v>
      </c>
      <c r="B40" s="10">
        <v>3.9300661100866505</v>
      </c>
      <c r="C40" s="11">
        <f t="shared" si="0"/>
        <v>4.0259094352718368</v>
      </c>
      <c r="D40" s="15"/>
    </row>
    <row r="41" spans="1:4">
      <c r="A41" s="3">
        <v>33482</v>
      </c>
      <c r="B41" s="10">
        <v>3.97779295171379</v>
      </c>
      <c r="C41" s="11">
        <f t="shared" si="0"/>
        <v>3.98556551779197</v>
      </c>
      <c r="D41" s="15"/>
    </row>
    <row r="42" spans="1:4">
      <c r="A42" s="3">
        <v>33512</v>
      </c>
      <c r="B42" s="10">
        <v>4.4651977528107807</v>
      </c>
      <c r="C42" s="11">
        <f t="shared" si="0"/>
        <v>4.1243522715370737</v>
      </c>
      <c r="D42" s="15"/>
    </row>
    <row r="43" spans="1:4">
      <c r="A43" s="3">
        <v>33543</v>
      </c>
      <c r="B43" s="10">
        <v>4.1670962456662002</v>
      </c>
      <c r="C43" s="11">
        <f t="shared" si="0"/>
        <v>4.2033623167302565</v>
      </c>
      <c r="D43" s="15"/>
    </row>
    <row r="44" spans="1:4">
      <c r="A44" s="3">
        <v>33573</v>
      </c>
      <c r="B44" s="10">
        <v>3.3841936454736201</v>
      </c>
      <c r="C44" s="11">
        <f t="shared" si="0"/>
        <v>4.0054958813168673</v>
      </c>
      <c r="D44" s="15"/>
    </row>
    <row r="45" spans="1:4">
      <c r="A45" s="3">
        <v>33604</v>
      </c>
      <c r="B45" s="10">
        <v>3.61160946980681</v>
      </c>
      <c r="C45" s="11">
        <f t="shared" si="0"/>
        <v>3.7209664536488769</v>
      </c>
      <c r="D45" s="15"/>
    </row>
    <row r="46" spans="1:4">
      <c r="A46" s="3">
        <v>33635</v>
      </c>
      <c r="B46" s="10">
        <v>3.2131081888545596</v>
      </c>
      <c r="C46" s="11">
        <f t="shared" si="0"/>
        <v>3.4029704347116634</v>
      </c>
      <c r="D46" s="15"/>
    </row>
    <row r="47" spans="1:4">
      <c r="A47" s="3">
        <v>33664</v>
      </c>
      <c r="B47" s="10">
        <v>3.6170341194316196</v>
      </c>
      <c r="C47" s="11">
        <f t="shared" si="0"/>
        <v>3.4805839260309965</v>
      </c>
      <c r="D47" s="15"/>
    </row>
    <row r="48" spans="1:4">
      <c r="A48" s="3">
        <v>33695</v>
      </c>
      <c r="B48" s="10">
        <v>3.1454627923488596</v>
      </c>
      <c r="C48" s="11">
        <f t="shared" si="0"/>
        <v>3.32520170021168</v>
      </c>
      <c r="D48" s="15"/>
    </row>
    <row r="49" spans="1:4">
      <c r="A49" s="3">
        <v>33725</v>
      </c>
      <c r="B49" s="10">
        <v>2.8446932406262899</v>
      </c>
      <c r="C49" s="11">
        <f t="shared" si="0"/>
        <v>3.2023967174689232</v>
      </c>
      <c r="D49" s="15"/>
    </row>
    <row r="50" spans="1:4">
      <c r="A50" s="3">
        <v>33756</v>
      </c>
      <c r="B50" s="10">
        <v>2.3859578551525598</v>
      </c>
      <c r="C50" s="11">
        <f t="shared" si="0"/>
        <v>2.792037962709236</v>
      </c>
      <c r="D50" s="15"/>
    </row>
    <row r="51" spans="1:4">
      <c r="A51" s="3">
        <v>33786</v>
      </c>
      <c r="B51" s="10">
        <v>2.4264569415165598</v>
      </c>
      <c r="C51" s="11">
        <f t="shared" si="0"/>
        <v>2.5523693457651366</v>
      </c>
      <c r="D51" s="15"/>
    </row>
    <row r="52" spans="1:4">
      <c r="A52" s="3">
        <v>33817</v>
      </c>
      <c r="B52" s="10">
        <v>1.9912493108020599</v>
      </c>
      <c r="C52" s="11">
        <f t="shared" si="0"/>
        <v>2.2678880358237268</v>
      </c>
      <c r="D52" s="15"/>
    </row>
    <row r="53" spans="1:4">
      <c r="A53" s="3">
        <v>33848</v>
      </c>
      <c r="B53" s="10">
        <v>2.6146839484149602</v>
      </c>
      <c r="C53" s="11">
        <f t="shared" si="0"/>
        <v>2.3441300669111933</v>
      </c>
      <c r="D53" s="15"/>
    </row>
    <row r="54" spans="1:4">
      <c r="A54" s="3">
        <v>33878</v>
      </c>
      <c r="B54" s="10">
        <v>1.95974137509375</v>
      </c>
      <c r="C54" s="11">
        <f t="shared" si="0"/>
        <v>2.1885582114369231</v>
      </c>
      <c r="D54" s="15"/>
    </row>
    <row r="55" spans="1:4">
      <c r="A55" s="3">
        <v>33909</v>
      </c>
      <c r="B55" s="10">
        <v>1.49838655630485</v>
      </c>
      <c r="C55" s="11">
        <f t="shared" si="0"/>
        <v>2.0242706266045203</v>
      </c>
      <c r="D55" s="15"/>
    </row>
    <row r="56" spans="1:4">
      <c r="A56" s="3">
        <v>33939</v>
      </c>
      <c r="B56" s="10">
        <v>1.22011838400902</v>
      </c>
      <c r="C56" s="11">
        <f t="shared" si="0"/>
        <v>1.5594154384692065</v>
      </c>
      <c r="D56" s="15"/>
    </row>
    <row r="57" spans="1:4">
      <c r="A57" s="3">
        <v>33970</v>
      </c>
      <c r="B57" s="10">
        <v>1.21948681939717</v>
      </c>
      <c r="C57" s="11">
        <f t="shared" si="0"/>
        <v>1.3126639199036798</v>
      </c>
      <c r="D57" s="15"/>
    </row>
    <row r="58" spans="1:4">
      <c r="A58" s="3">
        <v>34001</v>
      </c>
      <c r="B58" s="10">
        <v>1.46932760344811</v>
      </c>
      <c r="C58" s="11">
        <f t="shared" si="0"/>
        <v>1.3029776022847666</v>
      </c>
      <c r="D58" s="15"/>
    </row>
    <row r="59" spans="1:4">
      <c r="A59" s="3">
        <v>34029</v>
      </c>
      <c r="B59" s="10">
        <v>-0.10574553450833202</v>
      </c>
      <c r="C59" s="11">
        <f t="shared" si="0"/>
        <v>0.8610229627789826</v>
      </c>
      <c r="D59" s="15"/>
    </row>
    <row r="60" spans="1:4">
      <c r="A60" s="3">
        <v>34060</v>
      </c>
      <c r="B60" s="10">
        <v>-0.15774907547487499</v>
      </c>
      <c r="C60" s="11">
        <f t="shared" si="0"/>
        <v>0.40194433115496769</v>
      </c>
      <c r="D60" s="15"/>
    </row>
    <row r="61" spans="1:4">
      <c r="A61" s="3">
        <v>34090</v>
      </c>
      <c r="B61" s="10">
        <v>-0.146193562892209</v>
      </c>
      <c r="C61" s="11">
        <f t="shared" si="0"/>
        <v>-0.13656272429180535</v>
      </c>
      <c r="D61" s="15"/>
    </row>
    <row r="62" spans="1:4">
      <c r="A62" s="3">
        <v>34121</v>
      </c>
      <c r="B62" s="10">
        <v>-0.54522590902654899</v>
      </c>
      <c r="C62" s="11">
        <f t="shared" si="0"/>
        <v>-0.28305618246454434</v>
      </c>
      <c r="D62" s="15"/>
    </row>
    <row r="63" spans="1:4">
      <c r="A63" s="3">
        <v>34151</v>
      </c>
      <c r="B63" s="10">
        <v>-0.56003908895593391</v>
      </c>
      <c r="C63" s="11">
        <f t="shared" si="0"/>
        <v>-0.41715285362489735</v>
      </c>
      <c r="D63" s="15"/>
    </row>
    <row r="64" spans="1:4">
      <c r="A64" s="3">
        <v>34182</v>
      </c>
      <c r="B64" s="10">
        <v>-0.413782245101042</v>
      </c>
      <c r="C64" s="11">
        <f t="shared" si="0"/>
        <v>-0.5063490810278416</v>
      </c>
      <c r="D64" s="15"/>
    </row>
    <row r="65" spans="1:4">
      <c r="A65" s="3">
        <v>34213</v>
      </c>
      <c r="B65" s="10">
        <v>1.2658011553472201E-4</v>
      </c>
      <c r="C65" s="11">
        <f t="shared" si="0"/>
        <v>-0.32456491798048043</v>
      </c>
      <c r="D65" s="15"/>
    </row>
    <row r="66" spans="1:4">
      <c r="A66" s="3">
        <v>34243</v>
      </c>
      <c r="B66" s="10">
        <v>-0.32831998750973901</v>
      </c>
      <c r="C66" s="11">
        <f t="shared" si="0"/>
        <v>-0.24732521749841543</v>
      </c>
      <c r="D66" s="15"/>
    </row>
    <row r="67" spans="1:4">
      <c r="A67" s="3">
        <v>34274</v>
      </c>
      <c r="B67" s="10">
        <v>0.16608359669141498</v>
      </c>
      <c r="C67" s="11">
        <f t="shared" si="0"/>
        <v>-5.4036603567596431E-2</v>
      </c>
      <c r="D67" s="15"/>
    </row>
    <row r="68" spans="1:4">
      <c r="A68" s="3">
        <v>34304</v>
      </c>
      <c r="B68" s="10">
        <v>0.62395138844640696</v>
      </c>
      <c r="C68" s="11">
        <f t="shared" si="0"/>
        <v>0.15390499920936099</v>
      </c>
      <c r="D68" s="15"/>
    </row>
    <row r="69" spans="1:4">
      <c r="A69" s="3">
        <v>34335</v>
      </c>
      <c r="B69" s="10">
        <v>0.17074788109560302</v>
      </c>
      <c r="C69" s="11">
        <f t="shared" si="0"/>
        <v>0.32026095541114163</v>
      </c>
      <c r="D69" s="15"/>
    </row>
    <row r="70" spans="1:4">
      <c r="A70" s="3">
        <v>34366</v>
      </c>
      <c r="B70" s="10">
        <v>1.32659121488564</v>
      </c>
      <c r="C70" s="11">
        <f t="shared" si="0"/>
        <v>0.70709682814255004</v>
      </c>
      <c r="D70" s="15"/>
    </row>
    <row r="71" spans="1:4">
      <c r="A71" s="3">
        <v>34394</v>
      </c>
      <c r="B71" s="10">
        <v>1.5298913869167101</v>
      </c>
      <c r="C71" s="11">
        <f t="shared" si="0"/>
        <v>1.0090768276326509</v>
      </c>
      <c r="D71" s="15"/>
    </row>
    <row r="72" spans="1:4">
      <c r="A72" s="3">
        <v>34425</v>
      </c>
      <c r="B72" s="10">
        <v>3.6141284557595297</v>
      </c>
      <c r="C72" s="11">
        <f t="shared" si="0"/>
        <v>2.1568703525206265</v>
      </c>
      <c r="D72" s="15"/>
    </row>
    <row r="73" spans="1:4">
      <c r="A73" s="3">
        <v>34455</v>
      </c>
      <c r="B73" s="10">
        <v>3.0226687756358199</v>
      </c>
      <c r="C73" s="11">
        <f t="shared" si="0"/>
        <v>2.7222295394373535</v>
      </c>
      <c r="D73" s="15"/>
    </row>
    <row r="74" spans="1:4">
      <c r="A74" s="3">
        <v>34486</v>
      </c>
      <c r="B74" s="10">
        <v>3.6344179458811703</v>
      </c>
      <c r="C74" s="11">
        <f t="shared" si="0"/>
        <v>3.4237383924255069</v>
      </c>
      <c r="D74" s="15"/>
    </row>
    <row r="75" spans="1:4">
      <c r="A75" s="3">
        <v>34516</v>
      </c>
      <c r="B75" s="10">
        <v>4.0446283002038905</v>
      </c>
      <c r="C75" s="11">
        <f t="shared" ref="C75:C138" si="1">AVERAGE(B73:B75)</f>
        <v>3.5672383405736263</v>
      </c>
      <c r="D75" s="15"/>
    </row>
    <row r="76" spans="1:4">
      <c r="A76" s="3">
        <v>34547</v>
      </c>
      <c r="B76" s="10">
        <v>3.9047687907609796</v>
      </c>
      <c r="C76" s="11">
        <f t="shared" si="1"/>
        <v>3.8612716789486803</v>
      </c>
      <c r="D76" s="15"/>
    </row>
    <row r="77" spans="1:4">
      <c r="A77" s="3">
        <v>34578</v>
      </c>
      <c r="B77" s="10">
        <v>3.8142512363337695</v>
      </c>
      <c r="C77" s="11">
        <f t="shared" si="1"/>
        <v>3.9212161090995465</v>
      </c>
      <c r="D77" s="15"/>
    </row>
    <row r="78" spans="1:4">
      <c r="A78" s="3">
        <v>34608</v>
      </c>
      <c r="B78" s="10">
        <v>4.3935152466178495</v>
      </c>
      <c r="C78" s="11">
        <f t="shared" si="1"/>
        <v>4.0375117579041992</v>
      </c>
      <c r="D78" s="15"/>
    </row>
    <row r="79" spans="1:4">
      <c r="A79" s="3">
        <v>34639</v>
      </c>
      <c r="B79" s="10">
        <v>3.7793008990275401</v>
      </c>
      <c r="C79" s="11">
        <f t="shared" si="1"/>
        <v>3.9956891273263864</v>
      </c>
      <c r="D79" s="15"/>
    </row>
    <row r="80" spans="1:4">
      <c r="A80" s="3">
        <v>34669</v>
      </c>
      <c r="B80" s="10">
        <v>3.4868558394389395</v>
      </c>
      <c r="C80" s="11">
        <f t="shared" si="1"/>
        <v>3.8865573283614432</v>
      </c>
      <c r="D80" s="15"/>
    </row>
    <row r="81" spans="1:4">
      <c r="A81" s="3">
        <v>34700</v>
      </c>
      <c r="B81" s="10">
        <v>3.7529177369037403</v>
      </c>
      <c r="C81" s="11">
        <f t="shared" si="1"/>
        <v>3.6730248251234063</v>
      </c>
      <c r="D81" s="15"/>
    </row>
    <row r="82" spans="1:4">
      <c r="A82" s="3">
        <v>34731</v>
      </c>
      <c r="B82" s="10">
        <v>3.6145365507342699</v>
      </c>
      <c r="C82" s="11">
        <f t="shared" si="1"/>
        <v>3.6181033756923164</v>
      </c>
      <c r="D82" s="15"/>
    </row>
    <row r="83" spans="1:4">
      <c r="A83" s="3">
        <v>34759</v>
      </c>
      <c r="B83" s="10">
        <v>3.7360041969755002</v>
      </c>
      <c r="C83" s="11">
        <f t="shared" si="1"/>
        <v>3.7011528282045032</v>
      </c>
      <c r="D83" s="15"/>
    </row>
    <row r="84" spans="1:4">
      <c r="A84" s="3">
        <v>34790</v>
      </c>
      <c r="B84" s="10">
        <v>3.6723986246365303</v>
      </c>
      <c r="C84" s="11">
        <f t="shared" si="1"/>
        <v>3.6743131241154336</v>
      </c>
      <c r="D84" s="15"/>
    </row>
    <row r="85" spans="1:4">
      <c r="A85" s="3">
        <v>34820</v>
      </c>
      <c r="B85" s="10">
        <v>3.5953062577499204</v>
      </c>
      <c r="C85" s="11">
        <f t="shared" si="1"/>
        <v>3.6679030264539834</v>
      </c>
      <c r="D85" s="15"/>
    </row>
    <row r="86" spans="1:4">
      <c r="A86" s="3">
        <v>34851</v>
      </c>
      <c r="B86" s="10">
        <v>3.51152011351612</v>
      </c>
      <c r="C86" s="11">
        <f t="shared" si="1"/>
        <v>3.5930749986341901</v>
      </c>
      <c r="D86" s="15"/>
    </row>
    <row r="87" spans="1:4">
      <c r="A87" s="3">
        <v>34881</v>
      </c>
      <c r="B87" s="10">
        <v>3.5994132593779802</v>
      </c>
      <c r="C87" s="11">
        <f t="shared" si="1"/>
        <v>3.568746543548007</v>
      </c>
      <c r="D87" s="15"/>
    </row>
    <row r="88" spans="1:4">
      <c r="A88" s="3">
        <v>34912</v>
      </c>
      <c r="B88" s="10">
        <v>3.3948081756668302</v>
      </c>
      <c r="C88" s="11">
        <f t="shared" si="1"/>
        <v>3.5019138495203102</v>
      </c>
      <c r="D88" s="15"/>
    </row>
    <row r="89" spans="1:4">
      <c r="A89" s="3">
        <v>34943</v>
      </c>
      <c r="B89" s="10">
        <v>3.2822143885151998</v>
      </c>
      <c r="C89" s="11">
        <f t="shared" si="1"/>
        <v>3.425478607853337</v>
      </c>
      <c r="D89" s="15"/>
    </row>
    <row r="90" spans="1:4">
      <c r="A90" s="3">
        <v>34973</v>
      </c>
      <c r="B90" s="10">
        <v>3.2638905860997101</v>
      </c>
      <c r="C90" s="11">
        <f t="shared" si="1"/>
        <v>3.3136377167605802</v>
      </c>
      <c r="D90" s="15"/>
    </row>
    <row r="91" spans="1:4">
      <c r="A91" s="3">
        <v>35004</v>
      </c>
      <c r="B91" s="10">
        <v>3.3446961103680604</v>
      </c>
      <c r="C91" s="11">
        <f t="shared" si="1"/>
        <v>3.2969336949943231</v>
      </c>
      <c r="D91" s="15"/>
    </row>
    <row r="92" spans="1:4">
      <c r="A92" s="3">
        <v>35034</v>
      </c>
      <c r="B92" s="10">
        <v>2.8865064670237</v>
      </c>
      <c r="C92" s="11">
        <f t="shared" si="1"/>
        <v>3.1650310544971565</v>
      </c>
      <c r="D92" s="15"/>
    </row>
    <row r="93" spans="1:4">
      <c r="A93" s="3">
        <v>35065</v>
      </c>
      <c r="B93" s="10">
        <v>2.2582518227411801</v>
      </c>
      <c r="C93" s="11">
        <f t="shared" si="1"/>
        <v>2.8298181333776466</v>
      </c>
      <c r="D93" s="15"/>
    </row>
    <row r="94" spans="1:4">
      <c r="A94" s="3">
        <v>35096</v>
      </c>
      <c r="B94" s="10">
        <v>2.9574328193373201</v>
      </c>
      <c r="C94" s="11">
        <f t="shared" si="1"/>
        <v>2.7007303697007337</v>
      </c>
      <c r="D94" s="15"/>
    </row>
    <row r="95" spans="1:4">
      <c r="A95" s="3">
        <v>35125</v>
      </c>
      <c r="B95" s="10">
        <v>2.83524569119938</v>
      </c>
      <c r="C95" s="11">
        <f t="shared" si="1"/>
        <v>2.6836434444259596</v>
      </c>
      <c r="D95" s="15"/>
    </row>
    <row r="96" spans="1:4">
      <c r="A96" s="3">
        <v>35156</v>
      </c>
      <c r="B96" s="10">
        <v>2.7222792286149602</v>
      </c>
      <c r="C96" s="11">
        <f t="shared" si="1"/>
        <v>2.8383192463838864</v>
      </c>
      <c r="D96" s="15"/>
    </row>
    <row r="97" spans="1:4">
      <c r="A97" s="3">
        <v>35186</v>
      </c>
      <c r="B97" s="10">
        <v>3.06751043480747</v>
      </c>
      <c r="C97" s="11">
        <f t="shared" si="1"/>
        <v>2.8750117848739367</v>
      </c>
      <c r="D97" s="15"/>
    </row>
    <row r="98" spans="1:4">
      <c r="A98" s="3">
        <v>35217</v>
      </c>
      <c r="B98" s="10">
        <v>3.5280591810346698</v>
      </c>
      <c r="C98" s="11">
        <f t="shared" si="1"/>
        <v>3.1059496148190333</v>
      </c>
      <c r="D98" s="15"/>
    </row>
    <row r="99" spans="1:4">
      <c r="A99" s="3">
        <v>35247</v>
      </c>
      <c r="B99" s="10">
        <v>3.5831375844696001</v>
      </c>
      <c r="C99" s="11">
        <f t="shared" si="1"/>
        <v>3.3929024001039134</v>
      </c>
      <c r="D99" s="15"/>
    </row>
    <row r="100" spans="1:4">
      <c r="A100" s="3">
        <v>35278</v>
      </c>
      <c r="B100" s="10">
        <v>3.9275769380355099</v>
      </c>
      <c r="C100" s="11">
        <f t="shared" si="1"/>
        <v>3.6795912345132593</v>
      </c>
      <c r="D100" s="15"/>
    </row>
    <row r="101" spans="1:4">
      <c r="A101" s="3">
        <v>35309</v>
      </c>
      <c r="B101" s="10">
        <v>3.4946128359772599</v>
      </c>
      <c r="C101" s="11">
        <f t="shared" si="1"/>
        <v>3.6684424528274562</v>
      </c>
      <c r="D101" s="15"/>
    </row>
    <row r="102" spans="1:4">
      <c r="A102" s="3">
        <v>35339</v>
      </c>
      <c r="B102" s="10">
        <v>4.5721386869137497</v>
      </c>
      <c r="C102" s="11">
        <f t="shared" si="1"/>
        <v>3.9981094869755065</v>
      </c>
      <c r="D102" s="15"/>
    </row>
    <row r="103" spans="1:4">
      <c r="A103" s="3">
        <v>35370</v>
      </c>
      <c r="B103" s="10">
        <v>4.1592675727284902</v>
      </c>
      <c r="C103" s="11">
        <f t="shared" si="1"/>
        <v>4.0753396985398336</v>
      </c>
      <c r="D103" s="15"/>
    </row>
    <row r="104" spans="1:4">
      <c r="A104" s="3">
        <v>35400</v>
      </c>
      <c r="B104" s="10">
        <v>4.36612831209428</v>
      </c>
      <c r="C104" s="11">
        <f t="shared" si="1"/>
        <v>4.3658448572455066</v>
      </c>
      <c r="D104" s="15"/>
    </row>
    <row r="105" spans="1:4">
      <c r="A105" s="3">
        <v>35431</v>
      </c>
      <c r="B105" s="10">
        <v>5.0437608942788303</v>
      </c>
      <c r="C105" s="11">
        <f t="shared" si="1"/>
        <v>4.5230522597005338</v>
      </c>
      <c r="D105" s="15"/>
    </row>
    <row r="106" spans="1:4">
      <c r="A106" s="3">
        <v>35462</v>
      </c>
      <c r="B106" s="10">
        <v>4.6276304415535101</v>
      </c>
      <c r="C106" s="11">
        <f t="shared" si="1"/>
        <v>4.6791732159755401</v>
      </c>
      <c r="D106" s="15"/>
    </row>
    <row r="107" spans="1:4">
      <c r="A107" s="3">
        <v>35490</v>
      </c>
      <c r="B107" s="10">
        <v>5.0339230186278101</v>
      </c>
      <c r="C107" s="11">
        <f t="shared" si="1"/>
        <v>4.9017714514867166</v>
      </c>
      <c r="D107" s="15"/>
    </row>
    <row r="108" spans="1:4">
      <c r="A108" s="3">
        <v>35521</v>
      </c>
      <c r="B108" s="10">
        <v>5.2692964020275204</v>
      </c>
      <c r="C108" s="11">
        <f t="shared" si="1"/>
        <v>4.9769499540696138</v>
      </c>
      <c r="D108" s="15"/>
    </row>
    <row r="109" spans="1:4">
      <c r="A109" s="3">
        <v>35551</v>
      </c>
      <c r="B109" s="10">
        <v>5.6940628745319097</v>
      </c>
      <c r="C109" s="11">
        <f t="shared" si="1"/>
        <v>5.3324274317290801</v>
      </c>
      <c r="D109" s="15"/>
    </row>
    <row r="110" spans="1:4">
      <c r="A110" s="3">
        <v>35582</v>
      </c>
      <c r="B110" s="10">
        <v>5.3774326894685203</v>
      </c>
      <c r="C110" s="11">
        <f t="shared" si="1"/>
        <v>5.4469306553426504</v>
      </c>
      <c r="D110" s="15"/>
    </row>
    <row r="111" spans="1:4">
      <c r="A111" s="3">
        <v>35612</v>
      </c>
      <c r="B111" s="10">
        <v>5.1799288004180299</v>
      </c>
      <c r="C111" s="11">
        <f t="shared" si="1"/>
        <v>5.4171414548061527</v>
      </c>
      <c r="D111" s="15"/>
    </row>
    <row r="112" spans="1:4">
      <c r="A112" s="3">
        <v>35643</v>
      </c>
      <c r="B112" s="10">
        <v>4.7779767428156994</v>
      </c>
      <c r="C112" s="11">
        <f t="shared" si="1"/>
        <v>5.1117794109007493</v>
      </c>
      <c r="D112" s="15"/>
    </row>
    <row r="113" spans="1:4">
      <c r="A113" s="3">
        <v>35674</v>
      </c>
      <c r="B113" s="10">
        <v>4.9949062133741302</v>
      </c>
      <c r="C113" s="11">
        <f t="shared" si="1"/>
        <v>4.9842705855359526</v>
      </c>
      <c r="D113" s="15"/>
    </row>
    <row r="114" spans="1:4">
      <c r="A114" s="3">
        <v>35704</v>
      </c>
      <c r="B114" s="10">
        <v>5.2532314267115705</v>
      </c>
      <c r="C114" s="11">
        <f t="shared" si="1"/>
        <v>5.0087047943004661</v>
      </c>
      <c r="D114" s="15"/>
    </row>
    <row r="115" spans="1:4">
      <c r="A115" s="3">
        <v>35735</v>
      </c>
      <c r="B115" s="10">
        <v>5.43147259486613</v>
      </c>
      <c r="C115" s="11">
        <f t="shared" si="1"/>
        <v>5.2265367449839433</v>
      </c>
      <c r="D115" s="15"/>
    </row>
    <row r="116" spans="1:4">
      <c r="A116" s="3">
        <v>35765</v>
      </c>
      <c r="B116" s="10">
        <v>5.4965563162414206</v>
      </c>
      <c r="C116" s="11">
        <f t="shared" si="1"/>
        <v>5.3937534459397076</v>
      </c>
      <c r="D116" s="15"/>
    </row>
    <row r="117" spans="1:4">
      <c r="A117" s="3">
        <v>35796</v>
      </c>
      <c r="B117" s="10">
        <v>5.1128543995980804</v>
      </c>
      <c r="C117" s="11">
        <f t="shared" si="1"/>
        <v>5.3469611035685434</v>
      </c>
      <c r="D117" s="15"/>
    </row>
    <row r="118" spans="1:4">
      <c r="A118" s="3">
        <v>35827</v>
      </c>
      <c r="B118" s="10">
        <v>5.51458246508769</v>
      </c>
      <c r="C118" s="11">
        <f t="shared" si="1"/>
        <v>5.3746643936423979</v>
      </c>
      <c r="D118" s="15"/>
    </row>
    <row r="119" spans="1:4">
      <c r="A119" s="3">
        <v>35855</v>
      </c>
      <c r="B119" s="10">
        <v>5.5224596847618495</v>
      </c>
      <c r="C119" s="11">
        <f t="shared" si="1"/>
        <v>5.3832988498158727</v>
      </c>
      <c r="D119" s="15"/>
    </row>
    <row r="120" spans="1:4">
      <c r="A120" s="3">
        <v>35886</v>
      </c>
      <c r="B120" s="10">
        <v>5.82387735636516</v>
      </c>
      <c r="C120" s="11">
        <f t="shared" si="1"/>
        <v>5.6203065020715668</v>
      </c>
      <c r="D120" s="15"/>
    </row>
    <row r="121" spans="1:4">
      <c r="A121" s="3">
        <v>35916</v>
      </c>
      <c r="B121" s="10">
        <v>5.70027369065195</v>
      </c>
      <c r="C121" s="11">
        <f t="shared" si="1"/>
        <v>5.6822035772596529</v>
      </c>
      <c r="D121" s="15"/>
    </row>
    <row r="122" spans="1:4">
      <c r="A122" s="3">
        <v>35947</v>
      </c>
      <c r="B122" s="10">
        <v>5.0128602505172299</v>
      </c>
      <c r="C122" s="11">
        <f t="shared" si="1"/>
        <v>5.5123370991781142</v>
      </c>
      <c r="D122" s="15"/>
    </row>
    <row r="123" spans="1:4">
      <c r="A123" s="3">
        <v>35977</v>
      </c>
      <c r="B123" s="10">
        <v>5.1874248816034401</v>
      </c>
      <c r="C123" s="11">
        <f t="shared" si="1"/>
        <v>5.3001862742575403</v>
      </c>
      <c r="D123" s="15"/>
    </row>
    <row r="124" spans="1:4">
      <c r="A124" s="3">
        <v>36008</v>
      </c>
      <c r="B124" s="10">
        <v>5.0700424489628197</v>
      </c>
      <c r="C124" s="11">
        <f t="shared" si="1"/>
        <v>5.090109193694496</v>
      </c>
      <c r="D124" s="15"/>
    </row>
    <row r="125" spans="1:4">
      <c r="A125" s="3">
        <v>36039</v>
      </c>
      <c r="B125" s="10">
        <v>4.8750956855993604</v>
      </c>
      <c r="C125" s="11">
        <f t="shared" si="1"/>
        <v>5.044187672055207</v>
      </c>
      <c r="D125" s="15"/>
    </row>
    <row r="126" spans="1:4">
      <c r="A126" s="3">
        <v>36069</v>
      </c>
      <c r="B126" s="10">
        <v>4.3745620376798202</v>
      </c>
      <c r="C126" s="11">
        <f t="shared" si="1"/>
        <v>4.7732333907473334</v>
      </c>
      <c r="D126" s="15"/>
    </row>
    <row r="127" spans="1:4">
      <c r="A127" s="3">
        <v>36100</v>
      </c>
      <c r="B127" s="10">
        <v>4.7895805383621894</v>
      </c>
      <c r="C127" s="11">
        <f t="shared" si="1"/>
        <v>4.6797460872137906</v>
      </c>
      <c r="D127" s="15"/>
    </row>
    <row r="128" spans="1:4">
      <c r="A128" s="3">
        <v>36130</v>
      </c>
      <c r="B128" s="10">
        <v>4.3781637745034807</v>
      </c>
      <c r="C128" s="11">
        <f t="shared" si="1"/>
        <v>4.5141021168484974</v>
      </c>
      <c r="D128" s="15"/>
    </row>
    <row r="129" spans="1:4">
      <c r="A129" s="3">
        <v>36161</v>
      </c>
      <c r="B129" s="10">
        <v>4.2095098317112996</v>
      </c>
      <c r="C129" s="11">
        <f t="shared" si="1"/>
        <v>4.4590847148589896</v>
      </c>
      <c r="D129" s="15"/>
    </row>
    <row r="130" spans="1:4">
      <c r="A130" s="3">
        <v>36192</v>
      </c>
      <c r="B130" s="10">
        <v>4.3651991194570705</v>
      </c>
      <c r="C130" s="11">
        <f t="shared" si="1"/>
        <v>4.3176242418906172</v>
      </c>
      <c r="D130" s="15"/>
    </row>
    <row r="131" spans="1:4">
      <c r="A131" s="3">
        <v>36220</v>
      </c>
      <c r="B131" s="10">
        <v>4.6763562979900897</v>
      </c>
      <c r="C131" s="11">
        <f t="shared" si="1"/>
        <v>4.4170217497194866</v>
      </c>
      <c r="D131" s="15"/>
    </row>
    <row r="132" spans="1:4">
      <c r="A132" s="3">
        <v>36251</v>
      </c>
      <c r="B132" s="10">
        <v>4.0922562963132503</v>
      </c>
      <c r="C132" s="11">
        <f t="shared" si="1"/>
        <v>4.3779372379201371</v>
      </c>
      <c r="D132" s="15"/>
    </row>
    <row r="133" spans="1:4">
      <c r="A133" s="3">
        <v>36281</v>
      </c>
      <c r="B133" s="10">
        <v>4.2282692674343298</v>
      </c>
      <c r="C133" s="11">
        <f t="shared" si="1"/>
        <v>4.3322939539125569</v>
      </c>
      <c r="D133" s="15"/>
    </row>
    <row r="134" spans="1:4">
      <c r="A134" s="3">
        <v>36312</v>
      </c>
      <c r="B134" s="10">
        <v>4.2380101556071104</v>
      </c>
      <c r="C134" s="11">
        <f t="shared" si="1"/>
        <v>4.1861785731182302</v>
      </c>
      <c r="D134" s="15"/>
    </row>
    <row r="135" spans="1:4">
      <c r="A135" s="3">
        <v>36342</v>
      </c>
      <c r="B135" s="10">
        <v>4.8447462401399903</v>
      </c>
      <c r="C135" s="11">
        <f t="shared" si="1"/>
        <v>4.4370085543938105</v>
      </c>
      <c r="D135" s="15"/>
    </row>
    <row r="136" spans="1:4">
      <c r="A136" s="3">
        <v>36373</v>
      </c>
      <c r="B136" s="10">
        <v>4.3489073702905001</v>
      </c>
      <c r="C136" s="11">
        <f t="shared" si="1"/>
        <v>4.4772212553458672</v>
      </c>
      <c r="D136" s="15"/>
    </row>
    <row r="137" spans="1:4">
      <c r="A137" s="3">
        <v>36404</v>
      </c>
      <c r="B137" s="10">
        <v>4.5163071596240005</v>
      </c>
      <c r="C137" s="11">
        <f t="shared" si="1"/>
        <v>4.5699869233514976</v>
      </c>
      <c r="D137" s="15"/>
    </row>
    <row r="138" spans="1:4">
      <c r="A138" s="3">
        <v>36434</v>
      </c>
      <c r="B138" s="10">
        <v>5.3366098767819299</v>
      </c>
      <c r="C138" s="11">
        <f t="shared" si="1"/>
        <v>4.7339414688988102</v>
      </c>
      <c r="D138" s="15"/>
    </row>
    <row r="139" spans="1:4">
      <c r="A139" s="3">
        <v>36465</v>
      </c>
      <c r="B139" s="10">
        <v>4.7241740683067102</v>
      </c>
      <c r="C139" s="11">
        <f t="shared" ref="C139:C202" si="2">AVERAGE(B137:B139)</f>
        <v>4.8590303682375469</v>
      </c>
      <c r="D139" s="15"/>
    </row>
    <row r="140" spans="1:4">
      <c r="A140" s="3">
        <v>36495</v>
      </c>
      <c r="B140" s="10">
        <v>5.0387372119559704</v>
      </c>
      <c r="C140" s="11">
        <f t="shared" si="2"/>
        <v>5.0331737190148704</v>
      </c>
      <c r="D140" s="15"/>
    </row>
    <row r="141" spans="1:4">
      <c r="A141" s="3">
        <v>36526</v>
      </c>
      <c r="B141" s="10">
        <v>5.0803875318412803</v>
      </c>
      <c r="C141" s="11">
        <f t="shared" si="2"/>
        <v>4.9477662707013206</v>
      </c>
      <c r="D141" s="15"/>
    </row>
    <row r="142" spans="1:4">
      <c r="A142" s="3">
        <v>36557</v>
      </c>
      <c r="B142" s="10">
        <v>5.3350156543888998</v>
      </c>
      <c r="C142" s="11">
        <f t="shared" si="2"/>
        <v>5.1513801327287174</v>
      </c>
      <c r="D142" s="15"/>
    </row>
    <row r="143" spans="1:4">
      <c r="A143" s="3">
        <v>36586</v>
      </c>
      <c r="B143" s="10">
        <v>4.9202244902917203</v>
      </c>
      <c r="C143" s="11">
        <f t="shared" si="2"/>
        <v>5.1118758921739662</v>
      </c>
      <c r="D143" s="15"/>
    </row>
    <row r="144" spans="1:4">
      <c r="A144" s="3">
        <v>36617</v>
      </c>
      <c r="B144" s="10">
        <v>4.5300297722587795</v>
      </c>
      <c r="C144" s="11">
        <f t="shared" si="2"/>
        <v>4.9284233056464659</v>
      </c>
      <c r="D144" s="15"/>
    </row>
    <row r="145" spans="1:4">
      <c r="A145" s="3">
        <v>36647</v>
      </c>
      <c r="B145" s="10">
        <v>3.5211350511043205</v>
      </c>
      <c r="C145" s="11">
        <f t="shared" si="2"/>
        <v>4.3237964378849396</v>
      </c>
      <c r="D145" s="15"/>
    </row>
    <row r="146" spans="1:4">
      <c r="A146" s="3">
        <v>36678</v>
      </c>
      <c r="B146" s="10">
        <v>4.7165920916096198</v>
      </c>
      <c r="C146" s="11">
        <f t="shared" si="2"/>
        <v>4.2559189716575734</v>
      </c>
      <c r="D146" s="15"/>
    </row>
    <row r="147" spans="1:4">
      <c r="A147" s="3">
        <v>36708</v>
      </c>
      <c r="B147" s="10">
        <v>3.9925228369676899</v>
      </c>
      <c r="C147" s="11">
        <f t="shared" si="2"/>
        <v>4.0767499932272102</v>
      </c>
      <c r="D147" s="15"/>
    </row>
    <row r="148" spans="1:4">
      <c r="A148" s="3">
        <v>36739</v>
      </c>
      <c r="B148" s="10">
        <v>4.30517156267301</v>
      </c>
      <c r="C148" s="11">
        <f t="shared" si="2"/>
        <v>4.3380954970834402</v>
      </c>
      <c r="D148" s="15"/>
    </row>
    <row r="149" spans="1:4">
      <c r="A149" s="3">
        <v>36770</v>
      </c>
      <c r="B149" s="10">
        <v>4.3645172034130102</v>
      </c>
      <c r="C149" s="11">
        <f t="shared" si="2"/>
        <v>4.2207372010179034</v>
      </c>
      <c r="D149" s="15"/>
    </row>
    <row r="150" spans="1:4">
      <c r="A150" s="3">
        <v>36800</v>
      </c>
      <c r="B150" s="10">
        <v>3.9805939555187795</v>
      </c>
      <c r="C150" s="11">
        <f t="shared" si="2"/>
        <v>4.2167609072015999</v>
      </c>
      <c r="D150" s="15"/>
    </row>
    <row r="151" spans="1:4">
      <c r="A151" s="3">
        <v>36831</v>
      </c>
      <c r="B151" s="10">
        <v>4.5476562922244304</v>
      </c>
      <c r="C151" s="11">
        <f t="shared" si="2"/>
        <v>4.2975891503854067</v>
      </c>
      <c r="D151" s="15"/>
    </row>
    <row r="152" spans="1:4">
      <c r="A152" s="3">
        <v>36861</v>
      </c>
      <c r="B152" s="10">
        <v>3.8821326433154302</v>
      </c>
      <c r="C152" s="11">
        <f t="shared" si="2"/>
        <v>4.1367942970195459</v>
      </c>
      <c r="D152" s="15"/>
    </row>
    <row r="153" spans="1:4">
      <c r="A153" s="3">
        <v>36892</v>
      </c>
      <c r="B153" s="10">
        <v>3.4665809015051403</v>
      </c>
      <c r="C153" s="11">
        <f t="shared" si="2"/>
        <v>3.9654566123483335</v>
      </c>
      <c r="D153" s="15"/>
    </row>
    <row r="154" spans="1:4">
      <c r="A154" s="3">
        <v>36923</v>
      </c>
      <c r="B154" s="10">
        <v>3.7014905724660796</v>
      </c>
      <c r="C154" s="11">
        <f t="shared" si="2"/>
        <v>3.6834013724288837</v>
      </c>
      <c r="D154" s="15"/>
    </row>
    <row r="155" spans="1:4">
      <c r="A155" s="3">
        <v>36951</v>
      </c>
      <c r="B155" s="10">
        <v>3.80381758504471</v>
      </c>
      <c r="C155" s="11">
        <f t="shared" si="2"/>
        <v>3.6572963530053095</v>
      </c>
      <c r="D155" s="15"/>
    </row>
    <row r="156" spans="1:4">
      <c r="A156" s="3">
        <v>36982</v>
      </c>
      <c r="B156" s="10">
        <v>4.0306535848730407</v>
      </c>
      <c r="C156" s="11">
        <f t="shared" si="2"/>
        <v>3.8453205807946098</v>
      </c>
      <c r="D156" s="15"/>
    </row>
    <row r="157" spans="1:4">
      <c r="A157" s="3">
        <v>37012</v>
      </c>
      <c r="B157" s="10">
        <v>3.6449968302111002</v>
      </c>
      <c r="C157" s="11">
        <f t="shared" si="2"/>
        <v>3.8264893333762835</v>
      </c>
      <c r="D157" s="15"/>
    </row>
    <row r="158" spans="1:4">
      <c r="A158" s="3">
        <v>37043</v>
      </c>
      <c r="B158" s="10">
        <v>4.3090715067892704</v>
      </c>
      <c r="C158" s="11">
        <f t="shared" si="2"/>
        <v>3.9949073072911374</v>
      </c>
      <c r="D158" s="15"/>
    </row>
    <row r="159" spans="1:4">
      <c r="A159" s="3">
        <v>37073</v>
      </c>
      <c r="B159" s="10">
        <v>3.2323942071112404</v>
      </c>
      <c r="C159" s="11">
        <f t="shared" si="2"/>
        <v>3.7288208480372034</v>
      </c>
      <c r="D159" s="15"/>
    </row>
    <row r="160" spans="1:4">
      <c r="A160" s="3">
        <v>37104</v>
      </c>
      <c r="B160" s="10">
        <v>3.06427086217648</v>
      </c>
      <c r="C160" s="11">
        <f t="shared" si="2"/>
        <v>3.5352455253589969</v>
      </c>
      <c r="D160" s="15"/>
    </row>
    <row r="161" spans="1:4">
      <c r="A161" s="3">
        <v>37135</v>
      </c>
      <c r="B161" s="10">
        <v>2.7942576179979399</v>
      </c>
      <c r="C161" s="11">
        <f t="shared" si="2"/>
        <v>3.0303075624285536</v>
      </c>
      <c r="D161" s="15"/>
    </row>
    <row r="162" spans="1:4">
      <c r="A162" s="3">
        <v>37165</v>
      </c>
      <c r="B162" s="10">
        <v>2.2439043097154698</v>
      </c>
      <c r="C162" s="11">
        <f t="shared" si="2"/>
        <v>2.7008109299632963</v>
      </c>
      <c r="D162" s="15"/>
    </row>
    <row r="163" spans="1:4">
      <c r="A163" s="3">
        <v>37196</v>
      </c>
      <c r="B163" s="10">
        <v>2.4367188606053198</v>
      </c>
      <c r="C163" s="11">
        <f t="shared" si="2"/>
        <v>2.4916269294395765</v>
      </c>
      <c r="D163" s="15"/>
    </row>
    <row r="164" spans="1:4">
      <c r="A164" s="3">
        <v>37226</v>
      </c>
      <c r="B164" s="10">
        <v>2.6709833618920897</v>
      </c>
      <c r="C164" s="11">
        <f t="shared" si="2"/>
        <v>2.4505355107376263</v>
      </c>
      <c r="D164" s="15"/>
    </row>
    <row r="165" spans="1:4">
      <c r="A165" s="3">
        <v>37257</v>
      </c>
      <c r="B165" s="10">
        <v>3.1192918794383502</v>
      </c>
      <c r="C165" s="11">
        <f t="shared" si="2"/>
        <v>2.7423313673119196</v>
      </c>
      <c r="D165" s="15"/>
    </row>
    <row r="166" spans="1:4">
      <c r="A166" s="3">
        <v>37288</v>
      </c>
      <c r="B166" s="10">
        <v>1.7776278224120601</v>
      </c>
      <c r="C166" s="11">
        <f t="shared" si="2"/>
        <v>2.5226343545808332</v>
      </c>
      <c r="D166" s="15"/>
    </row>
    <row r="167" spans="1:4">
      <c r="A167" s="3">
        <v>37316</v>
      </c>
      <c r="B167" s="10">
        <v>3.13191567757073</v>
      </c>
      <c r="C167" s="11">
        <f t="shared" si="2"/>
        <v>2.676278459807047</v>
      </c>
      <c r="D167" s="15"/>
    </row>
    <row r="168" spans="1:4">
      <c r="A168" s="3">
        <v>37347</v>
      </c>
      <c r="B168" s="10">
        <v>2.5518890947968198</v>
      </c>
      <c r="C168" s="11">
        <f t="shared" si="2"/>
        <v>2.4871441982598701</v>
      </c>
      <c r="D168" s="15"/>
    </row>
    <row r="169" spans="1:4">
      <c r="A169" s="3">
        <v>37377</v>
      </c>
      <c r="B169" s="10">
        <v>2.2523332085299197</v>
      </c>
      <c r="C169" s="11">
        <f t="shared" si="2"/>
        <v>2.645379326965823</v>
      </c>
      <c r="D169" s="15"/>
    </row>
    <row r="170" spans="1:4">
      <c r="A170" s="3">
        <v>37408</v>
      </c>
      <c r="B170" s="10">
        <v>1.4919059872903402</v>
      </c>
      <c r="C170" s="11">
        <f t="shared" si="2"/>
        <v>2.0987094302056932</v>
      </c>
      <c r="D170" s="15"/>
    </row>
    <row r="171" spans="1:4">
      <c r="A171" s="3">
        <v>37438</v>
      </c>
      <c r="B171" s="10">
        <v>1.23057071537642</v>
      </c>
      <c r="C171" s="11">
        <f t="shared" si="2"/>
        <v>1.6582699703988932</v>
      </c>
      <c r="D171" s="15"/>
    </row>
    <row r="172" spans="1:4">
      <c r="A172" s="3">
        <v>37469</v>
      </c>
      <c r="B172" s="10">
        <v>0.75639316097845799</v>
      </c>
      <c r="C172" s="11">
        <f t="shared" si="2"/>
        <v>1.1596232878817394</v>
      </c>
      <c r="D172" s="15"/>
    </row>
    <row r="173" spans="1:4">
      <c r="A173" s="3">
        <v>37500</v>
      </c>
      <c r="B173" s="10">
        <v>0.42465007059755194</v>
      </c>
      <c r="C173" s="11">
        <f t="shared" si="2"/>
        <v>0.80387131565080994</v>
      </c>
      <c r="D173" s="15"/>
    </row>
    <row r="174" spans="1:4">
      <c r="A174" s="3">
        <v>37530</v>
      </c>
      <c r="B174" s="10">
        <v>0.26417827442469799</v>
      </c>
      <c r="C174" s="11">
        <f t="shared" si="2"/>
        <v>0.48174050200023605</v>
      </c>
      <c r="D174" s="15"/>
    </row>
    <row r="175" spans="1:4">
      <c r="A175" s="3">
        <v>37561</v>
      </c>
      <c r="B175" s="10">
        <v>-0.63591826670056495</v>
      </c>
      <c r="C175" s="11">
        <f t="shared" si="2"/>
        <v>1.7636692773894975E-2</v>
      </c>
      <c r="D175" s="15"/>
    </row>
    <row r="176" spans="1:4">
      <c r="A176" s="3">
        <v>37591</v>
      </c>
      <c r="B176" s="10">
        <v>-0.38147397133816696</v>
      </c>
      <c r="C176" s="11">
        <f t="shared" si="2"/>
        <v>-0.25107132120467796</v>
      </c>
      <c r="D176" s="15"/>
    </row>
    <row r="177" spans="1:4">
      <c r="A177" s="3">
        <v>37622</v>
      </c>
      <c r="B177" s="10">
        <v>-0.96204269925185493</v>
      </c>
      <c r="C177" s="11">
        <f t="shared" si="2"/>
        <v>-0.65981164576352891</v>
      </c>
      <c r="D177" s="15"/>
    </row>
    <row r="178" spans="1:4">
      <c r="A178" s="3">
        <v>37653</v>
      </c>
      <c r="B178" s="10">
        <v>-0.77190619277568207</v>
      </c>
      <c r="C178" s="11">
        <f t="shared" si="2"/>
        <v>-0.70514095445523461</v>
      </c>
      <c r="D178" s="15"/>
    </row>
    <row r="179" spans="1:4">
      <c r="A179" s="3">
        <v>37681</v>
      </c>
      <c r="B179" s="10">
        <v>-1.6239562124860398</v>
      </c>
      <c r="C179" s="11">
        <f t="shared" si="2"/>
        <v>-1.1193017015045257</v>
      </c>
      <c r="D179" s="15"/>
    </row>
    <row r="180" spans="1:4">
      <c r="A180" s="3">
        <v>37712</v>
      </c>
      <c r="B180" s="10">
        <v>-1.4793679118535101</v>
      </c>
      <c r="C180" s="11">
        <f t="shared" si="2"/>
        <v>-1.2917434390384106</v>
      </c>
      <c r="D180" s="15"/>
    </row>
    <row r="181" spans="1:4">
      <c r="A181" s="3">
        <v>37742</v>
      </c>
      <c r="B181" s="10">
        <v>-1.5177214875018901</v>
      </c>
      <c r="C181" s="11">
        <f t="shared" si="2"/>
        <v>-1.5403485372804802</v>
      </c>
      <c r="D181" s="15"/>
    </row>
    <row r="182" spans="1:4">
      <c r="A182" s="3">
        <v>37773</v>
      </c>
      <c r="B182" s="10">
        <v>-0.82818394223891301</v>
      </c>
      <c r="C182" s="11">
        <f t="shared" si="2"/>
        <v>-1.2750911138647709</v>
      </c>
      <c r="D182" s="15"/>
    </row>
    <row r="183" spans="1:4">
      <c r="A183" s="3">
        <v>37803</v>
      </c>
      <c r="B183" s="10">
        <v>-0.43369788997549596</v>
      </c>
      <c r="C183" s="11">
        <f t="shared" si="2"/>
        <v>-0.92653443990543305</v>
      </c>
      <c r="D183" s="15"/>
    </row>
    <row r="184" spans="1:4">
      <c r="A184" s="4">
        <v>37834</v>
      </c>
      <c r="B184" s="10">
        <v>-6.1016773724139502E-2</v>
      </c>
      <c r="C184" s="11">
        <f t="shared" si="2"/>
        <v>-0.44096620197951619</v>
      </c>
      <c r="D184" s="15"/>
    </row>
    <row r="185" spans="1:4">
      <c r="A185" s="4">
        <v>37865</v>
      </c>
      <c r="B185" s="10">
        <v>-0.157273628516437</v>
      </c>
      <c r="C185" s="11">
        <f t="shared" si="2"/>
        <v>-0.21732943073869082</v>
      </c>
      <c r="D185" s="15"/>
    </row>
    <row r="186" spans="1:4">
      <c r="A186" s="4">
        <v>37895</v>
      </c>
      <c r="B186" s="10">
        <v>0.420628533085673</v>
      </c>
      <c r="C186" s="11">
        <f t="shared" si="2"/>
        <v>6.7446043615032161E-2</v>
      </c>
      <c r="D186" s="15"/>
    </row>
    <row r="187" spans="1:4">
      <c r="A187" s="4">
        <v>37926</v>
      </c>
      <c r="B187" s="10">
        <v>0.48109454349465003</v>
      </c>
      <c r="C187" s="11">
        <f t="shared" si="2"/>
        <v>0.24814981602129535</v>
      </c>
      <c r="D187" s="15"/>
    </row>
    <row r="188" spans="1:4">
      <c r="A188" s="4">
        <v>37956</v>
      </c>
      <c r="B188" s="10">
        <v>0.510413160951395</v>
      </c>
      <c r="C188" s="11">
        <f t="shared" si="2"/>
        <v>0.4707120791772394</v>
      </c>
      <c r="D188" s="15"/>
    </row>
    <row r="189" spans="1:4">
      <c r="A189" s="4">
        <v>37987</v>
      </c>
      <c r="B189" s="10">
        <v>0.64627565004639498</v>
      </c>
      <c r="C189" s="11">
        <f t="shared" si="2"/>
        <v>0.54592778483081339</v>
      </c>
      <c r="D189" s="15"/>
    </row>
    <row r="190" spans="1:4">
      <c r="A190" s="4">
        <v>38018</v>
      </c>
      <c r="B190" s="10">
        <v>-1.0028036556535299E-2</v>
      </c>
      <c r="C190" s="11">
        <f t="shared" si="2"/>
        <v>0.38222025814708488</v>
      </c>
      <c r="D190" s="15"/>
    </row>
    <row r="191" spans="1:4">
      <c r="A191" s="4">
        <v>38047</v>
      </c>
      <c r="B191" s="10">
        <v>0.21984443117668601</v>
      </c>
      <c r="C191" s="11">
        <f t="shared" si="2"/>
        <v>0.28536401488884855</v>
      </c>
      <c r="D191" s="15"/>
    </row>
    <row r="192" spans="1:4">
      <c r="A192" s="4">
        <v>38078</v>
      </c>
      <c r="B192" s="10">
        <v>1.14239959698666</v>
      </c>
      <c r="C192" s="11">
        <f t="shared" si="2"/>
        <v>0.45073866386893696</v>
      </c>
      <c r="D192" s="15"/>
    </row>
    <row r="193" spans="1:4">
      <c r="A193" s="3">
        <v>38108</v>
      </c>
      <c r="B193" s="10">
        <v>1.6283082984763602</v>
      </c>
      <c r="C193" s="11">
        <f t="shared" si="2"/>
        <v>0.99685077554656887</v>
      </c>
      <c r="D193" s="15"/>
    </row>
    <row r="194" spans="1:4">
      <c r="A194" s="3">
        <v>38139</v>
      </c>
      <c r="B194" s="10">
        <v>1.39884355103684</v>
      </c>
      <c r="C194" s="11">
        <f t="shared" si="2"/>
        <v>1.3898504821666198</v>
      </c>
      <c r="D194" s="15"/>
    </row>
    <row r="195" spans="1:4">
      <c r="A195" s="3">
        <v>38169</v>
      </c>
      <c r="B195" s="10">
        <v>1.7041484782022098</v>
      </c>
      <c r="C195" s="11">
        <f t="shared" si="2"/>
        <v>1.5771001092384698</v>
      </c>
      <c r="D195" s="15"/>
    </row>
    <row r="196" spans="1:4">
      <c r="A196" s="3">
        <v>38200</v>
      </c>
      <c r="B196" s="10">
        <v>1.6660736329091999</v>
      </c>
      <c r="C196" s="11">
        <f t="shared" si="2"/>
        <v>1.5896885540494166</v>
      </c>
      <c r="D196" s="15"/>
    </row>
    <row r="197" spans="1:4">
      <c r="A197" s="3">
        <v>38231</v>
      </c>
      <c r="B197" s="10">
        <v>0.88664218028483999</v>
      </c>
      <c r="C197" s="11">
        <f t="shared" si="2"/>
        <v>1.4189547637987499</v>
      </c>
      <c r="D197" s="15"/>
    </row>
    <row r="198" spans="1:4">
      <c r="A198" s="3">
        <v>38261</v>
      </c>
      <c r="B198" s="10">
        <v>0.87915026449866107</v>
      </c>
      <c r="C198" s="11">
        <f t="shared" si="2"/>
        <v>1.1439553592309002</v>
      </c>
      <c r="D198" s="15"/>
    </row>
    <row r="199" spans="1:4">
      <c r="A199" s="3">
        <v>38292</v>
      </c>
      <c r="B199" s="10">
        <v>0.86879745306707101</v>
      </c>
      <c r="C199" s="11">
        <f t="shared" si="2"/>
        <v>0.87819663261685721</v>
      </c>
      <c r="D199" s="15"/>
    </row>
    <row r="200" spans="1:4">
      <c r="A200" s="3">
        <v>38322</v>
      </c>
      <c r="B200" s="10">
        <v>0.506215541207514</v>
      </c>
      <c r="C200" s="11">
        <f t="shared" si="2"/>
        <v>0.7513877529244154</v>
      </c>
      <c r="D200" s="15"/>
    </row>
    <row r="201" spans="1:4">
      <c r="A201" s="3">
        <v>38353</v>
      </c>
      <c r="B201" s="10">
        <v>0.94514985951640007</v>
      </c>
      <c r="C201" s="11">
        <f t="shared" si="2"/>
        <v>0.7733876179303284</v>
      </c>
      <c r="D201" s="15"/>
    </row>
    <row r="202" spans="1:4">
      <c r="A202" s="3">
        <v>38384</v>
      </c>
      <c r="B202" s="10">
        <v>0.86939217114996992</v>
      </c>
      <c r="C202" s="11">
        <f t="shared" si="2"/>
        <v>0.77358585729129459</v>
      </c>
      <c r="D202" s="15"/>
    </row>
    <row r="203" spans="1:4">
      <c r="A203" s="3">
        <v>38412</v>
      </c>
      <c r="B203" s="10">
        <v>0.96805948254258101</v>
      </c>
      <c r="C203" s="11">
        <f t="shared" ref="C203:C266" si="3">AVERAGE(B201:B203)</f>
        <v>0.92753383773631704</v>
      </c>
      <c r="D203" s="15"/>
    </row>
    <row r="204" spans="1:4">
      <c r="A204" s="3">
        <v>38443</v>
      </c>
      <c r="B204" s="10">
        <v>0.64720530780755692</v>
      </c>
      <c r="C204" s="11">
        <f t="shared" si="3"/>
        <v>0.82821898716670261</v>
      </c>
      <c r="D204" s="15"/>
    </row>
    <row r="205" spans="1:4">
      <c r="A205" s="3">
        <v>38473</v>
      </c>
      <c r="B205" s="10">
        <v>0.50127144952540592</v>
      </c>
      <c r="C205" s="11">
        <f t="shared" si="3"/>
        <v>0.70551207995851462</v>
      </c>
      <c r="D205" s="15"/>
    </row>
    <row r="206" spans="1:4">
      <c r="A206" s="3">
        <v>38504</v>
      </c>
      <c r="B206" s="10">
        <v>0.40427805537022699</v>
      </c>
      <c r="C206" s="11">
        <f t="shared" si="3"/>
        <v>0.51758493756772994</v>
      </c>
      <c r="D206" s="15"/>
    </row>
    <row r="207" spans="1:4">
      <c r="A207" s="3">
        <v>38534</v>
      </c>
      <c r="B207" s="10">
        <v>-0.557898767791146</v>
      </c>
      <c r="C207" s="11">
        <f t="shared" si="3"/>
        <v>0.11588357903482897</v>
      </c>
      <c r="D207" s="15"/>
    </row>
    <row r="208" spans="1:4">
      <c r="A208" s="3">
        <v>38565</v>
      </c>
      <c r="B208" s="10">
        <v>-0.133403682858626</v>
      </c>
      <c r="C208" s="11">
        <f t="shared" si="3"/>
        <v>-9.5674798426515009E-2</v>
      </c>
      <c r="D208" s="15"/>
    </row>
    <row r="209" spans="1:4">
      <c r="A209" s="3">
        <v>38596</v>
      </c>
      <c r="B209" s="10">
        <v>-0.183647760796946</v>
      </c>
      <c r="C209" s="11">
        <f t="shared" si="3"/>
        <v>-0.29165007048223934</v>
      </c>
      <c r="D209" s="15"/>
    </row>
    <row r="210" spans="1:4">
      <c r="A210" s="3">
        <v>38626</v>
      </c>
      <c r="B210" s="10">
        <v>-0.14681598198028301</v>
      </c>
      <c r="C210" s="11">
        <f t="shared" si="3"/>
        <v>-0.15462247521195169</v>
      </c>
      <c r="D210" s="15"/>
    </row>
    <row r="211" spans="1:4">
      <c r="A211" s="3">
        <v>38657</v>
      </c>
      <c r="B211" s="10">
        <v>-0.20563306717754901</v>
      </c>
      <c r="C211" s="11">
        <f t="shared" si="3"/>
        <v>-0.17869893665159267</v>
      </c>
      <c r="D211" s="15"/>
    </row>
    <row r="212" spans="1:4">
      <c r="A212" s="3">
        <v>38687</v>
      </c>
      <c r="B212" s="10">
        <v>1.21333429231678</v>
      </c>
      <c r="C212" s="11">
        <f t="shared" si="3"/>
        <v>0.28696174771964933</v>
      </c>
      <c r="D212" s="15"/>
    </row>
    <row r="213" spans="1:4">
      <c r="A213" s="3">
        <v>38718</v>
      </c>
      <c r="B213" s="10">
        <v>0.28161519347408898</v>
      </c>
      <c r="C213" s="11">
        <f t="shared" si="3"/>
        <v>0.42977213953777332</v>
      </c>
      <c r="D213" s="15"/>
    </row>
    <row r="214" spans="1:4">
      <c r="A214" s="3">
        <v>38749</v>
      </c>
      <c r="B214" s="10">
        <v>0.77840893481365592</v>
      </c>
      <c r="C214" s="11">
        <f t="shared" si="3"/>
        <v>0.75778614020150836</v>
      </c>
      <c r="D214" s="15"/>
    </row>
    <row r="215" spans="1:4">
      <c r="A215" s="3">
        <v>38777</v>
      </c>
      <c r="B215" s="10">
        <v>-0.19892479398764201</v>
      </c>
      <c r="C215" s="11">
        <f t="shared" si="3"/>
        <v>0.28703311143336768</v>
      </c>
      <c r="D215" s="15"/>
    </row>
    <row r="216" spans="1:4">
      <c r="A216" s="3">
        <v>38808</v>
      </c>
      <c r="B216" s="10">
        <v>0.78813902771569799</v>
      </c>
      <c r="C216" s="11">
        <f t="shared" si="3"/>
        <v>0.45587438951390391</v>
      </c>
      <c r="D216" s="15"/>
    </row>
    <row r="217" spans="1:4">
      <c r="A217" s="3">
        <v>38838</v>
      </c>
      <c r="B217" s="10">
        <v>0.45905560114645999</v>
      </c>
      <c r="C217" s="11">
        <f t="shared" si="3"/>
        <v>0.34942327829150527</v>
      </c>
      <c r="D217" s="15"/>
    </row>
    <row r="218" spans="1:4">
      <c r="A218" s="3">
        <v>38869</v>
      </c>
      <c r="B218" s="10">
        <v>1.87121091553265</v>
      </c>
      <c r="C218" s="11">
        <f t="shared" si="3"/>
        <v>1.0394685147982694</v>
      </c>
      <c r="D218" s="15"/>
    </row>
    <row r="219" spans="1:4">
      <c r="A219" s="3">
        <v>38899</v>
      </c>
      <c r="B219" s="10">
        <v>1.7051123051829999</v>
      </c>
      <c r="C219" s="11">
        <f t="shared" si="3"/>
        <v>1.3451262739540368</v>
      </c>
      <c r="D219" s="15"/>
    </row>
    <row r="220" spans="1:4">
      <c r="A220" s="3">
        <v>38930</v>
      </c>
      <c r="B220" s="10">
        <v>1.00624529842904</v>
      </c>
      <c r="C220" s="11">
        <f t="shared" si="3"/>
        <v>1.5275228397148968</v>
      </c>
      <c r="D220" s="15"/>
    </row>
    <row r="221" spans="1:4">
      <c r="A221" s="3">
        <v>38961</v>
      </c>
      <c r="B221" s="10">
        <v>1.2378637008178701</v>
      </c>
      <c r="C221" s="11">
        <f t="shared" si="3"/>
        <v>1.3164071014766368</v>
      </c>
      <c r="D221" s="15"/>
    </row>
    <row r="222" spans="1:4">
      <c r="A222" s="3">
        <v>38991</v>
      </c>
      <c r="B222" s="10">
        <v>1.8486168891435599</v>
      </c>
      <c r="C222" s="11">
        <f t="shared" si="3"/>
        <v>1.3642419627968234</v>
      </c>
      <c r="D222" s="15"/>
    </row>
    <row r="223" spans="1:4">
      <c r="A223" s="3">
        <v>39022</v>
      </c>
      <c r="B223" s="10">
        <v>1.5882355429456498</v>
      </c>
      <c r="C223" s="11">
        <f t="shared" si="3"/>
        <v>1.5582387109690263</v>
      </c>
      <c r="D223" s="15"/>
    </row>
    <row r="224" spans="1:4">
      <c r="A224" s="3">
        <v>39052</v>
      </c>
      <c r="B224" s="10">
        <v>0.95671000350435398</v>
      </c>
      <c r="C224" s="11">
        <f t="shared" si="3"/>
        <v>1.4645208118645214</v>
      </c>
      <c r="D224" s="15"/>
    </row>
    <row r="225" spans="1:4">
      <c r="A225" s="3">
        <v>39083</v>
      </c>
      <c r="B225" s="10">
        <v>1.3807531847043399</v>
      </c>
      <c r="C225" s="11">
        <f t="shared" si="3"/>
        <v>1.3085662437181147</v>
      </c>
      <c r="D225" s="15"/>
    </row>
    <row r="226" spans="1:4">
      <c r="A226" s="3">
        <v>39114</v>
      </c>
      <c r="B226" s="10">
        <v>1.45792634196661</v>
      </c>
      <c r="C226" s="11">
        <f t="shared" si="3"/>
        <v>1.2651298433917679</v>
      </c>
      <c r="D226" s="15"/>
    </row>
    <row r="227" spans="1:4">
      <c r="A227" s="3">
        <v>39142</v>
      </c>
      <c r="B227" s="10">
        <v>1.55900814457851</v>
      </c>
      <c r="C227" s="11">
        <f t="shared" si="3"/>
        <v>1.4658958904164867</v>
      </c>
      <c r="D227" s="15"/>
    </row>
    <row r="228" spans="1:4">
      <c r="A228" s="3">
        <v>39173</v>
      </c>
      <c r="B228" s="10">
        <v>1.8669556813093302</v>
      </c>
      <c r="C228" s="11">
        <f t="shared" si="3"/>
        <v>1.6279633892848164</v>
      </c>
      <c r="D228" s="15"/>
    </row>
    <row r="229" spans="1:4">
      <c r="A229" s="3">
        <v>39203</v>
      </c>
      <c r="B229" s="10">
        <v>1.89009754638116</v>
      </c>
      <c r="C229" s="11">
        <f t="shared" si="3"/>
        <v>1.7720204574230001</v>
      </c>
      <c r="D229" s="15"/>
    </row>
    <row r="230" spans="1:4">
      <c r="A230" s="3">
        <v>39234</v>
      </c>
      <c r="B230" s="10">
        <v>1.9510746601042701</v>
      </c>
      <c r="C230" s="11">
        <f t="shared" si="3"/>
        <v>1.9027092959315868</v>
      </c>
      <c r="D230" s="15"/>
    </row>
    <row r="231" spans="1:4">
      <c r="A231" s="3">
        <v>39264</v>
      </c>
      <c r="B231" s="10">
        <v>1.70944434879878</v>
      </c>
      <c r="C231" s="11">
        <f t="shared" si="3"/>
        <v>1.8502055184280699</v>
      </c>
      <c r="D231" s="15"/>
    </row>
    <row r="232" spans="1:4">
      <c r="A232" s="3">
        <v>39295</v>
      </c>
      <c r="B232" s="10">
        <v>1.8382043705871198</v>
      </c>
      <c r="C232" s="11">
        <f t="shared" si="3"/>
        <v>1.8329077931633899</v>
      </c>
      <c r="D232" s="15"/>
    </row>
    <row r="233" spans="1:4">
      <c r="A233" s="3">
        <v>39326</v>
      </c>
      <c r="B233" s="10">
        <v>1.7715100586788299</v>
      </c>
      <c r="C233" s="11">
        <f t="shared" si="3"/>
        <v>1.7730529260215766</v>
      </c>
      <c r="D233" s="15"/>
    </row>
    <row r="234" spans="1:4">
      <c r="A234" s="3">
        <v>39356</v>
      </c>
      <c r="B234" s="10">
        <v>1.73844849985864</v>
      </c>
      <c r="C234" s="11">
        <f t="shared" si="3"/>
        <v>1.7827209763748633</v>
      </c>
      <c r="D234" s="15"/>
    </row>
    <row r="235" spans="1:4">
      <c r="A235" s="3">
        <v>39387</v>
      </c>
      <c r="B235" s="10">
        <v>2.0369646540031199</v>
      </c>
      <c r="C235" s="11">
        <f t="shared" si="3"/>
        <v>1.8489744041801963</v>
      </c>
      <c r="D235" s="15"/>
    </row>
    <row r="236" spans="1:4">
      <c r="A236" s="3">
        <v>39417</v>
      </c>
      <c r="B236" s="10">
        <v>2.0261056263756303</v>
      </c>
      <c r="C236" s="11">
        <f t="shared" si="3"/>
        <v>1.9338395934124637</v>
      </c>
      <c r="D236" s="15"/>
    </row>
    <row r="237" spans="1:4">
      <c r="A237" s="3">
        <v>39448</v>
      </c>
      <c r="B237" s="10">
        <v>1.5651966656027501</v>
      </c>
      <c r="C237" s="11">
        <f t="shared" si="3"/>
        <v>1.8760889819938333</v>
      </c>
      <c r="D237" s="15"/>
    </row>
    <row r="238" spans="1:4">
      <c r="A238" s="3">
        <v>39479</v>
      </c>
      <c r="B238" s="10">
        <v>1.93126784674241</v>
      </c>
      <c r="C238" s="11">
        <f t="shared" si="3"/>
        <v>1.8408567129069302</v>
      </c>
      <c r="D238" s="15"/>
    </row>
    <row r="239" spans="1:4">
      <c r="A239" s="3">
        <v>39508</v>
      </c>
      <c r="B239" s="10">
        <v>2.1076943257403702</v>
      </c>
      <c r="C239" s="11">
        <f t="shared" si="3"/>
        <v>1.86805294602851</v>
      </c>
      <c r="D239" s="15"/>
    </row>
    <row r="240" spans="1:4">
      <c r="A240" s="3">
        <v>39539</v>
      </c>
      <c r="B240" s="10">
        <v>1.5406146376021101</v>
      </c>
      <c r="C240" s="11">
        <f t="shared" si="3"/>
        <v>1.8598589366949634</v>
      </c>
      <c r="D240" s="15"/>
    </row>
    <row r="241" spans="1:4">
      <c r="A241" s="3">
        <v>39569</v>
      </c>
      <c r="B241" s="10">
        <v>1.32210273416141</v>
      </c>
      <c r="C241" s="11">
        <f t="shared" si="3"/>
        <v>1.6568038991679634</v>
      </c>
      <c r="D241" s="15"/>
    </row>
    <row r="242" spans="1:4">
      <c r="A242" s="3">
        <v>39600</v>
      </c>
      <c r="B242" s="10">
        <v>0.297268950279161</v>
      </c>
      <c r="C242" s="11">
        <f t="shared" si="3"/>
        <v>1.0533287740142272</v>
      </c>
      <c r="D242" s="15"/>
    </row>
    <row r="243" spans="1:4">
      <c r="A243" s="3">
        <v>39630</v>
      </c>
      <c r="B243" s="10">
        <v>0.33000042953983999</v>
      </c>
      <c r="C243" s="11">
        <f t="shared" si="3"/>
        <v>0.649790704660137</v>
      </c>
      <c r="D243" s="15"/>
    </row>
    <row r="244" spans="1:4">
      <c r="A244" s="3">
        <v>39661</v>
      </c>
      <c r="B244" s="10">
        <v>0.62997570564571104</v>
      </c>
      <c r="C244" s="11">
        <f t="shared" si="3"/>
        <v>0.41908169515490395</v>
      </c>
      <c r="D244" s="15"/>
    </row>
    <row r="245" spans="1:4">
      <c r="A245" s="3">
        <v>39692</v>
      </c>
      <c r="B245" s="10">
        <v>-0.556355025301841</v>
      </c>
      <c r="C245" s="11">
        <f t="shared" si="3"/>
        <v>0.13454036996123667</v>
      </c>
      <c r="D245" s="15"/>
    </row>
    <row r="246" spans="1:4">
      <c r="A246" s="3">
        <v>39722</v>
      </c>
      <c r="B246" s="10">
        <v>-1.5909369564759099</v>
      </c>
      <c r="C246" s="11">
        <f t="shared" si="3"/>
        <v>-0.5057720920440133</v>
      </c>
      <c r="D246" s="15"/>
    </row>
    <row r="247" spans="1:4">
      <c r="A247" s="3">
        <v>39753</v>
      </c>
      <c r="B247" s="10">
        <v>-2.62676413995767</v>
      </c>
      <c r="C247" s="11">
        <f t="shared" si="3"/>
        <v>-1.5913520405784736</v>
      </c>
      <c r="D247" s="15"/>
    </row>
    <row r="248" spans="1:4">
      <c r="A248" s="3">
        <v>39783</v>
      </c>
      <c r="B248" s="10">
        <v>-2.77484899683405</v>
      </c>
      <c r="C248" s="11">
        <f t="shared" si="3"/>
        <v>-2.3308500310892097</v>
      </c>
      <c r="D248" s="15"/>
    </row>
    <row r="249" spans="1:4">
      <c r="A249" s="3">
        <v>39814</v>
      </c>
      <c r="B249" s="10">
        <v>-3.2879906456329695</v>
      </c>
      <c r="C249" s="11">
        <f t="shared" si="3"/>
        <v>-2.8965345941415634</v>
      </c>
      <c r="D249" s="15"/>
    </row>
    <row r="250" spans="1:4">
      <c r="A250" s="3">
        <v>39845</v>
      </c>
      <c r="B250" s="10">
        <v>-4.1249323915362606</v>
      </c>
      <c r="C250" s="11">
        <f t="shared" si="3"/>
        <v>-3.3959240113344271</v>
      </c>
      <c r="D250" s="15"/>
    </row>
    <row r="251" spans="1:4">
      <c r="A251" s="3">
        <v>39873</v>
      </c>
      <c r="B251" s="10">
        <v>-3.7395213417021997</v>
      </c>
      <c r="C251" s="11">
        <f t="shared" si="3"/>
        <v>-3.7174814596238099</v>
      </c>
      <c r="D251" s="15"/>
    </row>
    <row r="252" spans="1:4">
      <c r="A252" s="3">
        <v>39904</v>
      </c>
      <c r="B252" s="10">
        <v>-3.7971081300093599</v>
      </c>
      <c r="C252" s="11">
        <f t="shared" si="3"/>
        <v>-3.8871872877492737</v>
      </c>
      <c r="D252" s="15"/>
    </row>
    <row r="253" spans="1:4">
      <c r="A253" s="3">
        <v>39934</v>
      </c>
      <c r="B253" s="10">
        <v>-2.8938563988308799</v>
      </c>
      <c r="C253" s="11">
        <f t="shared" si="3"/>
        <v>-3.4768286235141468</v>
      </c>
      <c r="D253" s="15"/>
    </row>
    <row r="254" spans="1:4">
      <c r="A254" s="3">
        <v>39965</v>
      </c>
      <c r="B254" s="10">
        <v>-2.6031266594716702</v>
      </c>
      <c r="C254" s="11">
        <f t="shared" si="3"/>
        <v>-3.0980303961039701</v>
      </c>
      <c r="D254" s="15"/>
    </row>
    <row r="255" spans="1:4">
      <c r="A255" s="3">
        <v>39995</v>
      </c>
      <c r="B255" s="10">
        <v>-1.7903805534767101</v>
      </c>
      <c r="C255" s="11">
        <f t="shared" si="3"/>
        <v>-2.4291212039264205</v>
      </c>
      <c r="D255" s="15"/>
    </row>
    <row r="256" spans="1:4">
      <c r="A256" s="3">
        <v>40026</v>
      </c>
      <c r="B256" s="10">
        <v>-0.76900497772062604</v>
      </c>
      <c r="C256" s="11">
        <f t="shared" si="3"/>
        <v>-1.7208373968896689</v>
      </c>
      <c r="D256" s="15"/>
    </row>
    <row r="257" spans="1:4">
      <c r="A257" s="3">
        <v>40057</v>
      </c>
      <c r="B257" s="10">
        <v>-0.59547413500000801</v>
      </c>
      <c r="C257" s="11">
        <f t="shared" si="3"/>
        <v>-1.0516198887324479</v>
      </c>
      <c r="D257" s="15"/>
    </row>
    <row r="258" spans="1:4">
      <c r="A258" s="3">
        <v>40087</v>
      </c>
      <c r="B258" s="10">
        <v>-0.10662837119446099</v>
      </c>
      <c r="C258" s="11">
        <f t="shared" si="3"/>
        <v>-0.49036916130503161</v>
      </c>
      <c r="D258" s="15"/>
    </row>
    <row r="259" spans="1:4">
      <c r="A259" s="3">
        <v>40118</v>
      </c>
      <c r="B259" s="10">
        <v>-0.33943329700653202</v>
      </c>
      <c r="C259" s="11">
        <f t="shared" si="3"/>
        <v>-0.34717860106700033</v>
      </c>
      <c r="D259" s="15"/>
    </row>
    <row r="260" spans="1:4">
      <c r="A260" s="3">
        <v>40148</v>
      </c>
      <c r="B260" s="10">
        <v>-8.6381245060502099E-2</v>
      </c>
      <c r="C260" s="11">
        <f t="shared" si="3"/>
        <v>-0.17748097108716507</v>
      </c>
      <c r="D260" s="15"/>
    </row>
    <row r="261" spans="1:4">
      <c r="A261" s="3">
        <v>40179</v>
      </c>
      <c r="B261" s="10">
        <v>-0.17612828169273001</v>
      </c>
      <c r="C261" s="11">
        <f t="shared" si="3"/>
        <v>-0.20064760791992139</v>
      </c>
      <c r="D261" s="15"/>
    </row>
    <row r="262" spans="1:4">
      <c r="A262" s="3">
        <v>40210</v>
      </c>
      <c r="B262" s="10">
        <v>-0.44826142169781702</v>
      </c>
      <c r="C262" s="11">
        <f t="shared" si="3"/>
        <v>-0.23692364948368305</v>
      </c>
      <c r="D262" s="15"/>
    </row>
    <row r="263" spans="1:4">
      <c r="A263" s="3">
        <v>40238</v>
      </c>
      <c r="B263" s="10">
        <v>5.8743632306936001E-3</v>
      </c>
      <c r="C263" s="11">
        <f t="shared" si="3"/>
        <v>-0.20617178005328449</v>
      </c>
      <c r="D263" s="15"/>
    </row>
    <row r="264" spans="1:4">
      <c r="A264" s="3">
        <v>40269</v>
      </c>
      <c r="B264" s="10">
        <v>0.71513127398808896</v>
      </c>
      <c r="C264" s="11">
        <f t="shared" si="3"/>
        <v>9.0914738506988516E-2</v>
      </c>
      <c r="D264" s="15"/>
    </row>
    <row r="265" spans="1:4">
      <c r="A265" s="3">
        <v>40299</v>
      </c>
      <c r="B265" s="10">
        <v>0.16451484151888301</v>
      </c>
      <c r="C265" s="11">
        <f t="shared" si="3"/>
        <v>0.29517349291255518</v>
      </c>
      <c r="D265" s="15"/>
    </row>
    <row r="266" spans="1:4">
      <c r="A266" s="3">
        <v>40330</v>
      </c>
      <c r="B266" s="10">
        <v>0.149125223342224</v>
      </c>
      <c r="C266" s="11">
        <f t="shared" si="3"/>
        <v>0.34292377961639864</v>
      </c>
      <c r="D266" s="15"/>
    </row>
    <row r="267" spans="1:4">
      <c r="A267" s="3">
        <v>40360</v>
      </c>
      <c r="B267" s="10">
        <v>4.4694168552065303E-2</v>
      </c>
      <c r="C267" s="11">
        <f t="shared" ref="C267:C330" si="4">AVERAGE(B265:B267)</f>
        <v>0.11944474447105745</v>
      </c>
      <c r="D267" s="15"/>
    </row>
    <row r="268" spans="1:4">
      <c r="A268" s="3">
        <v>40391</v>
      </c>
      <c r="B268" s="10">
        <v>-0.14286702663438799</v>
      </c>
      <c r="C268" s="11">
        <f t="shared" si="4"/>
        <v>1.6984121753300441E-2</v>
      </c>
      <c r="D268" s="15"/>
    </row>
    <row r="269" spans="1:4">
      <c r="A269" s="3">
        <v>40422</v>
      </c>
      <c r="B269" s="10">
        <v>5.0477502001435699E-2</v>
      </c>
      <c r="C269" s="11">
        <f t="shared" si="4"/>
        <v>-1.5898452026962332E-2</v>
      </c>
      <c r="D269" s="15"/>
    </row>
    <row r="270" spans="1:4">
      <c r="A270" s="3">
        <v>40452</v>
      </c>
      <c r="B270" s="10">
        <v>-0.58718066402727809</v>
      </c>
      <c r="C270" s="11">
        <f t="shared" si="4"/>
        <v>-0.22652339622007678</v>
      </c>
      <c r="D270" s="15"/>
    </row>
    <row r="271" spans="1:4">
      <c r="A271" s="3">
        <v>40483</v>
      </c>
      <c r="B271" s="10">
        <v>-0.47474937677082496</v>
      </c>
      <c r="C271" s="11">
        <f t="shared" si="4"/>
        <v>-0.33715084626555575</v>
      </c>
      <c r="D271" s="15"/>
    </row>
    <row r="272" spans="1:4">
      <c r="A272" s="3">
        <v>40513</v>
      </c>
      <c r="B272" s="10">
        <v>-1.13722353787268</v>
      </c>
      <c r="C272" s="11">
        <f t="shared" si="4"/>
        <v>-0.73305119289026111</v>
      </c>
      <c r="D272" s="15"/>
    </row>
    <row r="273" spans="1:4">
      <c r="A273" s="3">
        <v>40544</v>
      </c>
      <c r="B273" s="10">
        <v>-0.95897622258526194</v>
      </c>
      <c r="C273" s="11">
        <f t="shared" si="4"/>
        <v>-0.85698304574292239</v>
      </c>
      <c r="D273" s="15"/>
    </row>
    <row r="274" spans="1:4">
      <c r="A274" s="3">
        <v>40575</v>
      </c>
      <c r="B274" s="10">
        <v>-1.2384198726197999</v>
      </c>
      <c r="C274" s="11">
        <f t="shared" si="4"/>
        <v>-1.1115398776925807</v>
      </c>
      <c r="D274" s="15"/>
    </row>
    <row r="275" spans="1:4">
      <c r="A275" s="3">
        <v>40603</v>
      </c>
      <c r="B275" s="10">
        <v>-1.7622694744207201</v>
      </c>
      <c r="C275" s="11">
        <f t="shared" si="4"/>
        <v>-1.3198885232085942</v>
      </c>
      <c r="D275" s="15"/>
    </row>
    <row r="276" spans="1:4">
      <c r="A276" s="3">
        <v>40634</v>
      </c>
      <c r="B276" s="10">
        <v>-2.2764293768473798</v>
      </c>
      <c r="C276" s="11">
        <f t="shared" si="4"/>
        <v>-1.7590395746293002</v>
      </c>
      <c r="D276" s="15"/>
    </row>
    <row r="277" spans="1:4">
      <c r="A277" s="3">
        <v>40664</v>
      </c>
      <c r="B277" s="10">
        <v>-2.4411087904832902</v>
      </c>
      <c r="C277" s="11">
        <f t="shared" si="4"/>
        <v>-2.1599358805837965</v>
      </c>
      <c r="D277" s="15"/>
    </row>
    <row r="278" spans="1:4">
      <c r="A278" s="3">
        <v>40695</v>
      </c>
      <c r="B278" s="10">
        <v>-2.6832263222970298</v>
      </c>
      <c r="C278" s="11">
        <f t="shared" si="4"/>
        <v>-2.4669214965425663</v>
      </c>
      <c r="D278" s="15"/>
    </row>
    <row r="279" spans="1:4">
      <c r="A279" s="3">
        <v>40725</v>
      </c>
      <c r="B279" s="10">
        <v>-2.7343415150528698</v>
      </c>
      <c r="C279" s="11">
        <f t="shared" si="4"/>
        <v>-2.6195588759443971</v>
      </c>
      <c r="D279" s="15"/>
    </row>
    <row r="280" spans="1:4">
      <c r="A280" s="3">
        <v>40756</v>
      </c>
      <c r="B280" s="10">
        <v>-3.1820900843234003</v>
      </c>
      <c r="C280" s="11">
        <f t="shared" si="4"/>
        <v>-2.8665526405577668</v>
      </c>
      <c r="D280" s="15"/>
    </row>
    <row r="281" spans="1:4">
      <c r="A281" s="3">
        <v>40787</v>
      </c>
      <c r="B281" s="10">
        <v>-3.7232831962309101</v>
      </c>
      <c r="C281" s="11">
        <f t="shared" si="4"/>
        <v>-3.2132382652023934</v>
      </c>
      <c r="D281" s="15"/>
    </row>
    <row r="282" spans="1:4">
      <c r="A282" s="3">
        <v>40817</v>
      </c>
      <c r="B282" s="10">
        <v>-3.5700450831529404</v>
      </c>
      <c r="C282" s="11">
        <f t="shared" si="4"/>
        <v>-3.4918061212357503</v>
      </c>
      <c r="D282" s="15"/>
    </row>
    <row r="283" spans="1:4">
      <c r="A283" s="3">
        <v>40848</v>
      </c>
      <c r="B283" s="10">
        <v>-4.4317549932625804</v>
      </c>
      <c r="C283" s="11">
        <f t="shared" si="4"/>
        <v>-3.9083610908821433</v>
      </c>
      <c r="D283" s="15"/>
    </row>
    <row r="284" spans="1:4">
      <c r="A284" s="3">
        <v>40878</v>
      </c>
      <c r="B284" s="10">
        <v>-4.5565152466166001</v>
      </c>
      <c r="C284" s="11">
        <f t="shared" si="4"/>
        <v>-4.1861051076773732</v>
      </c>
      <c r="D284" s="15"/>
    </row>
    <row r="285" spans="1:4">
      <c r="A285" s="3">
        <v>40909</v>
      </c>
      <c r="B285" s="10">
        <v>-4.5939995590293901</v>
      </c>
      <c r="C285" s="11">
        <f t="shared" si="4"/>
        <v>-4.5274232663028569</v>
      </c>
      <c r="D285" s="15"/>
    </row>
    <row r="286" spans="1:4">
      <c r="A286" s="3">
        <v>40940</v>
      </c>
      <c r="B286" s="10">
        <v>-4.68356786550346</v>
      </c>
      <c r="C286" s="11">
        <f t="shared" si="4"/>
        <v>-4.6113608903831498</v>
      </c>
      <c r="D286" s="15"/>
    </row>
    <row r="287" spans="1:4">
      <c r="A287" s="3">
        <v>40969</v>
      </c>
      <c r="B287" s="10">
        <v>-4.8739509156957803</v>
      </c>
      <c r="C287" s="11">
        <f t="shared" si="4"/>
        <v>-4.7171727800762104</v>
      </c>
      <c r="D287" s="15"/>
    </row>
    <row r="288" spans="1:4">
      <c r="A288" s="3">
        <v>41000</v>
      </c>
      <c r="B288" s="10">
        <v>-3.9928738819244698</v>
      </c>
      <c r="C288" s="11">
        <f t="shared" si="4"/>
        <v>-4.5167975543745698</v>
      </c>
      <c r="D288" s="15"/>
    </row>
    <row r="289" spans="1:4">
      <c r="A289" s="3">
        <v>41030</v>
      </c>
      <c r="B289" s="10">
        <v>-4.9235586113494199</v>
      </c>
      <c r="C289" s="11">
        <f t="shared" si="4"/>
        <v>-4.5967944696565572</v>
      </c>
      <c r="D289" s="15"/>
    </row>
    <row r="290" spans="1:4">
      <c r="A290" s="3">
        <v>41061</v>
      </c>
      <c r="B290" s="10">
        <v>-4.4173336348772603</v>
      </c>
      <c r="C290" s="11">
        <f t="shared" si="4"/>
        <v>-4.4445887093837166</v>
      </c>
      <c r="D290" s="15"/>
    </row>
    <row r="291" spans="1:4">
      <c r="A291" s="3">
        <v>41091</v>
      </c>
      <c r="B291" s="10">
        <v>-4.2096669621610099</v>
      </c>
      <c r="C291" s="11">
        <f t="shared" si="4"/>
        <v>-4.516853069462563</v>
      </c>
      <c r="D291" s="15"/>
    </row>
    <row r="292" spans="1:4">
      <c r="A292" s="3">
        <v>41122</v>
      </c>
      <c r="B292" s="10">
        <v>-4.0612541479692306</v>
      </c>
      <c r="C292" s="11">
        <f t="shared" si="4"/>
        <v>-4.2294182483358336</v>
      </c>
      <c r="D292" s="15"/>
    </row>
    <row r="293" spans="1:4">
      <c r="A293" s="3">
        <v>41153</v>
      </c>
      <c r="B293" s="10">
        <v>-4.8543873732113001</v>
      </c>
      <c r="C293" s="11">
        <f t="shared" si="4"/>
        <v>-4.3751028277805135</v>
      </c>
      <c r="D293" s="15"/>
    </row>
    <row r="294" spans="1:4">
      <c r="A294" s="3">
        <v>41183</v>
      </c>
      <c r="B294" s="10">
        <v>-5.1426054056075499</v>
      </c>
      <c r="C294" s="11">
        <f t="shared" si="4"/>
        <v>-4.6860823089293602</v>
      </c>
      <c r="D294" s="15"/>
    </row>
    <row r="295" spans="1:4">
      <c r="A295" s="3">
        <v>41214</v>
      </c>
      <c r="B295" s="10">
        <v>-4.6352203663163998</v>
      </c>
      <c r="C295" s="11">
        <f t="shared" si="4"/>
        <v>-4.8774043817117496</v>
      </c>
      <c r="D295" s="15"/>
    </row>
    <row r="296" spans="1:4">
      <c r="A296" s="3">
        <v>41244</v>
      </c>
      <c r="B296" s="10">
        <v>-4.4122253185813403</v>
      </c>
      <c r="C296" s="11">
        <f t="shared" si="4"/>
        <v>-4.7300170301684306</v>
      </c>
      <c r="D296" s="15"/>
    </row>
    <row r="297" spans="1:4">
      <c r="A297" s="3">
        <v>41275</v>
      </c>
      <c r="B297" s="10">
        <v>-4.6675969959047796</v>
      </c>
      <c r="C297" s="11">
        <f t="shared" si="4"/>
        <v>-4.5716808936008393</v>
      </c>
      <c r="D297" s="15"/>
    </row>
    <row r="298" spans="1:4">
      <c r="A298" s="3">
        <v>41306</v>
      </c>
      <c r="B298" s="10">
        <v>-4.3303375265669999</v>
      </c>
      <c r="C298" s="11">
        <f t="shared" si="4"/>
        <v>-4.4700532803510393</v>
      </c>
      <c r="D298" s="15"/>
    </row>
    <row r="299" spans="1:4">
      <c r="A299" s="3">
        <v>41334</v>
      </c>
      <c r="B299" s="10">
        <v>-3.9338104343898199</v>
      </c>
      <c r="C299" s="11">
        <f t="shared" si="4"/>
        <v>-4.3105816522872002</v>
      </c>
      <c r="D299" s="15"/>
    </row>
    <row r="300" spans="1:4">
      <c r="A300" s="3">
        <v>41365</v>
      </c>
      <c r="B300" s="10">
        <v>-3.9083912171359003</v>
      </c>
      <c r="C300" s="11">
        <f t="shared" si="4"/>
        <v>-4.0575130593642399</v>
      </c>
      <c r="D300" s="15"/>
    </row>
    <row r="301" spans="1:4">
      <c r="A301" s="3">
        <v>41395</v>
      </c>
      <c r="B301" s="10">
        <v>-3.3403388460158201</v>
      </c>
      <c r="C301" s="11">
        <f t="shared" si="4"/>
        <v>-3.7275134991805134</v>
      </c>
      <c r="D301" s="15"/>
    </row>
    <row r="302" spans="1:4">
      <c r="A302" s="3">
        <v>41426</v>
      </c>
      <c r="B302" s="10">
        <v>-2.9623106106627599</v>
      </c>
      <c r="C302" s="11">
        <f t="shared" si="4"/>
        <v>-3.4036802246048268</v>
      </c>
      <c r="D302" s="15"/>
    </row>
    <row r="303" spans="1:4">
      <c r="A303" s="3">
        <v>41456</v>
      </c>
      <c r="B303" s="10">
        <v>-2.6399125898740401</v>
      </c>
      <c r="C303" s="11">
        <f t="shared" si="4"/>
        <v>-2.98085401551754</v>
      </c>
      <c r="D303" s="15"/>
    </row>
    <row r="304" spans="1:4">
      <c r="A304" s="3">
        <v>41487</v>
      </c>
      <c r="B304" s="10">
        <v>-1.7053222612369998</v>
      </c>
      <c r="C304" s="11">
        <f t="shared" si="4"/>
        <v>-2.4358484872579331</v>
      </c>
      <c r="D304" s="15"/>
    </row>
    <row r="305" spans="1:4">
      <c r="A305" s="3">
        <v>41518</v>
      </c>
      <c r="B305" s="10">
        <v>-1.5713920892111199</v>
      </c>
      <c r="C305" s="11">
        <f t="shared" si="4"/>
        <v>-1.9722089801073865</v>
      </c>
      <c r="D305" s="15"/>
    </row>
    <row r="306" spans="1:4">
      <c r="A306" s="3">
        <v>41548</v>
      </c>
      <c r="B306" s="10">
        <v>-1.30940144667179</v>
      </c>
      <c r="C306" s="11">
        <f t="shared" si="4"/>
        <v>-1.5287052657066365</v>
      </c>
      <c r="D306" s="15"/>
    </row>
    <row r="307" spans="1:4">
      <c r="A307" s="3">
        <v>41579</v>
      </c>
      <c r="B307" s="10">
        <v>-0.49848694581198799</v>
      </c>
      <c r="C307" s="11">
        <f t="shared" si="4"/>
        <v>-1.1264268272316327</v>
      </c>
      <c r="D307" s="15"/>
    </row>
    <row r="308" spans="1:4">
      <c r="A308" s="3">
        <v>41609</v>
      </c>
      <c r="B308" s="10">
        <v>-4.7154822654490697E-2</v>
      </c>
      <c r="C308" s="11">
        <f t="shared" si="4"/>
        <v>-0.61834773837942292</v>
      </c>
      <c r="D308" s="15"/>
    </row>
    <row r="309" spans="1:4">
      <c r="A309" s="3">
        <v>41640</v>
      </c>
      <c r="B309" s="10">
        <v>-7.8418459929760806E-2</v>
      </c>
      <c r="C309" s="11">
        <f t="shared" si="4"/>
        <v>-0.20802007613207985</v>
      </c>
      <c r="D309" s="15"/>
    </row>
    <row r="310" spans="1:4">
      <c r="A310" s="3">
        <v>41671</v>
      </c>
      <c r="B310" s="10">
        <v>0.55799435502364603</v>
      </c>
      <c r="C310" s="11">
        <f t="shared" si="4"/>
        <v>0.14414035747979817</v>
      </c>
      <c r="D310" s="15"/>
    </row>
    <row r="311" spans="1:4">
      <c r="A311" s="3">
        <v>41699</v>
      </c>
      <c r="B311" s="10">
        <v>0.57978886053960599</v>
      </c>
      <c r="C311" s="11">
        <f t="shared" si="4"/>
        <v>0.35312158521116377</v>
      </c>
      <c r="D311" s="15"/>
    </row>
    <row r="312" spans="1:4">
      <c r="A312" s="3">
        <v>41730</v>
      </c>
      <c r="B312" s="10">
        <v>0.29497946231418098</v>
      </c>
      <c r="C312" s="11">
        <f t="shared" si="4"/>
        <v>0.47758755929247765</v>
      </c>
      <c r="D312" s="15"/>
    </row>
    <row r="313" spans="1:4">
      <c r="A313" s="3">
        <v>41760</v>
      </c>
      <c r="B313" s="10">
        <v>0.81099607698932996</v>
      </c>
      <c r="C313" s="11">
        <f t="shared" si="4"/>
        <v>0.56192146661437237</v>
      </c>
      <c r="D313" s="15"/>
    </row>
    <row r="314" spans="1:4">
      <c r="A314" s="3">
        <v>41791</v>
      </c>
      <c r="B314" s="10">
        <v>0.87698510672557295</v>
      </c>
      <c r="C314" s="11">
        <f t="shared" si="4"/>
        <v>0.66098688200969458</v>
      </c>
      <c r="D314" s="15"/>
    </row>
    <row r="315" spans="1:4">
      <c r="A315" s="3">
        <v>41821</v>
      </c>
      <c r="B315" s="10">
        <v>0.93105306433986812</v>
      </c>
      <c r="C315" s="11">
        <f t="shared" si="4"/>
        <v>0.87301141601825705</v>
      </c>
      <c r="D315" s="15"/>
    </row>
    <row r="316" spans="1:4">
      <c r="A316" s="3">
        <v>41852</v>
      </c>
      <c r="B316" s="10">
        <v>1.2476138198208599</v>
      </c>
      <c r="C316" s="11">
        <f t="shared" si="4"/>
        <v>1.0185506636287671</v>
      </c>
      <c r="D316" s="15"/>
    </row>
    <row r="317" spans="1:4">
      <c r="A317" s="3">
        <v>41883</v>
      </c>
      <c r="B317" s="10">
        <v>1.00150447936682</v>
      </c>
      <c r="C317" s="11">
        <f t="shared" si="4"/>
        <v>1.0600571211758494</v>
      </c>
      <c r="D317" s="15"/>
    </row>
    <row r="318" spans="1:4">
      <c r="A318" s="3">
        <v>41913</v>
      </c>
      <c r="B318" s="10">
        <v>1.35264297764692</v>
      </c>
      <c r="C318" s="11">
        <f t="shared" si="4"/>
        <v>1.2005870922782</v>
      </c>
      <c r="D318" s="15"/>
    </row>
    <row r="319" spans="1:4">
      <c r="A319" s="3">
        <v>41944</v>
      </c>
      <c r="B319" s="10">
        <v>1.01840763593398</v>
      </c>
      <c r="C319" s="11">
        <f t="shared" si="4"/>
        <v>1.1241850309825734</v>
      </c>
      <c r="D319" s="15"/>
    </row>
    <row r="320" spans="1:4">
      <c r="A320" s="3">
        <v>41974</v>
      </c>
      <c r="B320" s="10">
        <v>0.93182036035519689</v>
      </c>
      <c r="C320" s="11">
        <f t="shared" si="4"/>
        <v>1.1009569913120323</v>
      </c>
      <c r="D320" s="15"/>
    </row>
    <row r="321" spans="1:4">
      <c r="A321" s="3">
        <v>42005</v>
      </c>
      <c r="B321" s="10">
        <v>1.76163389729375</v>
      </c>
      <c r="C321" s="11">
        <f t="shared" si="4"/>
        <v>1.2372872978609755</v>
      </c>
      <c r="D321" s="15"/>
    </row>
    <row r="322" spans="1:4">
      <c r="A322" s="3">
        <v>42036</v>
      </c>
      <c r="B322" s="10">
        <v>1.13120402953288</v>
      </c>
      <c r="C322" s="11">
        <f t="shared" si="4"/>
        <v>1.2748860957272756</v>
      </c>
      <c r="D322" s="15"/>
    </row>
    <row r="323" spans="1:4">
      <c r="A323" s="3">
        <v>42064</v>
      </c>
      <c r="B323" s="10">
        <v>1.59836372463586</v>
      </c>
      <c r="C323" s="11">
        <f t="shared" si="4"/>
        <v>1.4970672171541632</v>
      </c>
      <c r="D323" s="15"/>
    </row>
    <row r="324" spans="1:4">
      <c r="A324" s="3">
        <v>42095</v>
      </c>
      <c r="B324" s="10">
        <v>2.1880744102269998</v>
      </c>
      <c r="C324" s="11">
        <f t="shared" si="4"/>
        <v>1.6392140547985801</v>
      </c>
      <c r="D324" s="15"/>
    </row>
    <row r="325" spans="1:4">
      <c r="A325" s="3">
        <v>42125</v>
      </c>
      <c r="B325" s="10">
        <v>2.1218007023446499</v>
      </c>
      <c r="C325" s="11">
        <f t="shared" si="4"/>
        <v>1.9694129457358365</v>
      </c>
      <c r="D325" s="15"/>
    </row>
    <row r="326" spans="1:4">
      <c r="A326" s="3">
        <v>42156</v>
      </c>
      <c r="B326" s="10">
        <v>1.8032569334843498</v>
      </c>
      <c r="C326" s="11">
        <f t="shared" si="4"/>
        <v>2.0377106820186666</v>
      </c>
      <c r="D326" s="15"/>
    </row>
    <row r="327" spans="1:4">
      <c r="A327" s="3">
        <v>42186</v>
      </c>
      <c r="B327" s="10">
        <v>2.2658010596643199</v>
      </c>
      <c r="C327" s="11">
        <f t="shared" si="4"/>
        <v>2.0636195651644402</v>
      </c>
      <c r="D327" s="15"/>
    </row>
    <row r="328" spans="1:4">
      <c r="A328" s="3">
        <v>42217</v>
      </c>
      <c r="B328" s="10">
        <v>2.0973931041161902</v>
      </c>
      <c r="C328" s="11">
        <f t="shared" si="4"/>
        <v>2.0554836990882865</v>
      </c>
      <c r="D328" s="15"/>
    </row>
    <row r="329" spans="1:4">
      <c r="A329" s="3">
        <v>42248</v>
      </c>
      <c r="B329" s="10">
        <v>1.98155971972848</v>
      </c>
      <c r="C329" s="11">
        <f t="shared" si="4"/>
        <v>2.1149179611696636</v>
      </c>
      <c r="D329" s="15"/>
    </row>
    <row r="330" spans="1:4">
      <c r="A330" s="3">
        <v>42278</v>
      </c>
      <c r="B330" s="10">
        <v>1.63198276763038</v>
      </c>
      <c r="C330" s="11">
        <f t="shared" si="4"/>
        <v>1.9036451971583499</v>
      </c>
      <c r="D330" s="15"/>
    </row>
    <row r="331" spans="1:4">
      <c r="A331" s="3">
        <v>42309</v>
      </c>
      <c r="B331" s="10">
        <v>1.7241884201909499</v>
      </c>
      <c r="C331" s="11">
        <f t="shared" ref="C331:C383" si="5">AVERAGE(B329:B331)</f>
        <v>1.7792436358499366</v>
      </c>
      <c r="D331" s="15"/>
    </row>
    <row r="332" spans="1:4">
      <c r="A332" s="3">
        <v>42339</v>
      </c>
      <c r="B332" s="10">
        <v>1.67195887097519</v>
      </c>
      <c r="C332" s="11">
        <f t="shared" si="5"/>
        <v>1.6760433529321732</v>
      </c>
      <c r="D332" s="15"/>
    </row>
    <row r="333" spans="1:4">
      <c r="A333" s="3">
        <v>42370</v>
      </c>
      <c r="B333" s="10">
        <v>1.7602618751939401</v>
      </c>
      <c r="C333" s="11">
        <f t="shared" si="5"/>
        <v>1.7188030554533602</v>
      </c>
      <c r="D333" s="15"/>
    </row>
    <row r="334" spans="1:4">
      <c r="A334" s="3">
        <v>42401</v>
      </c>
      <c r="B334" s="10">
        <v>1.58031053218243</v>
      </c>
      <c r="C334" s="11">
        <f t="shared" si="5"/>
        <v>1.6708437594505199</v>
      </c>
      <c r="D334" s="15"/>
    </row>
    <row r="335" spans="1:4">
      <c r="A335" s="3">
        <v>42430</v>
      </c>
      <c r="B335" s="10">
        <v>1.7573345579532902</v>
      </c>
      <c r="C335" s="11">
        <f t="shared" si="5"/>
        <v>1.6993023217765533</v>
      </c>
      <c r="D335" s="15"/>
    </row>
    <row r="336" spans="1:4">
      <c r="A336" s="3">
        <v>42461</v>
      </c>
      <c r="B336" s="10">
        <v>2.0361322150142298</v>
      </c>
      <c r="C336" s="11">
        <f t="shared" si="5"/>
        <v>1.7912591017166501</v>
      </c>
      <c r="D336" s="15"/>
    </row>
    <row r="337" spans="1:4">
      <c r="A337" s="3">
        <v>42491</v>
      </c>
      <c r="B337" s="10">
        <v>1.5219632101476499</v>
      </c>
      <c r="C337" s="11">
        <f t="shared" si="5"/>
        <v>1.7718099943717232</v>
      </c>
      <c r="D337" s="15"/>
    </row>
    <row r="338" spans="1:4">
      <c r="A338" s="3">
        <v>42522</v>
      </c>
      <c r="B338" s="10">
        <v>1.6076693684740202</v>
      </c>
      <c r="C338" s="11">
        <f t="shared" si="5"/>
        <v>1.7219215978786331</v>
      </c>
      <c r="D338" s="15"/>
    </row>
    <row r="339" spans="1:4">
      <c r="A339" s="3">
        <v>42552</v>
      </c>
      <c r="B339" s="10">
        <v>1.88115077906769</v>
      </c>
      <c r="C339" s="11">
        <f t="shared" si="5"/>
        <v>1.6702611192297867</v>
      </c>
      <c r="D339" s="15"/>
    </row>
    <row r="340" spans="1:4">
      <c r="A340" s="3">
        <v>42583</v>
      </c>
      <c r="B340" s="10">
        <v>1.9964916360661702</v>
      </c>
      <c r="C340" s="11">
        <f t="shared" si="5"/>
        <v>1.8284372612026267</v>
      </c>
      <c r="D340" s="15"/>
    </row>
    <row r="341" spans="1:4">
      <c r="A341" s="3">
        <v>42614</v>
      </c>
      <c r="B341" s="10">
        <v>1.8337669960426202</v>
      </c>
      <c r="C341" s="11">
        <f t="shared" si="5"/>
        <v>1.9038031370588271</v>
      </c>
      <c r="D341" s="15"/>
    </row>
    <row r="342" spans="1:4">
      <c r="A342" s="3">
        <v>42644</v>
      </c>
      <c r="B342" s="10">
        <v>1.9709265293843699</v>
      </c>
      <c r="C342" s="11">
        <f t="shared" si="5"/>
        <v>1.9337283871643869</v>
      </c>
      <c r="D342" s="15"/>
    </row>
    <row r="343" spans="1:4">
      <c r="A343" s="3">
        <v>42675</v>
      </c>
      <c r="B343" s="10">
        <v>2.1713165387664097</v>
      </c>
      <c r="C343" s="11">
        <f t="shared" si="5"/>
        <v>1.9920033547311331</v>
      </c>
      <c r="D343" s="15"/>
    </row>
    <row r="344" spans="1:4">
      <c r="A344" s="3">
        <v>42705</v>
      </c>
      <c r="B344" s="10">
        <v>2.2191261251323002</v>
      </c>
      <c r="C344" s="11">
        <f t="shared" si="5"/>
        <v>2.1204563977610267</v>
      </c>
      <c r="D344" s="15"/>
    </row>
    <row r="345" spans="1:4">
      <c r="A345" s="3">
        <v>42736</v>
      </c>
      <c r="B345" s="10">
        <v>2.3445905138868501</v>
      </c>
      <c r="C345" s="11">
        <f t="shared" si="5"/>
        <v>2.2450110592618535</v>
      </c>
      <c r="D345" s="15"/>
    </row>
    <row r="346" spans="1:4">
      <c r="A346" s="3">
        <v>42767</v>
      </c>
      <c r="B346" s="10">
        <v>2.6057728555711401</v>
      </c>
      <c r="C346" s="11">
        <f t="shared" si="5"/>
        <v>2.3898298315300965</v>
      </c>
      <c r="D346" s="15"/>
    </row>
    <row r="347" spans="1:4">
      <c r="A347" s="3">
        <v>42795</v>
      </c>
      <c r="B347" s="10">
        <v>2.4083831233246999</v>
      </c>
      <c r="C347" s="11">
        <f t="shared" si="5"/>
        <v>2.4529154975942302</v>
      </c>
      <c r="D347" s="15"/>
    </row>
    <row r="348" spans="1:4">
      <c r="A348" s="3">
        <v>42826</v>
      </c>
      <c r="B348" s="10">
        <v>2.9383040774348799</v>
      </c>
      <c r="C348" s="11">
        <f t="shared" si="5"/>
        <v>2.6508200187769067</v>
      </c>
      <c r="D348" s="15"/>
    </row>
    <row r="349" spans="1:4">
      <c r="A349" s="3">
        <v>42856</v>
      </c>
      <c r="B349" s="10">
        <v>2.8845216791652901</v>
      </c>
      <c r="C349" s="11">
        <f t="shared" si="5"/>
        <v>2.7437362933082898</v>
      </c>
      <c r="D349" s="15"/>
    </row>
    <row r="350" spans="1:4">
      <c r="A350" s="3">
        <v>42887</v>
      </c>
      <c r="B350" s="10">
        <v>2.7870797191353698</v>
      </c>
      <c r="C350" s="11">
        <f t="shared" si="5"/>
        <v>2.8699684919118464</v>
      </c>
      <c r="D350" s="15"/>
    </row>
    <row r="351" spans="1:4">
      <c r="A351" s="3">
        <v>42917</v>
      </c>
      <c r="B351" s="10">
        <v>2.8583359088026099</v>
      </c>
      <c r="C351" s="11">
        <f t="shared" si="5"/>
        <v>2.8433124357010899</v>
      </c>
      <c r="D351" s="15"/>
    </row>
    <row r="352" spans="1:4">
      <c r="A352" s="3">
        <v>42948</v>
      </c>
      <c r="B352" s="10">
        <v>2.5729652879334202</v>
      </c>
      <c r="C352" s="11">
        <f t="shared" si="5"/>
        <v>2.7394603052904665</v>
      </c>
      <c r="D352" s="15"/>
    </row>
    <row r="353" spans="1:4">
      <c r="A353" s="3">
        <v>42979</v>
      </c>
      <c r="B353" s="10">
        <v>3.0327901813638301</v>
      </c>
      <c r="C353" s="11">
        <f t="shared" si="5"/>
        <v>2.8213637926999531</v>
      </c>
      <c r="D353" s="15"/>
    </row>
    <row r="354" spans="1:4">
      <c r="A354" s="3">
        <v>43009</v>
      </c>
      <c r="B354" s="10">
        <v>3.0395578110923598</v>
      </c>
      <c r="C354" s="11">
        <f t="shared" si="5"/>
        <v>2.8817710934632035</v>
      </c>
      <c r="D354" s="15"/>
    </row>
    <row r="355" spans="1:4">
      <c r="A355" s="3">
        <v>43040</v>
      </c>
      <c r="B355" s="10">
        <v>2.9481578978575</v>
      </c>
      <c r="C355" s="11">
        <f t="shared" si="5"/>
        <v>3.00683529677123</v>
      </c>
      <c r="D355" s="15"/>
    </row>
    <row r="356" spans="1:4">
      <c r="A356" s="3">
        <v>43070</v>
      </c>
      <c r="B356" s="10">
        <v>3.0014639822501499</v>
      </c>
      <c r="C356" s="11">
        <f t="shared" si="5"/>
        <v>2.9963932304000038</v>
      </c>
      <c r="D356" s="15"/>
    </row>
    <row r="357" spans="1:4">
      <c r="A357" s="3">
        <v>43101</v>
      </c>
      <c r="B357" s="10">
        <v>3.0440546435457998</v>
      </c>
      <c r="C357" s="11">
        <f t="shared" si="5"/>
        <v>2.9978921745511493</v>
      </c>
      <c r="D357" s="15"/>
    </row>
    <row r="358" spans="1:4">
      <c r="A358" s="3">
        <v>43132</v>
      </c>
      <c r="B358" s="10">
        <v>2.7694945383643002</v>
      </c>
      <c r="C358" s="11">
        <f t="shared" si="5"/>
        <v>2.9383377213867501</v>
      </c>
      <c r="D358" s="15"/>
    </row>
    <row r="359" spans="1:4">
      <c r="A359" s="3">
        <v>43160</v>
      </c>
      <c r="B359" s="10">
        <v>2.9591331793621101</v>
      </c>
      <c r="C359" s="11">
        <f t="shared" si="5"/>
        <v>2.9242274537574033</v>
      </c>
      <c r="D359" s="15"/>
    </row>
    <row r="360" spans="1:4">
      <c r="A360" s="3">
        <v>43191</v>
      </c>
      <c r="B360" s="10">
        <v>2.7421008005131298</v>
      </c>
      <c r="C360" s="11">
        <f t="shared" si="5"/>
        <v>2.8235761727465132</v>
      </c>
      <c r="D360" s="15"/>
    </row>
    <row r="361" spans="1:4">
      <c r="A361" s="3">
        <v>43221</v>
      </c>
      <c r="B361" s="10">
        <v>2.8284571620615302</v>
      </c>
      <c r="C361" s="11">
        <f t="shared" si="5"/>
        <v>2.8432303806455899</v>
      </c>
      <c r="D361" s="15"/>
    </row>
    <row r="362" spans="1:4">
      <c r="A362" s="3">
        <v>43252</v>
      </c>
      <c r="B362" s="10">
        <v>2.9244635622231603</v>
      </c>
      <c r="C362" s="11">
        <f t="shared" si="5"/>
        <v>2.8316738415992737</v>
      </c>
      <c r="D362" s="15"/>
    </row>
    <row r="363" spans="1:4">
      <c r="A363" s="3">
        <v>43282</v>
      </c>
      <c r="B363" s="10">
        <v>2.7685713093650901</v>
      </c>
      <c r="C363" s="11">
        <f t="shared" si="5"/>
        <v>2.8404973445499269</v>
      </c>
      <c r="D363" s="15"/>
    </row>
    <row r="364" spans="1:4">
      <c r="A364" s="3">
        <v>43313</v>
      </c>
      <c r="B364" s="10">
        <v>2.9850003440236299</v>
      </c>
      <c r="C364" s="11">
        <f t="shared" si="5"/>
        <v>2.8926784052039598</v>
      </c>
      <c r="D364" s="15"/>
    </row>
    <row r="365" spans="1:4">
      <c r="A365" s="3">
        <v>43344</v>
      </c>
      <c r="B365" s="10">
        <v>2.8137623873475697</v>
      </c>
      <c r="C365" s="11">
        <f t="shared" si="5"/>
        <v>2.8557780135787634</v>
      </c>
      <c r="D365" s="15"/>
    </row>
    <row r="366" spans="1:4">
      <c r="A366" s="3">
        <v>43374</v>
      </c>
      <c r="B366" s="10">
        <v>2.77119399147485</v>
      </c>
      <c r="C366" s="11">
        <f t="shared" si="5"/>
        <v>2.8566522409486836</v>
      </c>
      <c r="D366" s="15"/>
    </row>
    <row r="367" spans="1:4">
      <c r="A367" s="3">
        <v>43405</v>
      </c>
      <c r="B367" s="10">
        <v>2.81737831987751</v>
      </c>
      <c r="C367" s="11">
        <f t="shared" si="5"/>
        <v>2.8007782328999764</v>
      </c>
      <c r="D367" s="15"/>
    </row>
    <row r="368" spans="1:4">
      <c r="A368" s="3">
        <v>43435</v>
      </c>
      <c r="B368" s="10">
        <v>3.03722797676964</v>
      </c>
      <c r="C368" s="11">
        <f t="shared" si="5"/>
        <v>2.8752667627073336</v>
      </c>
      <c r="D368" s="15"/>
    </row>
    <row r="369" spans="1:4">
      <c r="A369" s="3">
        <v>43466</v>
      </c>
      <c r="B369" s="10">
        <v>2.89395116562154</v>
      </c>
      <c r="C369" s="11">
        <f t="shared" si="5"/>
        <v>2.9161858207562297</v>
      </c>
      <c r="D369" s="15"/>
    </row>
    <row r="370" spans="1:4">
      <c r="A370" s="3">
        <v>43497</v>
      </c>
      <c r="B370" s="10">
        <v>3.2107618863102898</v>
      </c>
      <c r="C370" s="11">
        <f t="shared" si="5"/>
        <v>3.0473136762338235</v>
      </c>
      <c r="D370" s="15"/>
    </row>
    <row r="371" spans="1:4">
      <c r="A371" s="3">
        <v>43525</v>
      </c>
      <c r="B371" s="10">
        <v>2.8549459271275097</v>
      </c>
      <c r="C371" s="11">
        <f t="shared" si="5"/>
        <v>2.9865529930197798</v>
      </c>
      <c r="D371" s="15"/>
    </row>
    <row r="372" spans="1:4">
      <c r="A372" s="3">
        <v>43556</v>
      </c>
      <c r="B372" s="10">
        <v>2.7537034269251399</v>
      </c>
      <c r="C372" s="11">
        <f t="shared" si="5"/>
        <v>2.9398037467876463</v>
      </c>
      <c r="D372" s="15"/>
    </row>
    <row r="373" spans="1:4">
      <c r="A373" s="3">
        <v>43586</v>
      </c>
      <c r="B373" s="10">
        <v>2.4943571246248202</v>
      </c>
      <c r="C373" s="11">
        <f t="shared" si="5"/>
        <v>2.7010021595591565</v>
      </c>
      <c r="D373" s="15"/>
    </row>
    <row r="374" spans="1:4">
      <c r="A374" s="3">
        <v>43617</v>
      </c>
      <c r="B374" s="10">
        <v>2.55336755777817</v>
      </c>
      <c r="C374" s="11">
        <f t="shared" si="5"/>
        <v>2.6004760364427102</v>
      </c>
      <c r="D374" s="15"/>
    </row>
    <row r="375" spans="1:4">
      <c r="A375" s="3">
        <v>43647</v>
      </c>
      <c r="B375" s="10">
        <v>2.3947655593905699</v>
      </c>
      <c r="C375" s="11">
        <f t="shared" si="5"/>
        <v>2.4808300805978534</v>
      </c>
      <c r="D375" s="15"/>
    </row>
    <row r="376" spans="1:4">
      <c r="A376" s="3">
        <v>43678</v>
      </c>
      <c r="B376" s="10">
        <v>2.1552257935842598</v>
      </c>
      <c r="C376" s="11">
        <f t="shared" si="5"/>
        <v>2.3677863035843334</v>
      </c>
      <c r="D376" s="15"/>
    </row>
    <row r="377" spans="1:4">
      <c r="A377" s="3">
        <v>43709</v>
      </c>
      <c r="B377" s="10">
        <v>2.22877977199549</v>
      </c>
      <c r="C377" s="11">
        <f t="shared" si="5"/>
        <v>2.2595903749901067</v>
      </c>
      <c r="D377" s="15"/>
    </row>
    <row r="378" spans="1:4">
      <c r="A378" s="3">
        <v>43739</v>
      </c>
      <c r="B378" s="10">
        <v>2.0027434273088898</v>
      </c>
      <c r="C378" s="11">
        <f t="shared" si="5"/>
        <v>2.12891633096288</v>
      </c>
      <c r="D378" s="15"/>
    </row>
    <row r="379" spans="1:4">
      <c r="A379" s="3">
        <v>43770</v>
      </c>
      <c r="B379" s="10">
        <v>2.4745523320049001</v>
      </c>
      <c r="C379" s="11">
        <f t="shared" si="5"/>
        <v>2.2353585104364266</v>
      </c>
      <c r="D379" s="15"/>
    </row>
    <row r="380" spans="1:4">
      <c r="A380" s="3">
        <v>43800</v>
      </c>
      <c r="B380" s="10">
        <v>2.2945859437085803</v>
      </c>
      <c r="C380" s="11">
        <f t="shared" si="5"/>
        <v>2.2572939010074569</v>
      </c>
      <c r="D380" s="15"/>
    </row>
    <row r="381" spans="1:4">
      <c r="A381" s="3">
        <v>43831</v>
      </c>
      <c r="B381" s="10">
        <v>2.6466165266840198</v>
      </c>
      <c r="C381" s="11">
        <f t="shared" si="5"/>
        <v>2.4719182674658335</v>
      </c>
      <c r="D381" s="15"/>
    </row>
    <row r="382" spans="1:4">
      <c r="A382" s="3">
        <v>43862</v>
      </c>
      <c r="B382" s="10">
        <v>2.5854360431043699</v>
      </c>
      <c r="C382" s="11">
        <f t="shared" si="5"/>
        <v>2.50887950449899</v>
      </c>
      <c r="D382" s="15"/>
    </row>
    <row r="383" spans="1:4">
      <c r="A383" s="3">
        <v>43891</v>
      </c>
      <c r="B383" s="10">
        <v>1.07714533855422</v>
      </c>
      <c r="C383" s="11">
        <f t="shared" si="5"/>
        <v>2.1030659694475369</v>
      </c>
      <c r="D383" s="15"/>
    </row>
    <row r="384" spans="1:4">
      <c r="A384" s="3">
        <v>43922</v>
      </c>
      <c r="B384" s="10">
        <v>-6.8205256173111</v>
      </c>
      <c r="C384" s="11">
        <f t="shared" ref="C384:C409" si="6">AVERAGE(B382:B384)</f>
        <v>-1.0526480785508368</v>
      </c>
    </row>
    <row r="385" spans="1:3">
      <c r="A385" s="3">
        <v>43952</v>
      </c>
      <c r="B385" s="10">
        <v>-6.8687735530944591</v>
      </c>
      <c r="C385" s="11">
        <f t="shared" si="6"/>
        <v>-4.2040512772837797</v>
      </c>
    </row>
    <row r="386" spans="1:3">
      <c r="A386" s="3">
        <v>43983</v>
      </c>
      <c r="B386" s="10">
        <v>-3.9377504259256497</v>
      </c>
      <c r="C386" s="11">
        <f t="shared" si="6"/>
        <v>-5.875683198777069</v>
      </c>
    </row>
    <row r="387" spans="1:3">
      <c r="A387" s="3">
        <v>44013</v>
      </c>
      <c r="B387" s="10">
        <v>-2.3004039677475001</v>
      </c>
      <c r="C387" s="11">
        <f t="shared" si="6"/>
        <v>-4.3689759822558694</v>
      </c>
    </row>
    <row r="388" spans="1:3">
      <c r="A388" s="3">
        <v>44044</v>
      </c>
      <c r="B388" s="10">
        <v>-1.08294030300558</v>
      </c>
      <c r="C388" s="11">
        <f t="shared" si="6"/>
        <v>-2.4403648988929096</v>
      </c>
    </row>
    <row r="389" spans="1:3">
      <c r="A389" s="3">
        <v>44075</v>
      </c>
      <c r="B389" s="10">
        <v>-0.600958189942288</v>
      </c>
      <c r="C389" s="11">
        <f t="shared" si="6"/>
        <v>-1.3281008202317894</v>
      </c>
    </row>
    <row r="390" spans="1:3">
      <c r="A390" s="3">
        <v>44105</v>
      </c>
      <c r="B390" s="10">
        <v>-9.6906147022068193E-2</v>
      </c>
      <c r="C390" s="11">
        <f t="shared" si="6"/>
        <v>-0.59360154665664544</v>
      </c>
    </row>
    <row r="391" spans="1:3">
      <c r="A391" s="3">
        <v>44136</v>
      </c>
      <c r="B391" s="10">
        <v>-1.00639317457849</v>
      </c>
      <c r="C391" s="11">
        <f t="shared" si="6"/>
        <v>-0.56808583718094874</v>
      </c>
    </row>
    <row r="392" spans="1:3">
      <c r="A392" s="3">
        <v>44166</v>
      </c>
      <c r="B392" s="10">
        <v>-0.57315238325997797</v>
      </c>
      <c r="C392" s="11">
        <f t="shared" si="6"/>
        <v>-0.5588172349535121</v>
      </c>
    </row>
    <row r="393" spans="1:3">
      <c r="A393" s="3">
        <v>44197</v>
      </c>
      <c r="B393" s="10">
        <v>-0.92377186206955697</v>
      </c>
      <c r="C393" s="11">
        <f t="shared" si="6"/>
        <v>-0.8344391399693416</v>
      </c>
    </row>
    <row r="394" spans="1:3">
      <c r="A394" s="3">
        <v>44228</v>
      </c>
      <c r="B394" s="10">
        <v>-2.2706464854974699</v>
      </c>
      <c r="C394" s="11">
        <f t="shared" si="6"/>
        <v>-1.2558569102756683</v>
      </c>
    </row>
    <row r="395" spans="1:3">
      <c r="A395" s="3">
        <v>44256</v>
      </c>
      <c r="B395" s="10">
        <v>-0.78033541132495599</v>
      </c>
      <c r="C395" s="11">
        <f t="shared" si="6"/>
        <v>-1.3249179196306609</v>
      </c>
    </row>
    <row r="396" spans="1:3">
      <c r="A396" s="3">
        <v>44287</v>
      </c>
      <c r="B396" s="10">
        <v>1.0553848551068901</v>
      </c>
      <c r="C396" s="11">
        <f t="shared" si="6"/>
        <v>-0.66519901390517855</v>
      </c>
    </row>
    <row r="397" spans="1:3">
      <c r="A397" s="3">
        <v>44317</v>
      </c>
      <c r="B397" s="10">
        <v>2.0250391835039001</v>
      </c>
      <c r="C397" s="11">
        <f t="shared" si="6"/>
        <v>0.76669620909527803</v>
      </c>
    </row>
    <row r="398" spans="1:3">
      <c r="A398" s="3">
        <v>44348</v>
      </c>
      <c r="B398" s="10">
        <v>2.3674405811563202</v>
      </c>
      <c r="C398" s="11">
        <f t="shared" si="6"/>
        <v>1.8159548732557032</v>
      </c>
    </row>
    <row r="399" spans="1:3">
      <c r="A399" s="3">
        <v>44378</v>
      </c>
      <c r="B399" s="10">
        <v>1.7284903319597902</v>
      </c>
      <c r="C399" s="11">
        <f t="shared" si="6"/>
        <v>2.0403233655400035</v>
      </c>
    </row>
    <row r="400" spans="1:3">
      <c r="A400" s="3">
        <v>44409</v>
      </c>
      <c r="B400" s="10">
        <v>2.2305585548748899</v>
      </c>
      <c r="C400" s="11">
        <f t="shared" si="6"/>
        <v>2.1088298226636666</v>
      </c>
    </row>
    <row r="401" spans="1:3">
      <c r="A401" s="3">
        <v>44440</v>
      </c>
      <c r="B401" s="10">
        <v>2.1786244170817199</v>
      </c>
      <c r="C401" s="11">
        <f t="shared" si="6"/>
        <v>2.0458911013054668</v>
      </c>
    </row>
    <row r="402" spans="1:3">
      <c r="A402" s="3">
        <v>44470</v>
      </c>
      <c r="B402" s="10">
        <v>2.5248309515127203</v>
      </c>
      <c r="C402" s="11">
        <f t="shared" si="6"/>
        <v>2.3113379744897764</v>
      </c>
    </row>
    <row r="403" spans="1:3">
      <c r="A403" s="3">
        <v>44501</v>
      </c>
      <c r="B403" s="10">
        <v>2.3574506427514503</v>
      </c>
      <c r="C403" s="11">
        <f t="shared" si="6"/>
        <v>2.3536353371152967</v>
      </c>
    </row>
    <row r="404" spans="1:3">
      <c r="A404" s="3">
        <v>44531</v>
      </c>
      <c r="B404" s="10">
        <v>2.4579256101569298</v>
      </c>
      <c r="C404" s="11">
        <f t="shared" si="6"/>
        <v>2.4467357348070338</v>
      </c>
    </row>
    <row r="405" spans="1:3">
      <c r="A405" s="3">
        <v>44562</v>
      </c>
      <c r="B405" s="10">
        <v>2.1598147855230501</v>
      </c>
      <c r="C405" s="11">
        <f t="shared" si="6"/>
        <v>2.3250636794771435</v>
      </c>
    </row>
    <row r="406" spans="1:3">
      <c r="A406" s="3">
        <v>44593</v>
      </c>
      <c r="B406" s="10">
        <v>2.7051772596404899</v>
      </c>
      <c r="C406" s="11">
        <f t="shared" si="6"/>
        <v>2.4409725517734899</v>
      </c>
    </row>
    <row r="407" spans="1:3">
      <c r="A407" s="3">
        <v>44621</v>
      </c>
      <c r="B407" s="10">
        <v>2.0016490547394499</v>
      </c>
      <c r="C407" s="11">
        <f t="shared" si="6"/>
        <v>2.2888803666343298</v>
      </c>
    </row>
    <row r="408" spans="1:3">
      <c r="A408" s="3">
        <v>44652</v>
      </c>
      <c r="B408" s="10">
        <v>2.1916801095989902</v>
      </c>
      <c r="C408" s="11">
        <f t="shared" si="6"/>
        <v>2.2995021413263101</v>
      </c>
    </row>
    <row r="409" spans="1:3">
      <c r="A409" s="3">
        <v>44682</v>
      </c>
      <c r="B409" s="10">
        <v>2.1448359809150901</v>
      </c>
      <c r="C409" s="11">
        <f t="shared" si="6"/>
        <v>2.1127217150845099</v>
      </c>
    </row>
    <row r="410" spans="1:3">
      <c r="A410" s="3">
        <v>44713</v>
      </c>
      <c r="B410" s="10">
        <v>1.9174063796632199</v>
      </c>
      <c r="C410" s="11">
        <f t="shared" ref="C410" si="7">AVERAGE(B408:B410)</f>
        <v>2.0846408233924332</v>
      </c>
    </row>
    <row r="411" spans="1:3">
      <c r="A411" s="3">
        <v>44743</v>
      </c>
      <c r="B411" s="10">
        <v>2.1801561862195999</v>
      </c>
      <c r="C411" s="11">
        <f t="shared" ref="C411" si="8">AVERAGE(B409:B411)</f>
        <v>2.0807995155993031</v>
      </c>
    </row>
    <row r="412" spans="1:3">
      <c r="A412" s="3">
        <v>44774</v>
      </c>
      <c r="B412" s="10">
        <v>2.0008952095416603</v>
      </c>
      <c r="C412" s="11">
        <f t="shared" ref="C412" si="9">AVERAGE(B410:B412)</f>
        <v>2.0328192584748268</v>
      </c>
    </row>
    <row r="413" spans="1:3">
      <c r="A413" s="3">
        <v>44805</v>
      </c>
      <c r="B413" s="10">
        <v>1.87561135301474</v>
      </c>
      <c r="C413" s="11">
        <f t="shared" ref="C413" si="10">AVERAGE(B411:B413)</f>
        <v>2.0188875829253337</v>
      </c>
    </row>
    <row r="414" spans="1:3">
      <c r="A414" s="3">
        <v>44835</v>
      </c>
      <c r="B414" s="10">
        <v>1.54862650037357</v>
      </c>
      <c r="C414" s="11">
        <f t="shared" ref="C414" si="11">AVERAGE(B412:B414)</f>
        <v>1.8083776876433235</v>
      </c>
    </row>
    <row r="415" spans="1:3">
      <c r="A415" s="3">
        <v>44866</v>
      </c>
      <c r="B415" s="10">
        <v>1.6711804060071298</v>
      </c>
      <c r="C415" s="11">
        <f t="shared" ref="C415" si="12">AVERAGE(B413:B415)</f>
        <v>1.6984727531318133</v>
      </c>
    </row>
    <row r="416" spans="1:3">
      <c r="A416" s="3">
        <v>44896</v>
      </c>
      <c r="B416" s="10">
        <v>1.5982045046164801</v>
      </c>
      <c r="C416" s="11">
        <f t="shared" ref="C416" si="13">AVERAGE(B414:B416)</f>
        <v>1.6060038036657265</v>
      </c>
    </row>
    <row r="417" spans="1:3">
      <c r="A417" s="3">
        <v>44927</v>
      </c>
      <c r="B417" s="10">
        <v>1.7784487111153502</v>
      </c>
      <c r="C417" s="11">
        <f t="shared" ref="C417" si="14">AVERAGE(B415:B417)</f>
        <v>1.68261120724632</v>
      </c>
    </row>
    <row r="418" spans="1:3">
      <c r="A418" s="3">
        <v>44958</v>
      </c>
      <c r="B418" s="10">
        <v>2.18064453571689</v>
      </c>
      <c r="C418" s="11">
        <f t="shared" ref="C418" si="15">AVERAGE(B416:B418)</f>
        <v>1.8524325838162401</v>
      </c>
    </row>
    <row r="419" spans="1:3">
      <c r="A419" s="3">
        <v>44986</v>
      </c>
      <c r="B419" s="10">
        <v>2.12559553822061</v>
      </c>
      <c r="C419" s="11">
        <f t="shared" ref="C419" si="16">AVERAGE(B417:B419)</f>
        <v>2.0282295950176166</v>
      </c>
    </row>
    <row r="420" spans="1:3">
      <c r="A420" s="3">
        <v>45017</v>
      </c>
      <c r="B420" s="10">
        <v>2.55132510853405</v>
      </c>
      <c r="C420" s="11">
        <f t="shared" ref="C420" si="17">AVERAGE(B418:B420)</f>
        <v>2.2858550608238501</v>
      </c>
    </row>
    <row r="421" spans="1:3">
      <c r="A421" s="3">
        <v>45047</v>
      </c>
      <c r="B421" s="10">
        <v>1.9167654276185002</v>
      </c>
      <c r="C421" s="11">
        <f t="shared" ref="C421" si="18">AVERAGE(B419:B421)</f>
        <v>2.1978953581243865</v>
      </c>
    </row>
    <row r="422" spans="1:3">
      <c r="A422" s="3">
        <v>45078</v>
      </c>
      <c r="B422" s="10">
        <v>1.9349215844734</v>
      </c>
      <c r="C422" s="11">
        <f t="shared" ref="C422" si="19">AVERAGE(B420:B422)</f>
        <v>2.1343373735419835</v>
      </c>
    </row>
    <row r="423" spans="1:3">
      <c r="A423" s="3">
        <v>45108</v>
      </c>
      <c r="B423" s="10">
        <v>1.8391004241034501</v>
      </c>
      <c r="C423" s="11">
        <f t="shared" ref="C423" si="20">AVERAGE(B421:B423)</f>
        <v>1.89692914539845</v>
      </c>
    </row>
    <row r="424" spans="1:3">
      <c r="A424" s="3">
        <v>45139</v>
      </c>
      <c r="B424" s="10">
        <v>1.7500432303507198</v>
      </c>
      <c r="C424" s="11">
        <f t="shared" ref="C424" si="21">AVERAGE(B422:B424)</f>
        <v>1.8413550796425231</v>
      </c>
    </row>
    <row r="425" spans="1:3">
      <c r="A425" s="3">
        <v>45170</v>
      </c>
      <c r="B425" s="10">
        <v>1.4131720629842799</v>
      </c>
      <c r="C425" s="11">
        <f t="shared" ref="C425" si="22">AVERAGE(B423:B425)</f>
        <v>1.6674385724794831</v>
      </c>
    </row>
    <row r="426" spans="1:3">
      <c r="A426" s="3">
        <v>45200</v>
      </c>
      <c r="B426" s="10">
        <v>1.1997919955649101</v>
      </c>
      <c r="C426" s="11">
        <f t="shared" ref="C426" si="23">AVERAGE(B424:B426)</f>
        <v>1.4543357629666367</v>
      </c>
    </row>
    <row r="427" spans="1:3">
      <c r="A427" s="3">
        <v>45231</v>
      </c>
      <c r="B427" s="10">
        <v>1.52128668849927</v>
      </c>
      <c r="C427" s="11">
        <f t="shared" ref="C427" si="24">AVERAGE(B425:B427)</f>
        <v>1.3780835823494868</v>
      </c>
    </row>
    <row r="428" spans="1:3">
      <c r="A428" s="3">
        <v>45261</v>
      </c>
      <c r="B428" s="10">
        <v>1.7174579743721798</v>
      </c>
      <c r="C428" s="11">
        <f t="shared" ref="C428" si="25">AVERAGE(B426:B428)</f>
        <v>1.4795122194787866</v>
      </c>
    </row>
    <row r="429" spans="1:3">
      <c r="A429" s="3">
        <v>45292</v>
      </c>
      <c r="B429" s="10">
        <v>1.9594445461797201</v>
      </c>
      <c r="C429" s="11">
        <f t="shared" ref="C429" si="26">AVERAGE(B427:B429)</f>
        <v>1.7327297363503902</v>
      </c>
    </row>
    <row r="430" spans="1:3">
      <c r="A430" s="3">
        <v>45323</v>
      </c>
      <c r="B430" s="10">
        <v>1.85024976002898</v>
      </c>
      <c r="C430" s="11">
        <f t="shared" ref="C430" si="27">AVERAGE(B428:B430)</f>
        <v>1.8423840935269602</v>
      </c>
    </row>
    <row r="431" spans="1:3">
      <c r="A431" s="3">
        <v>45352</v>
      </c>
      <c r="B431" s="10">
        <v>1.9679141149252399</v>
      </c>
      <c r="C431" s="11">
        <f t="shared" ref="C431" si="28">AVERAGE(B429:B431)</f>
        <v>1.9258694737113133</v>
      </c>
    </row>
    <row r="432" spans="1:3">
      <c r="A432" s="3">
        <v>45383</v>
      </c>
      <c r="B432" s="10">
        <v>1.84335041178459</v>
      </c>
      <c r="C432" s="11">
        <f t="shared" ref="C432" si="29">AVERAGE(B430:B432)</f>
        <v>1.8871714289129367</v>
      </c>
    </row>
    <row r="433" spans="1:3">
      <c r="A433" s="3">
        <v>45413</v>
      </c>
      <c r="B433" s="10">
        <v>1.9498833271365299</v>
      </c>
      <c r="C433" s="11">
        <f t="shared" ref="C433" si="30">AVERAGE(B431:B433)</f>
        <v>1.9203826179487866</v>
      </c>
    </row>
    <row r="434" spans="1:3">
      <c r="A434" s="3">
        <v>45444</v>
      </c>
      <c r="B434" s="10">
        <v>1.8083780513158101</v>
      </c>
      <c r="C434" s="11">
        <f t="shared" ref="C434" si="31">AVERAGE(B432:B434)</f>
        <v>1.8672039300789767</v>
      </c>
    </row>
    <row r="435" spans="1:3">
      <c r="A435" s="3">
        <v>45474</v>
      </c>
      <c r="B435" s="10">
        <v>1.58093881477573</v>
      </c>
      <c r="C435" s="11">
        <f t="shared" ref="C435" si="32">AVERAGE(B433:B435)</f>
        <v>1.7797333977426899</v>
      </c>
    </row>
    <row r="436" spans="1:3">
      <c r="A436" s="3">
        <v>45505</v>
      </c>
      <c r="B436" s="10">
        <v>1.6047619039085002</v>
      </c>
      <c r="C436" s="11">
        <f t="shared" ref="C436" si="33">AVERAGE(B434:B436)</f>
        <v>1.6646929233333465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101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34.473931095460742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18.022882689367293</v>
      </c>
      <c r="D9" s="9">
        <f>AVERAGE(C8:C9)</f>
        <v>26.248406892414017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53.341487306584973</v>
      </c>
      <c r="D10" s="9">
        <f>AVERAGE(C9:C10)</f>
        <v>35.682184997976137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70.959188104790641</v>
      </c>
      <c r="D11" s="9">
        <f t="shared" ref="D11:D74" si="1">AVERAGE(C10:C11)</f>
        <v>62.150337705687804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84.893020324616131</v>
      </c>
      <c r="D12" s="9">
        <f t="shared" si="1"/>
        <v>77.926104214703386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-9.6454328368478208</v>
      </c>
      <c r="D13" s="9">
        <f t="shared" si="1"/>
        <v>37.623793743884157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53.836366178127946</v>
      </c>
      <c r="D14" s="9">
        <f t="shared" si="1"/>
        <v>22.095466670640064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-15.343617961362224</v>
      </c>
      <c r="D15" s="9">
        <f t="shared" si="1"/>
        <v>19.246374108382859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-0.31186283170297457</v>
      </c>
      <c r="D16" s="9">
        <f t="shared" si="1"/>
        <v>-7.8277403965325991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57.024518021702534</v>
      </c>
      <c r="D17" s="9">
        <f t="shared" si="1"/>
        <v>28.35632759499978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35.975000544618197</v>
      </c>
      <c r="D18" s="9">
        <f t="shared" si="1"/>
        <v>46.499759283160365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71.422587712946296</v>
      </c>
      <c r="D19" s="9">
        <f t="shared" si="1"/>
        <v>53.698794128782247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28.650183977337193</v>
      </c>
      <c r="D20" s="9">
        <f t="shared" si="1"/>
        <v>50.036385845141744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74.065060983338583</v>
      </c>
      <c r="D21" s="9">
        <f t="shared" si="1"/>
        <v>51.357622480337888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56.696965887422778</v>
      </c>
      <c r="D22" s="9">
        <f t="shared" si="1"/>
        <v>65.38101343538068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28.136869895980553</v>
      </c>
      <c r="D23" s="9">
        <f t="shared" si="1"/>
        <v>42.416917891701665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52.581179059804967</v>
      </c>
      <c r="D24" s="9">
        <f t="shared" si="1"/>
        <v>40.35902447789276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-9.7189782602354278</v>
      </c>
      <c r="D25" s="9">
        <f t="shared" si="1"/>
        <v>21.431100399784768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41.240664330675905</v>
      </c>
      <c r="D26" s="9">
        <f t="shared" si="1"/>
        <v>15.760843035220239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51.362979437520181</v>
      </c>
      <c r="D27" s="9">
        <f t="shared" si="1"/>
        <v>46.301821884098047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36.234036278299016</v>
      </c>
      <c r="D28" s="9">
        <f t="shared" si="1"/>
        <v>43.798507857909598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37.407049209256165</v>
      </c>
      <c r="D29" s="9">
        <f t="shared" si="1"/>
        <v>36.820542743777594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38.374712824385355</v>
      </c>
      <c r="D30" s="9">
        <f t="shared" si="1"/>
        <v>37.890881016820757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42.678783432626084</v>
      </c>
      <c r="D31" s="9">
        <f t="shared" si="1"/>
        <v>40.526748128505716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28.216500001131191</v>
      </c>
      <c r="D32" s="9">
        <f t="shared" si="1"/>
        <v>35.447641716878636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61.041444642796911</v>
      </c>
      <c r="D33" s="9">
        <f t="shared" si="1"/>
        <v>44.628972321964049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54.993774330445433</v>
      </c>
      <c r="D34" s="9">
        <f t="shared" si="1"/>
        <v>58.017609486621168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50.41189703913571</v>
      </c>
      <c r="D35" s="9">
        <f t="shared" si="1"/>
        <v>52.702835684790571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67.896840404929861</v>
      </c>
      <c r="D36" s="9">
        <f t="shared" si="1"/>
        <v>59.154368722032785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36.610960195999645</v>
      </c>
      <c r="D37" s="9">
        <f t="shared" si="1"/>
        <v>52.25390030046475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24.213676044588016</v>
      </c>
      <c r="D38" s="9">
        <f t="shared" si="1"/>
        <v>30.412318120293833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39.195125121003549</v>
      </c>
      <c r="D39" s="9">
        <f t="shared" si="1"/>
        <v>31.704400582795785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38.60609404021946</v>
      </c>
      <c r="D40" s="9">
        <f t="shared" si="1"/>
        <v>38.900609580611501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7.0939209984362703</v>
      </c>
      <c r="D41" s="9">
        <f t="shared" si="1"/>
        <v>22.850007519327864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36.909821651267066</v>
      </c>
      <c r="D42" s="9">
        <f t="shared" si="1"/>
        <v>22.001871324851667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38.041161517840941</v>
      </c>
      <c r="D43" s="9">
        <f t="shared" si="1"/>
        <v>37.475491584554007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23.556444815421397</v>
      </c>
      <c r="D44" s="9">
        <f t="shared" si="1"/>
        <v>30.798803166631167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15.698474973336184</v>
      </c>
      <c r="D45" s="9">
        <f t="shared" si="1"/>
        <v>19.627459894378791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20.995045754469345</v>
      </c>
      <c r="D46" s="9">
        <f t="shared" si="1"/>
        <v>18.346760363902764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18.761117977983115</v>
      </c>
      <c r="D47" s="9">
        <f t="shared" si="1"/>
        <v>19.878081866226232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18.406660422159632</v>
      </c>
      <c r="D48" s="9">
        <f t="shared" si="1"/>
        <v>18.583889200071376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30.429421603688191</v>
      </c>
      <c r="D49" s="9">
        <f t="shared" si="1"/>
        <v>24.418041012923911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20.818615818518744</v>
      </c>
      <c r="D50" s="9">
        <f t="shared" si="1"/>
        <v>25.624018711103467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-9.4529333425082349</v>
      </c>
      <c r="D51" s="9">
        <f t="shared" si="1"/>
        <v>5.6828412380052544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-4.36537816311656</v>
      </c>
      <c r="D52" s="9">
        <f t="shared" si="1"/>
        <v>-6.9091557528123975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-15.162904086990061</v>
      </c>
      <c r="D53" s="9">
        <f t="shared" si="1"/>
        <v>-9.7641411250533103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-33.805527377285493</v>
      </c>
      <c r="D54" s="9">
        <f t="shared" si="1"/>
        <v>-24.484215732137777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-8.4466752730052903</v>
      </c>
      <c r="D55" s="9">
        <f t="shared" si="1"/>
        <v>-21.126101325145392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-11.251451547637448</v>
      </c>
      <c r="D56" s="9">
        <f t="shared" si="1"/>
        <v>-9.849063410321369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-23.853155514246279</v>
      </c>
      <c r="D57" s="9">
        <f t="shared" si="1"/>
        <v>-17.552303530941863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-27.04875565162623</v>
      </c>
      <c r="D58" s="9">
        <f t="shared" si="1"/>
        <v>-25.450955582936253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5.9036232874893679</v>
      </c>
      <c r="D59" s="9">
        <f t="shared" si="1"/>
        <v>-10.572566182068432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7.2299384630232639</v>
      </c>
      <c r="D60" s="9">
        <f t="shared" si="1"/>
        <v>6.5667808752563159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-6.7818309400811874</v>
      </c>
      <c r="D61" s="9">
        <f t="shared" si="1"/>
        <v>0.22405376147103828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-9.8949795866440091</v>
      </c>
      <c r="D62" s="9">
        <f t="shared" si="1"/>
        <v>-8.3384052633625991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-1.5865521859189062</v>
      </c>
      <c r="D63" s="9">
        <f t="shared" si="1"/>
        <v>-5.7407658862814577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11.103579944791761</v>
      </c>
      <c r="D64" s="9">
        <f t="shared" si="1"/>
        <v>4.7585138794364275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22.145625999193285</v>
      </c>
      <c r="D65" s="9">
        <f t="shared" si="1"/>
        <v>16.624602971992523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17.124618144207517</v>
      </c>
      <c r="D66" s="9">
        <f t="shared" si="1"/>
        <v>19.635122071700401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10.228727268302565</v>
      </c>
      <c r="D67" s="9">
        <f t="shared" si="1"/>
        <v>13.67667270625504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20.128967338044454</v>
      </c>
      <c r="D68" s="9">
        <f t="shared" si="1"/>
        <v>15.178847303173509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6.2888224951746725</v>
      </c>
      <c r="D69" s="9">
        <f t="shared" si="1"/>
        <v>13.208894916609562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30.441693549249663</v>
      </c>
      <c r="D70" s="9">
        <f t="shared" si="1"/>
        <v>18.365258022212167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-8.7039972104908081</v>
      </c>
      <c r="D71" s="9">
        <f t="shared" si="1"/>
        <v>10.868848169379428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13.827554588969026</v>
      </c>
      <c r="D72" s="9">
        <f t="shared" si="1"/>
        <v>2.5617786892391088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23.319660277116014</v>
      </c>
      <c r="D73" s="9">
        <f t="shared" si="1"/>
        <v>18.573607433042518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-10.045610138605639</v>
      </c>
      <c r="D74" s="9">
        <f t="shared" si="1"/>
        <v>6.6370250692551878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35.384108221243238</v>
      </c>
      <c r="D75" s="9">
        <f t="shared" ref="D75:D92" si="4">AVERAGE(C74:C75)</f>
        <v>12.6692490413188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1.0571928818446139</v>
      </c>
      <c r="D76" s="9">
        <f t="shared" si="4"/>
        <v>18.220650551543926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31.114408250230468</v>
      </c>
      <c r="D77" s="9">
        <f t="shared" si="4"/>
        <v>16.085800566037541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36.335989670526175</v>
      </c>
      <c r="D78" s="9">
        <f t="shared" si="4"/>
        <v>33.725198960378322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-4.0324689455898488</v>
      </c>
      <c r="D79" s="9">
        <f t="shared" si="4"/>
        <v>16.151760362468163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16.671901392948847</v>
      </c>
      <c r="D80" s="9">
        <f t="shared" si="4"/>
        <v>6.3197162236794995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28.867208028009294</v>
      </c>
      <c r="D81" s="9">
        <f t="shared" si="4"/>
        <v>22.769554710479071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21.78294573498022</v>
      </c>
      <c r="D82" s="9">
        <f t="shared" si="4"/>
        <v>25.325076881494759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24.872369587599053</v>
      </c>
      <c r="D83" s="9">
        <f t="shared" si="4"/>
        <v>23.327657661289635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-6.4308962081048548</v>
      </c>
      <c r="D84" s="9">
        <f t="shared" si="4"/>
        <v>9.220736689747099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-65.808773527421721</v>
      </c>
      <c r="D85" s="9">
        <f t="shared" si="4"/>
        <v>-36.119834867763288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34.018118371439016</v>
      </c>
      <c r="D86" s="9">
        <f t="shared" si="4"/>
        <v>-15.895327577991353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7.3204516752819133</v>
      </c>
      <c r="D87" s="9">
        <f t="shared" si="4"/>
        <v>20.669285023360466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10.416990733008074</v>
      </c>
      <c r="D88" s="9">
        <f t="shared" si="4"/>
        <v>8.8687212041449932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2.0556930515128968</v>
      </c>
      <c r="D89" s="9">
        <f t="shared" si="4"/>
        <v>6.2363418922604854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-2.0231772847857066</v>
      </c>
      <c r="D90" s="9">
        <f t="shared" si="4"/>
        <v>1.6257883363595127E-2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21.834610677085475</v>
      </c>
      <c r="D91" s="9">
        <f t="shared" si="4"/>
        <v>9.9057166961498844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6.1559417179525404</v>
      </c>
      <c r="D92" s="9">
        <f t="shared" si="4"/>
        <v>13.995276197519008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7.5844221086384165</v>
      </c>
      <c r="D93" s="9">
        <f t="shared" ref="D93" si="5">AVERAGE(C92:C93)</f>
        <v>6.8701819132954789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17.363841972550212</v>
      </c>
      <c r="D94" s="9">
        <f t="shared" ref="D94" si="8">AVERAGE(C93:C94)</f>
        <v>12.474132040594315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-9.9709146373654214</v>
      </c>
      <c r="D95" s="9">
        <f t="shared" ref="D95" si="11">AVERAGE(C94:C95)</f>
        <v>3.6964636675923952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37.280389548940285</v>
      </c>
      <c r="D96" s="9">
        <f t="shared" ref="D96" si="14">AVERAGE(C95:C96)</f>
        <v>13.654737455787432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20.973479812718843</v>
      </c>
      <c r="D97" s="9">
        <f t="shared" ref="D97" si="17">AVERAGE(C96:C97)</f>
        <v>29.126934680829564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21.864051586830168</v>
      </c>
      <c r="D98" s="9">
        <f t="shared" ref="D98" si="20">AVERAGE(C97:C98)</f>
        <v>21.418765699774504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18.966272503884547</v>
      </c>
      <c r="D99" s="9">
        <f t="shared" ref="D99" si="23">AVERAGE(C98:C99)</f>
        <v>20.415162045357356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  <row r="100" spans="1:38">
      <c r="A100" s="3">
        <v>45383</v>
      </c>
      <c r="B100" s="8">
        <v>-18.946988999999999</v>
      </c>
      <c r="C100" s="33">
        <v>5.7699822349046705</v>
      </c>
      <c r="D100" s="9">
        <f t="shared" ref="D100" si="26">AVERAGE(C99:C100)</f>
        <v>12.368127369394609</v>
      </c>
      <c r="E100" s="8">
        <v>40.349442000000003</v>
      </c>
      <c r="F100" s="33" t="s">
        <v>4</v>
      </c>
      <c r="G100" s="9">
        <f t="shared" ref="G100" si="27">AVERAGE(E99:E100)</f>
        <v>41.268455000000003</v>
      </c>
      <c r="H100" s="8">
        <v>89.171896000000004</v>
      </c>
      <c r="I100" s="33" t="s">
        <v>4</v>
      </c>
      <c r="J100" s="9">
        <f t="shared" ref="J100" si="28">AVERAGE(H99:H100)</f>
        <v>89.620903499999997</v>
      </c>
      <c r="K100" s="33">
        <v>41.587752000000002</v>
      </c>
      <c r="L100" s="33" t="s">
        <v>4</v>
      </c>
      <c r="M100" s="33">
        <v>14.8165</v>
      </c>
      <c r="N100" s="33" t="s">
        <v>4</v>
      </c>
      <c r="O100" s="33">
        <v>10.681794999999999</v>
      </c>
      <c r="P100" s="33" t="s">
        <v>4</v>
      </c>
      <c r="Q100" s="33">
        <v>4.8411220000000004</v>
      </c>
      <c r="R100" s="33" t="s">
        <v>4</v>
      </c>
      <c r="S100" s="33">
        <v>10.564223999999999</v>
      </c>
      <c r="T100" s="33" t="s">
        <v>4</v>
      </c>
      <c r="U100" s="33">
        <v>33.471029000000001</v>
      </c>
      <c r="V100" s="33" t="s">
        <v>4</v>
      </c>
      <c r="W100" s="33">
        <v>29.871493999999998</v>
      </c>
      <c r="X100" s="33" t="s">
        <v>4</v>
      </c>
      <c r="Y100" s="33">
        <v>34.769368</v>
      </c>
      <c r="Z100" s="33" t="s">
        <v>4</v>
      </c>
      <c r="AA100" s="33">
        <v>6.0410060000000003</v>
      </c>
      <c r="AB100" s="33" t="s">
        <v>4</v>
      </c>
      <c r="AC100" s="33">
        <v>5.6893750000000001</v>
      </c>
      <c r="AD100" s="33" t="s">
        <v>4</v>
      </c>
      <c r="AE100" s="33">
        <v>0</v>
      </c>
      <c r="AF100" s="33" t="s">
        <v>4</v>
      </c>
      <c r="AG100" s="33">
        <v>0.42393900000000001</v>
      </c>
      <c r="AH100" s="33" t="s">
        <v>4</v>
      </c>
      <c r="AI100" s="33">
        <v>23.854298</v>
      </c>
      <c r="AJ100" s="33" t="s">
        <v>4</v>
      </c>
      <c r="AK100" s="33">
        <v>29.222014000000001</v>
      </c>
      <c r="AL100" s="33" t="s">
        <v>4</v>
      </c>
    </row>
    <row r="101" spans="1:38">
      <c r="A101" s="3">
        <v>45474</v>
      </c>
      <c r="B101" s="8">
        <v>27.972746999999998</v>
      </c>
      <c r="C101" s="33">
        <v>23.066724064400645</v>
      </c>
      <c r="D101" s="9">
        <f t="shared" ref="D101" si="29">AVERAGE(C100:C101)</f>
        <v>14.418353149652658</v>
      </c>
      <c r="E101" s="8">
        <v>38.151806999999998</v>
      </c>
      <c r="F101" s="33" t="s">
        <v>4</v>
      </c>
      <c r="G101" s="9">
        <f t="shared" ref="G101" si="30">AVERAGE(E100:E101)</f>
        <v>39.250624500000001</v>
      </c>
      <c r="H101" s="8">
        <v>89.548101000000003</v>
      </c>
      <c r="I101" s="33" t="s">
        <v>4</v>
      </c>
      <c r="J101" s="9">
        <f t="shared" ref="J101" si="31">AVERAGE(H100:H101)</f>
        <v>89.359998500000003</v>
      </c>
      <c r="K101" s="33">
        <v>35.925603000000002</v>
      </c>
      <c r="L101" s="33" t="s">
        <v>4</v>
      </c>
      <c r="M101" s="33">
        <v>4.4142460000000003</v>
      </c>
      <c r="N101" s="33" t="s">
        <v>4</v>
      </c>
      <c r="O101" s="33">
        <v>14.252798</v>
      </c>
      <c r="P101" s="33" t="s">
        <v>4</v>
      </c>
      <c r="Q101" s="33">
        <v>3.6821969999999999</v>
      </c>
      <c r="R101" s="33" t="s">
        <v>4</v>
      </c>
      <c r="S101" s="33">
        <v>0.61360700000000001</v>
      </c>
      <c r="T101" s="33" t="s">
        <v>4</v>
      </c>
      <c r="U101" s="33">
        <v>31.871708000000002</v>
      </c>
      <c r="V101" s="33" t="s">
        <v>4</v>
      </c>
      <c r="W101" s="33">
        <v>50.493555999999998</v>
      </c>
      <c r="X101" s="33" t="s">
        <v>4</v>
      </c>
      <c r="Y101" s="33">
        <v>25.771376</v>
      </c>
      <c r="Z101" s="33" t="s">
        <v>4</v>
      </c>
      <c r="AA101" s="33">
        <v>3.3562050000000001</v>
      </c>
      <c r="AB101" s="33" t="s">
        <v>4</v>
      </c>
      <c r="AC101" s="33">
        <v>9.8087389999999992</v>
      </c>
      <c r="AD101" s="33" t="s">
        <v>4</v>
      </c>
      <c r="AE101" s="33">
        <v>0</v>
      </c>
      <c r="AF101" s="33" t="s">
        <v>4</v>
      </c>
      <c r="AG101" s="33">
        <v>0.61360700000000001</v>
      </c>
      <c r="AH101" s="33" t="s">
        <v>4</v>
      </c>
      <c r="AI101" s="33">
        <v>18.984152000000002</v>
      </c>
      <c r="AJ101" s="33" t="s">
        <v>4</v>
      </c>
      <c r="AK101" s="33">
        <v>41.465921999999999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  <row r="100" spans="1:38">
      <c r="A100" s="3">
        <v>45383</v>
      </c>
      <c r="B100" s="8">
        <v>18.149273999999998</v>
      </c>
      <c r="C100" s="33" t="s">
        <v>4</v>
      </c>
      <c r="D100" s="9">
        <f t="shared" ref="D100" si="26">AVERAGE(B99:B100)</f>
        <v>-0.77830400000000033</v>
      </c>
      <c r="E100" s="8">
        <v>11.153639999999999</v>
      </c>
      <c r="F100" s="33" t="s">
        <v>4</v>
      </c>
      <c r="G100" s="9">
        <f t="shared" ref="G100" si="27">AVERAGE(E99:E100)</f>
        <v>12.497382500000001</v>
      </c>
      <c r="H100" s="8">
        <v>83.555273999999997</v>
      </c>
      <c r="I100" s="33" t="s">
        <v>4</v>
      </c>
      <c r="J100" s="9">
        <f t="shared" ref="J100" si="28">AVERAGE(H99:H100)</f>
        <v>83.186809499999995</v>
      </c>
      <c r="K100" s="33">
        <v>87.913942000000006</v>
      </c>
      <c r="L100" s="33" t="s">
        <v>4</v>
      </c>
      <c r="M100" s="33">
        <v>12.086058</v>
      </c>
      <c r="N100" s="33" t="s">
        <v>4</v>
      </c>
      <c r="O100" s="33">
        <v>0</v>
      </c>
      <c r="P100" s="33" t="s">
        <v>4</v>
      </c>
      <c r="Q100" s="33">
        <v>0</v>
      </c>
      <c r="R100" s="33" t="s">
        <v>4</v>
      </c>
      <c r="S100" s="33">
        <v>12.086058</v>
      </c>
      <c r="T100" s="33" t="s">
        <v>4</v>
      </c>
      <c r="U100" s="33">
        <v>15.108938</v>
      </c>
      <c r="V100" s="33" t="s">
        <v>4</v>
      </c>
      <c r="W100" s="33">
        <v>8.5238390000000006</v>
      </c>
      <c r="X100" s="33" t="s">
        <v>4</v>
      </c>
      <c r="Y100" s="33">
        <v>87.913942000000006</v>
      </c>
      <c r="Z100" s="33" t="s">
        <v>4</v>
      </c>
      <c r="AA100" s="33">
        <v>12.086058</v>
      </c>
      <c r="AB100" s="33" t="s">
        <v>4</v>
      </c>
      <c r="AC100" s="33">
        <v>0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0</v>
      </c>
      <c r="AL100" s="33" t="s">
        <v>4</v>
      </c>
    </row>
    <row r="101" spans="1:38">
      <c r="A101" s="3">
        <v>45474</v>
      </c>
      <c r="B101" s="8">
        <v>-6.005153</v>
      </c>
      <c r="C101" s="33" t="s">
        <v>4</v>
      </c>
      <c r="D101" s="9">
        <f t="shared" ref="D101" si="29">AVERAGE(B100:B101)</f>
        <v>6.0720604999999992</v>
      </c>
      <c r="E101" s="8">
        <v>19.472370999999999</v>
      </c>
      <c r="F101" s="33" t="s">
        <v>4</v>
      </c>
      <c r="G101" s="9">
        <f t="shared" ref="G101" si="30">AVERAGE(E100:E101)</f>
        <v>15.313005499999999</v>
      </c>
      <c r="H101" s="8">
        <v>81.856938</v>
      </c>
      <c r="I101" s="33" t="s">
        <v>4</v>
      </c>
      <c r="J101" s="9">
        <f t="shared" ref="J101" si="31">AVERAGE(H100:H101)</f>
        <v>82.706106000000005</v>
      </c>
      <c r="K101" s="33">
        <v>6.463571</v>
      </c>
      <c r="L101" s="33" t="s">
        <v>4</v>
      </c>
      <c r="M101" s="33">
        <v>48.002918999999999</v>
      </c>
      <c r="N101" s="33" t="s">
        <v>4</v>
      </c>
      <c r="O101" s="33">
        <v>29.331762999999999</v>
      </c>
      <c r="P101" s="33" t="s">
        <v>4</v>
      </c>
      <c r="Q101" s="33">
        <v>0</v>
      </c>
      <c r="R101" s="33" t="s">
        <v>4</v>
      </c>
      <c r="S101" s="33">
        <v>0</v>
      </c>
      <c r="T101" s="33" t="s">
        <v>4</v>
      </c>
      <c r="U101" s="33">
        <v>6.463571</v>
      </c>
      <c r="V101" s="33" t="s">
        <v>4</v>
      </c>
      <c r="W101" s="33">
        <v>45.53351</v>
      </c>
      <c r="X101" s="33" t="s">
        <v>4</v>
      </c>
      <c r="Y101" s="33">
        <v>6.463571</v>
      </c>
      <c r="Z101" s="33" t="s">
        <v>4</v>
      </c>
      <c r="AA101" s="33">
        <v>48.002918999999999</v>
      </c>
      <c r="AB101" s="33" t="s">
        <v>4</v>
      </c>
      <c r="AC101" s="33">
        <v>0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0</v>
      </c>
      <c r="AJ101" s="33" t="s">
        <v>4</v>
      </c>
      <c r="AK101" s="33">
        <v>45.53351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-13.571744667089199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5.171400688843832</v>
      </c>
      <c r="D9" s="9">
        <f>AVERAGE(C8:C9)</f>
        <v>-4.2001719891226834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4.813766421845683</v>
      </c>
      <c r="D10" s="9">
        <f>AVERAGE(C9:C10)</f>
        <v>4.9925835553447575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-0.79617059269136448</v>
      </c>
      <c r="D11" s="9">
        <f t="shared" ref="D11:D74" si="1">AVERAGE(C10:C11)</f>
        <v>2.0087979145771593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3.2360507333236992</v>
      </c>
      <c r="D12" s="9">
        <f t="shared" si="1"/>
        <v>1.2199400703161674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3.1218575131885569</v>
      </c>
      <c r="D13" s="9">
        <f t="shared" si="1"/>
        <v>3.178954123256128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-10.565999899719683</v>
      </c>
      <c r="D14" s="9">
        <f t="shared" si="1"/>
        <v>-3.7220711932655632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-7.7572739141087386</v>
      </c>
      <c r="D15" s="9">
        <f t="shared" si="1"/>
        <v>-9.161636906914211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-24.897904801379195</v>
      </c>
      <c r="D16" s="9">
        <f t="shared" si="1"/>
        <v>-16.327589357743967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-28.038921671321695</v>
      </c>
      <c r="D17" s="9">
        <f t="shared" si="1"/>
        <v>-26.468413236350443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-10.309162775140749</v>
      </c>
      <c r="D18" s="9">
        <f t="shared" si="1"/>
        <v>-19.174042223231222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1.3628615282648049</v>
      </c>
      <c r="D19" s="9">
        <f t="shared" si="1"/>
        <v>-4.4731506234379719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22.666566209045872</v>
      </c>
      <c r="D20" s="9">
        <f t="shared" si="1"/>
        <v>12.014713868655338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-23.752870319768316</v>
      </c>
      <c r="D21" s="9">
        <f t="shared" si="1"/>
        <v>-0.54315205536122235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10.401284794512545</v>
      </c>
      <c r="D22" s="9">
        <f t="shared" si="1"/>
        <v>-6.6757927626278857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-17.602685174994114</v>
      </c>
      <c r="D23" s="9">
        <f t="shared" si="1"/>
        <v>-3.6007001902407847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-3.4575963845231374</v>
      </c>
      <c r="D24" s="9">
        <f t="shared" si="1"/>
        <v>-10.530140779758625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2.0325745251774325</v>
      </c>
      <c r="D25" s="9">
        <f t="shared" si="1"/>
        <v>-0.71251092967285246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-7.1141073565356372</v>
      </c>
      <c r="D26" s="9">
        <f t="shared" si="1"/>
        <v>-2.5407664156791023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0.18479098999482702</v>
      </c>
      <c r="D27" s="9">
        <f t="shared" si="1"/>
        <v>-3.4646581832704051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4.3613995134062504</v>
      </c>
      <c r="D28" s="9">
        <f t="shared" si="1"/>
        <v>2.2730952517005387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-7.7642793415611511</v>
      </c>
      <c r="D29" s="9">
        <f t="shared" si="1"/>
        <v>-1.7014399140774503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-2.2602405696482144</v>
      </c>
      <c r="D30" s="9">
        <f t="shared" si="1"/>
        <v>-5.0122599556046827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-3.7016135626581601</v>
      </c>
      <c r="D31" s="9">
        <f t="shared" si="1"/>
        <v>-2.9809270661531873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-21.167990216518611</v>
      </c>
      <c r="D32" s="9">
        <f t="shared" si="1"/>
        <v>-12.434801889588385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14.95042833686519</v>
      </c>
      <c r="D33" s="9">
        <f t="shared" si="1"/>
        <v>-3.1087809398267101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17.709658669600241</v>
      </c>
      <c r="D34" s="9">
        <f t="shared" si="1"/>
        <v>16.330043503232716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-19.762963783922725</v>
      </c>
      <c r="D35" s="9">
        <f t="shared" si="1"/>
        <v>-1.0266525571612419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-17.093246785090834</v>
      </c>
      <c r="D36" s="9">
        <f t="shared" si="1"/>
        <v>-18.428105284506778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-13.130699187385803</v>
      </c>
      <c r="D37" s="9">
        <f t="shared" si="1"/>
        <v>-15.111972986238317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-5.0326993864588836</v>
      </c>
      <c r="D38" s="9">
        <f t="shared" si="1"/>
        <v>-9.0816992869223441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-2.0437493159937041</v>
      </c>
      <c r="D39" s="9">
        <f t="shared" si="1"/>
        <v>-3.5382243512262939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-7.0095792653873126</v>
      </c>
      <c r="D40" s="9">
        <f t="shared" si="1"/>
        <v>-4.5266642906905084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-22.075324166701193</v>
      </c>
      <c r="D41" s="9">
        <f t="shared" si="1"/>
        <v>-14.542451716044253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-19.728662826354487</v>
      </c>
      <c r="D42" s="9">
        <f t="shared" si="1"/>
        <v>-20.90199349652784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-11.489170895044779</v>
      </c>
      <c r="D43" s="9">
        <f t="shared" si="1"/>
        <v>-15.608916860699633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-13.492557671620887</v>
      </c>
      <c r="D44" s="9">
        <f t="shared" si="1"/>
        <v>-12.490864283332833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-17.666306221107106</v>
      </c>
      <c r="D45" s="9">
        <f t="shared" si="1"/>
        <v>-15.579431946363997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-18.931856184063584</v>
      </c>
      <c r="D46" s="9">
        <f t="shared" si="1"/>
        <v>-18.299081202585345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1.2968822408091309</v>
      </c>
      <c r="D47" s="9">
        <f t="shared" si="1"/>
        <v>-8.8174869716272255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-23.788751189976452</v>
      </c>
      <c r="D48" s="9">
        <f t="shared" si="1"/>
        <v>-11.24593447458366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-21.052670314632497</v>
      </c>
      <c r="D49" s="9">
        <f t="shared" si="1"/>
        <v>-22.420710752304473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-27.604206857755639</v>
      </c>
      <c r="D50" s="9">
        <f t="shared" si="1"/>
        <v>-24.328438586194068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-36.667567423380184</v>
      </c>
      <c r="D51" s="9">
        <f t="shared" si="1"/>
        <v>-32.13588714056791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-33.572861139871634</v>
      </c>
      <c r="D52" s="9">
        <f t="shared" si="1"/>
        <v>-35.120214281625906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-19.545677476007135</v>
      </c>
      <c r="D53" s="9">
        <f t="shared" si="1"/>
        <v>-26.559269307939385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-37.65487489718965</v>
      </c>
      <c r="D54" s="9">
        <f t="shared" si="1"/>
        <v>-28.600276186598393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-34.719227106859307</v>
      </c>
      <c r="D55" s="9">
        <f t="shared" si="1"/>
        <v>-36.187051002024475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-33.23645424464997</v>
      </c>
      <c r="D56" s="9">
        <f t="shared" si="1"/>
        <v>-33.977840675754635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-25.293998616910848</v>
      </c>
      <c r="D57" s="9">
        <f t="shared" si="1"/>
        <v>-29.265226430780409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-25.976876831556446</v>
      </c>
      <c r="D58" s="9">
        <f t="shared" si="1"/>
        <v>-25.635437724233647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-22.066687186773869</v>
      </c>
      <c r="D59" s="9">
        <f t="shared" si="1"/>
        <v>-24.021782009165157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-13.67357618340116</v>
      </c>
      <c r="D60" s="9">
        <f t="shared" si="1"/>
        <v>-17.870131685087514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-3.8215572007437135</v>
      </c>
      <c r="D61" s="9">
        <f t="shared" si="1"/>
        <v>-8.7475666920724358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-6.0092445860218593</v>
      </c>
      <c r="D62" s="9">
        <f t="shared" si="1"/>
        <v>-4.9154008933827864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3.005375887400545</v>
      </c>
      <c r="D63" s="9">
        <f t="shared" si="1"/>
        <v>-1.5019343493106572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-1.3353430204566017</v>
      </c>
      <c r="D64" s="9">
        <f t="shared" si="1"/>
        <v>0.83501643347197163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-15.839353058881976</v>
      </c>
      <c r="D65" s="9">
        <f t="shared" si="1"/>
        <v>-8.5873480396692887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1.0027614483677703</v>
      </c>
      <c r="D66" s="9">
        <f t="shared" si="1"/>
        <v>-7.4182958052571024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0.77311986243814168</v>
      </c>
      <c r="D67" s="9">
        <f t="shared" si="1"/>
        <v>0.88794065540295597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2.0083382455246017</v>
      </c>
      <c r="D68" s="9">
        <f t="shared" si="1"/>
        <v>1.3907290539813717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1.0555520253238502</v>
      </c>
      <c r="D69" s="9">
        <f t="shared" si="1"/>
        <v>1.5319451354242259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18.340650711663226</v>
      </c>
      <c r="D70" s="9">
        <f t="shared" si="1"/>
        <v>9.6981013684935391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5.788945220638297</v>
      </c>
      <c r="D71" s="9">
        <f t="shared" si="1"/>
        <v>12.064797966150762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10.952244244496951</v>
      </c>
      <c r="D72" s="9">
        <f t="shared" si="1"/>
        <v>8.3705947325676249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6.9350135008445912</v>
      </c>
      <c r="D73" s="9">
        <f t="shared" si="1"/>
        <v>8.9436288726707716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5.7557216881276938</v>
      </c>
      <c r="D74" s="9">
        <f t="shared" si="1"/>
        <v>6.3453675944861425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2.7354948269083561</v>
      </c>
      <c r="D75" s="9">
        <f t="shared" ref="D75:D92" si="4">AVERAGE(C74:C75)</f>
        <v>4.2456082575180254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12.126049883851136</v>
      </c>
      <c r="D76" s="9">
        <f t="shared" si="4"/>
        <v>7.4307723553797462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11.017739854645342</v>
      </c>
      <c r="D77" s="9">
        <f t="shared" si="4"/>
        <v>11.57189486924824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3.2534949544926137</v>
      </c>
      <c r="D78" s="9">
        <f t="shared" si="4"/>
        <v>7.1356174045689773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23.560094005660982</v>
      </c>
      <c r="D79" s="9">
        <f t="shared" si="4"/>
        <v>13.406794480076798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7.6895499907764631</v>
      </c>
      <c r="D80" s="9">
        <f t="shared" si="4"/>
        <v>15.624821998218723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3.7336509854761433</v>
      </c>
      <c r="D81" s="9">
        <f t="shared" si="4"/>
        <v>5.7116004881263027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2.6183399197155657</v>
      </c>
      <c r="D82" s="9">
        <f t="shared" si="4"/>
        <v>3.1759954525958545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-1.8374912216037185</v>
      </c>
      <c r="D83" s="9">
        <f t="shared" si="4"/>
        <v>0.3904243490559236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-12.539468925170025</v>
      </c>
      <c r="D84" s="9">
        <f t="shared" si="4"/>
        <v>-7.1884800733868719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-44.572986002044139</v>
      </c>
      <c r="D85" s="9">
        <f t="shared" si="4"/>
        <v>-28.556227463607083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-4.8142186210614888</v>
      </c>
      <c r="D86" s="9">
        <f t="shared" si="4"/>
        <v>-24.693602311552816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-6.5429807281624361</v>
      </c>
      <c r="D87" s="9">
        <f t="shared" si="4"/>
        <v>-5.6785996746119629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20.409727717509693</v>
      </c>
      <c r="D88" s="9">
        <f t="shared" si="4"/>
        <v>6.9333734946736278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0.26866301158469774</v>
      </c>
      <c r="D89" s="9">
        <f t="shared" si="4"/>
        <v>10.339195364547194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5.9982811501187685</v>
      </c>
      <c r="D90" s="9">
        <f t="shared" si="4"/>
        <v>3.1334720808517331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4.4804806995945228</v>
      </c>
      <c r="D91" s="9">
        <f t="shared" si="4"/>
        <v>5.2393809248566452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7.2505249137622725</v>
      </c>
      <c r="D92" s="9">
        <f t="shared" si="4"/>
        <v>5.8655028066783981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0.20605944968787693</v>
      </c>
      <c r="D93" s="9">
        <f t="shared" ref="D93" si="5">AVERAGE(C92:C93)</f>
        <v>3.7282921817250747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1.9633181758474836</v>
      </c>
      <c r="D94" s="9">
        <f t="shared" ref="D94" si="8">AVERAGE(C93:C94)</f>
        <v>1.0846888127676801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2.6528211028733404</v>
      </c>
      <c r="D95" s="9">
        <f t="shared" ref="D95" si="11">AVERAGE(C94:C95)</f>
        <v>2.3080696393604119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-3.6891291966526332</v>
      </c>
      <c r="D96" s="9">
        <f t="shared" ref="D96" si="14">AVERAGE(C95:C96)</f>
        <v>-0.51815404688964639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5.359094187260423</v>
      </c>
      <c r="D97" s="9">
        <f t="shared" ref="D97" si="17">AVERAGE(C96:C97)</f>
        <v>0.8349824953038949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5.3023777010825155</v>
      </c>
      <c r="D98" s="9">
        <f t="shared" ref="D98" si="20">AVERAGE(C97:C98)</f>
        <v>5.3307359441714688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4.2334287901964274</v>
      </c>
      <c r="D99" s="9">
        <f t="shared" ref="D99" si="23">AVERAGE(C98:C99)</f>
        <v>4.7679032456394719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  <row r="100" spans="1:38">
      <c r="A100" s="3">
        <v>45383</v>
      </c>
      <c r="B100" s="8">
        <v>1.6192869999999999</v>
      </c>
      <c r="C100" s="33">
        <v>12.127232565836103</v>
      </c>
      <c r="D100" s="9">
        <f t="shared" ref="D100" si="26">AVERAGE(C99:C100)</f>
        <v>8.180330678016265</v>
      </c>
      <c r="E100" s="8">
        <v>5.07578</v>
      </c>
      <c r="F100" s="33" t="s">
        <v>4</v>
      </c>
      <c r="G100" s="9">
        <f t="shared" ref="G100" si="27">AVERAGE(E99:E100)</f>
        <v>5.3593530000000005</v>
      </c>
      <c r="H100" s="8">
        <v>92.680869000000001</v>
      </c>
      <c r="I100" s="33" t="s">
        <v>4</v>
      </c>
      <c r="J100" s="9">
        <f t="shared" ref="J100" si="28">AVERAGE(H99:H100)</f>
        <v>92.4904425</v>
      </c>
      <c r="K100" s="33">
        <v>20.654796999999999</v>
      </c>
      <c r="L100" s="33" t="s">
        <v>4</v>
      </c>
      <c r="M100" s="33">
        <v>31.806498000000001</v>
      </c>
      <c r="N100" s="33" t="s">
        <v>4</v>
      </c>
      <c r="O100" s="33">
        <v>63.078840999999997</v>
      </c>
      <c r="P100" s="33" t="s">
        <v>4</v>
      </c>
      <c r="Q100" s="33">
        <v>1.002623</v>
      </c>
      <c r="R100" s="33" t="s">
        <v>4</v>
      </c>
      <c r="S100" s="33">
        <v>0.14904100000000001</v>
      </c>
      <c r="T100" s="33" t="s">
        <v>4</v>
      </c>
      <c r="U100" s="33">
        <v>17.864051</v>
      </c>
      <c r="V100" s="33" t="s">
        <v>4</v>
      </c>
      <c r="W100" s="33">
        <v>2.6375920000000002</v>
      </c>
      <c r="X100" s="33" t="s">
        <v>4</v>
      </c>
      <c r="Y100" s="33">
        <v>18.821562</v>
      </c>
      <c r="Z100" s="33" t="s">
        <v>4</v>
      </c>
      <c r="AA100" s="33">
        <v>20.357375999999999</v>
      </c>
      <c r="AB100" s="33" t="s">
        <v>4</v>
      </c>
      <c r="AC100" s="33">
        <v>58.016813999999997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0.166657</v>
      </c>
      <c r="AJ100" s="33" t="s">
        <v>4</v>
      </c>
      <c r="AK100" s="33">
        <v>2.6375920000000002</v>
      </c>
      <c r="AL100" s="33" t="s">
        <v>4</v>
      </c>
    </row>
    <row r="101" spans="1:38">
      <c r="A101" s="3">
        <v>45474</v>
      </c>
      <c r="B101" s="8">
        <v>6.0593539999999999</v>
      </c>
      <c r="C101" s="33">
        <v>1.6878356306903495</v>
      </c>
      <c r="D101" s="9">
        <f t="shared" ref="D101" si="29">AVERAGE(C100:C101)</f>
        <v>6.9075340982632261</v>
      </c>
      <c r="E101" s="8">
        <v>6.3826460000000003</v>
      </c>
      <c r="F101" s="33" t="s">
        <v>4</v>
      </c>
      <c r="G101" s="9">
        <f t="shared" ref="G101" si="30">AVERAGE(E100:E101)</f>
        <v>5.7292129999999997</v>
      </c>
      <c r="H101" s="8">
        <v>93.308674999999994</v>
      </c>
      <c r="I101" s="33" t="s">
        <v>4</v>
      </c>
      <c r="J101" s="9">
        <f t="shared" ref="J101" si="31">AVERAGE(H100:H101)</f>
        <v>92.994771999999998</v>
      </c>
      <c r="K101" s="33">
        <v>15.724959</v>
      </c>
      <c r="L101" s="33" t="s">
        <v>4</v>
      </c>
      <c r="M101" s="33">
        <v>35.663953999999997</v>
      </c>
      <c r="N101" s="33" t="s">
        <v>4</v>
      </c>
      <c r="O101" s="33">
        <v>37.427007000000003</v>
      </c>
      <c r="P101" s="33" t="s">
        <v>4</v>
      </c>
      <c r="Q101" s="33">
        <v>31.800968000000001</v>
      </c>
      <c r="R101" s="33" t="s">
        <v>4</v>
      </c>
      <c r="S101" s="33">
        <v>3.904509</v>
      </c>
      <c r="T101" s="33" t="s">
        <v>4</v>
      </c>
      <c r="U101" s="33">
        <v>4.8099879999999997</v>
      </c>
      <c r="V101" s="33" t="s">
        <v>4</v>
      </c>
      <c r="W101" s="33">
        <v>24.541045</v>
      </c>
      <c r="X101" s="33" t="s">
        <v>4</v>
      </c>
      <c r="Y101" s="33">
        <v>10.682757000000001</v>
      </c>
      <c r="Z101" s="33" t="s">
        <v>4</v>
      </c>
      <c r="AA101" s="33">
        <v>22.604216000000001</v>
      </c>
      <c r="AB101" s="33" t="s">
        <v>4</v>
      </c>
      <c r="AC101" s="33">
        <v>34.851954999999997</v>
      </c>
      <c r="AD101" s="33" t="s">
        <v>4</v>
      </c>
      <c r="AE101" s="33">
        <v>0</v>
      </c>
      <c r="AF101" s="33" t="s">
        <v>4</v>
      </c>
      <c r="AG101" s="33">
        <v>3.904509</v>
      </c>
      <c r="AH101" s="33" t="s">
        <v>4</v>
      </c>
      <c r="AI101" s="33">
        <v>3.4155169999999999</v>
      </c>
      <c r="AJ101" s="33" t="s">
        <v>4</v>
      </c>
      <c r="AK101" s="33">
        <v>24.541045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101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30.180914724720431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34.052968907551694</v>
      </c>
      <c r="D9" s="9">
        <f>AVERAGE(C8:C9)</f>
        <v>32.116941816136062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18.007560513422803</v>
      </c>
      <c r="D10" s="9">
        <f>AVERAGE(C9:C10)</f>
        <v>26.030264710487248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38.128823271575143</v>
      </c>
      <c r="D11" s="9">
        <f t="shared" ref="D11:D74" si="1">AVERAGE(C10:C11)</f>
        <v>28.068191892498973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29.530241519915219</v>
      </c>
      <c r="D12" s="9">
        <f t="shared" si="1"/>
        <v>33.829532395745183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18.226791699374264</v>
      </c>
      <c r="D13" s="9">
        <f t="shared" si="1"/>
        <v>23.878516609644741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18.251480884386012</v>
      </c>
      <c r="D14" s="9">
        <f t="shared" si="1"/>
        <v>18.239136291880136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2.8668737242144875</v>
      </c>
      <c r="D15" s="9">
        <f t="shared" si="1"/>
        <v>10.559177304300249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-3.169268302360182</v>
      </c>
      <c r="D16" s="9">
        <f t="shared" si="1"/>
        <v>-0.15119728907284724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7.1462998799188924</v>
      </c>
      <c r="D17" s="9">
        <f t="shared" si="1"/>
        <v>1.9885157887793552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0.64880720386547353</v>
      </c>
      <c r="D18" s="9">
        <f t="shared" si="1"/>
        <v>3.8975535418921829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9.7907032344435745</v>
      </c>
      <c r="D19" s="9">
        <f t="shared" si="1"/>
        <v>5.219755219154524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22.182237483219673</v>
      </c>
      <c r="D20" s="9">
        <f t="shared" si="1"/>
        <v>15.986470358831625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15.687992793117559</v>
      </c>
      <c r="D21" s="9">
        <f t="shared" si="1"/>
        <v>18.935115138168616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14.097360779881328</v>
      </c>
      <c r="D22" s="9">
        <f t="shared" si="1"/>
        <v>14.892676786499443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13.992947928673226</v>
      </c>
      <c r="D23" s="9">
        <f t="shared" si="1"/>
        <v>14.045154354277276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8.1770652995140019</v>
      </c>
      <c r="D24" s="9">
        <f t="shared" si="1"/>
        <v>11.085006614093615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12.915652604684928</v>
      </c>
      <c r="D25" s="9">
        <f t="shared" si="1"/>
        <v>10.546358952099464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21.488323685876541</v>
      </c>
      <c r="D26" s="9">
        <f t="shared" si="1"/>
        <v>17.201988145280733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11.917260813593655</v>
      </c>
      <c r="D27" s="9">
        <f t="shared" si="1"/>
        <v>16.702792249735097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18.094487052622714</v>
      </c>
      <c r="D28" s="9">
        <f t="shared" si="1"/>
        <v>15.005873933108184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35.578085917789593</v>
      </c>
      <c r="D29" s="9">
        <f t="shared" si="1"/>
        <v>26.836286485206152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9.4285047256276666</v>
      </c>
      <c r="D30" s="9">
        <f t="shared" si="1"/>
        <v>22.503295321708631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18.407334870511512</v>
      </c>
      <c r="D31" s="9">
        <f t="shared" si="1"/>
        <v>13.91791979806959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29.768035402793821</v>
      </c>
      <c r="D32" s="9">
        <f t="shared" si="1"/>
        <v>24.087685136652667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14.154889170737867</v>
      </c>
      <c r="D33" s="9">
        <f t="shared" si="1"/>
        <v>21.961462286765844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20.913462698922125</v>
      </c>
      <c r="D34" s="9">
        <f t="shared" si="1"/>
        <v>17.534175934829996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27.385385502382761</v>
      </c>
      <c r="D35" s="9">
        <f t="shared" si="1"/>
        <v>24.149424100652443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10.630828410510279</v>
      </c>
      <c r="D36" s="9">
        <f t="shared" si="1"/>
        <v>19.008106956446518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23.568343049018956</v>
      </c>
      <c r="D37" s="9">
        <f t="shared" si="1"/>
        <v>17.09958572976462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19.611469065032509</v>
      </c>
      <c r="D38" s="9">
        <f t="shared" si="1"/>
        <v>21.589906057025733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3.8159115776321872</v>
      </c>
      <c r="D39" s="9">
        <f t="shared" si="1"/>
        <v>11.713690321332347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-15.305142517858595</v>
      </c>
      <c r="D40" s="9">
        <f t="shared" si="1"/>
        <v>-5.7446154701132039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-10.196855054084265</v>
      </c>
      <c r="D41" s="9">
        <f t="shared" si="1"/>
        <v>-12.750998785971429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1.5508338893315177</v>
      </c>
      <c r="D42" s="9">
        <f t="shared" si="1"/>
        <v>-4.3230105823763738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5.2667487089589695</v>
      </c>
      <c r="D43" s="9">
        <f t="shared" si="1"/>
        <v>3.4087912991452436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24.463598966016136</v>
      </c>
      <c r="D44" s="9">
        <f t="shared" si="1"/>
        <v>14.865173837487553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3.6988933146700091</v>
      </c>
      <c r="D45" s="9">
        <f t="shared" si="1"/>
        <v>14.081246140343072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2.2421972434558235</v>
      </c>
      <c r="D46" s="9">
        <f t="shared" si="1"/>
        <v>2.9705452790629163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6.5416329130751283</v>
      </c>
      <c r="D47" s="9">
        <f t="shared" si="1"/>
        <v>4.3919150782654759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8.5166546743682918</v>
      </c>
      <c r="D48" s="9">
        <f t="shared" si="1"/>
        <v>7.5291437937217101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-1.1151537932685578</v>
      </c>
      <c r="D49" s="9">
        <f t="shared" si="1"/>
        <v>3.700750440549867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0.32107388356093836</v>
      </c>
      <c r="D50" s="9">
        <f t="shared" si="1"/>
        <v>-0.39703995485380972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-9.1657752919255344</v>
      </c>
      <c r="D51" s="9">
        <f t="shared" si="1"/>
        <v>-4.422350704182298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-14.688367251859468</v>
      </c>
      <c r="D52" s="9">
        <f t="shared" si="1"/>
        <v>-11.927071271892501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-8.987325961602032</v>
      </c>
      <c r="D53" s="9">
        <f t="shared" si="1"/>
        <v>-11.83784660673075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-17.548198015933142</v>
      </c>
      <c r="D54" s="9">
        <f t="shared" si="1"/>
        <v>-13.267761988767587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-20.77034606920374</v>
      </c>
      <c r="D55" s="9">
        <f t="shared" si="1"/>
        <v>-19.159272042568439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-1.5395939012665654</v>
      </c>
      <c r="D56" s="9">
        <f t="shared" si="1"/>
        <v>-11.154969985235152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1.5626357234001489</v>
      </c>
      <c r="D57" s="9">
        <f t="shared" si="1"/>
        <v>1.1520911066791761E-2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8.7205392487278495</v>
      </c>
      <c r="D58" s="9">
        <f t="shared" si="1"/>
        <v>5.1415874860639992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12.047925927139385</v>
      </c>
      <c r="D59" s="9">
        <f t="shared" si="1"/>
        <v>10.384232587933617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3.5272094967344199</v>
      </c>
      <c r="D60" s="9">
        <f t="shared" si="1"/>
        <v>7.7875677119369024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4.7256135331243989</v>
      </c>
      <c r="D61" s="9">
        <f t="shared" si="1"/>
        <v>4.1264115149294094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4.353318740999959</v>
      </c>
      <c r="D62" s="9">
        <f t="shared" si="1"/>
        <v>4.5394661370621794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17.60082289007245</v>
      </c>
      <c r="D63" s="9">
        <f t="shared" si="1"/>
        <v>10.977070815536205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2.8639289156604697</v>
      </c>
      <c r="D64" s="9">
        <f t="shared" si="1"/>
        <v>10.23237590286646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14.666551806637784</v>
      </c>
      <c r="D65" s="9">
        <f t="shared" si="1"/>
        <v>8.765240361149127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9.8732752553283962</v>
      </c>
      <c r="D66" s="9">
        <f t="shared" si="1"/>
        <v>12.269913530983089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12.657986503392207</v>
      </c>
      <c r="D67" s="9">
        <f t="shared" si="1"/>
        <v>11.265630879360302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14.951806310685917</v>
      </c>
      <c r="D68" s="9">
        <f t="shared" si="1"/>
        <v>13.804896407039063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15.518080975424866</v>
      </c>
      <c r="D69" s="9">
        <f t="shared" si="1"/>
        <v>15.234943643055392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14.839675919303183</v>
      </c>
      <c r="D70" s="9">
        <f t="shared" si="1"/>
        <v>15.178878447364024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16.215136846417302</v>
      </c>
      <c r="D71" s="9">
        <f t="shared" si="1"/>
        <v>15.527406382860242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23.114751177771716</v>
      </c>
      <c r="D72" s="9">
        <f t="shared" si="1"/>
        <v>19.664944012094509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18.898938854101988</v>
      </c>
      <c r="D73" s="9">
        <f t="shared" si="1"/>
        <v>21.006845015936854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23.195230958360174</v>
      </c>
      <c r="D74" s="9">
        <f t="shared" si="1"/>
        <v>21.047084906231081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18.363693937420191</v>
      </c>
      <c r="D75" s="9">
        <f t="shared" ref="D75:D92" si="4">AVERAGE(C74:C75)</f>
        <v>20.779462447890182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15.431549542683779</v>
      </c>
      <c r="D76" s="9">
        <f t="shared" si="4"/>
        <v>16.897621740051985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15.865407980753627</v>
      </c>
      <c r="D77" s="9">
        <f t="shared" si="4"/>
        <v>15.648478761718703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4.4447545957536772</v>
      </c>
      <c r="D78" s="9">
        <f t="shared" si="4"/>
        <v>10.155081288253651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17.480802500441364</v>
      </c>
      <c r="D79" s="9">
        <f t="shared" si="4"/>
        <v>10.962778548097521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13.177436709873682</v>
      </c>
      <c r="D80" s="9">
        <f t="shared" si="4"/>
        <v>15.329119605157523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17.730844721246598</v>
      </c>
      <c r="D81" s="9">
        <f t="shared" si="4"/>
        <v>15.45414071556014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12.132752106429251</v>
      </c>
      <c r="D82" s="9">
        <f t="shared" si="4"/>
        <v>14.931798413837924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13.251130435883915</v>
      </c>
      <c r="D83" s="9">
        <f t="shared" si="4"/>
        <v>12.691941271156583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-44.295266131031831</v>
      </c>
      <c r="D84" s="9">
        <f t="shared" si="4"/>
        <v>-15.522067847573958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-63.485623774715101</v>
      </c>
      <c r="D85" s="9">
        <f t="shared" si="4"/>
        <v>-53.890444952873466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-7.6995740203921859</v>
      </c>
      <c r="D86" s="9">
        <f t="shared" si="4"/>
        <v>-35.592598897553643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2.3492075860109622</v>
      </c>
      <c r="D87" s="9">
        <f t="shared" si="4"/>
        <v>-2.6751832171906118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-9.7478988997201839</v>
      </c>
      <c r="D88" s="9">
        <f t="shared" si="4"/>
        <v>-3.6993456568546108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6.6194391481741235</v>
      </c>
      <c r="D89" s="9">
        <f t="shared" si="4"/>
        <v>-1.5642298757730302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19.690754753097053</v>
      </c>
      <c r="D90" s="9">
        <f t="shared" si="4"/>
        <v>13.155096950635588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11.174653225596881</v>
      </c>
      <c r="D91" s="9">
        <f t="shared" si="4"/>
        <v>15.432703989346967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21.893058024835526</v>
      </c>
      <c r="D92" s="9">
        <f t="shared" si="4"/>
        <v>16.533855625216205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20.234869461953458</v>
      </c>
      <c r="D93" s="9">
        <f t="shared" ref="D93" si="5">AVERAGE(C92:C93)</f>
        <v>21.063963743394492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15.92252726791612</v>
      </c>
      <c r="D94" s="9">
        <f t="shared" ref="D94" si="8">AVERAGE(C93:C94)</f>
        <v>18.078698364934787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15.086294852468344</v>
      </c>
      <c r="D95" s="9">
        <f t="shared" ref="D95" si="11">AVERAGE(C94:C95)</f>
        <v>15.504411060192233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14.28447587170159</v>
      </c>
      <c r="D96" s="9">
        <f t="shared" ref="D96" si="14">AVERAGE(C95:C96)</f>
        <v>14.685385362084967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9.8928954981977348</v>
      </c>
      <c r="D97" s="9">
        <f t="shared" ref="D97" si="17">AVERAGE(C96:C97)</f>
        <v>12.088685684949663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6.3063511593553612</v>
      </c>
      <c r="D98" s="9">
        <f t="shared" ref="D98" si="20">AVERAGE(C97:C98)</f>
        <v>8.0996233287765484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14.264904925316584</v>
      </c>
      <c r="D99" s="9">
        <f t="shared" ref="D99" si="23">AVERAGE(C98:C99)</f>
        <v>10.285628042335972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  <row r="100" spans="1:38">
      <c r="A100" s="3">
        <v>45383</v>
      </c>
      <c r="B100" s="8">
        <v>12.495248</v>
      </c>
      <c r="C100" s="33">
        <v>18.39366661182796</v>
      </c>
      <c r="D100" s="9">
        <f t="shared" ref="D100" si="26">AVERAGE(C99:C100)</f>
        <v>16.329285768572273</v>
      </c>
      <c r="E100" s="8">
        <v>12.236743000000001</v>
      </c>
      <c r="F100" s="33" t="s">
        <v>4</v>
      </c>
      <c r="G100" s="9">
        <f t="shared" ref="G100" si="27">AVERAGE(E99:E100)</f>
        <v>12.2840445</v>
      </c>
      <c r="H100" s="8">
        <v>89.699398000000002</v>
      </c>
      <c r="I100" s="33" t="s">
        <v>4</v>
      </c>
      <c r="J100" s="9">
        <f t="shared" ref="J100" si="28">AVERAGE(H99:H100)</f>
        <v>89.83453750000001</v>
      </c>
      <c r="K100" s="33">
        <v>60.769578000000003</v>
      </c>
      <c r="L100" s="33" t="s">
        <v>4</v>
      </c>
      <c r="M100" s="33">
        <v>25.89744</v>
      </c>
      <c r="N100" s="33" t="s">
        <v>4</v>
      </c>
      <c r="O100" s="33">
        <v>5.1358309999999996</v>
      </c>
      <c r="P100" s="33" t="s">
        <v>4</v>
      </c>
      <c r="Q100" s="33">
        <v>2.8832100000000001</v>
      </c>
      <c r="R100" s="33" t="s">
        <v>4</v>
      </c>
      <c r="S100" s="33">
        <v>0</v>
      </c>
      <c r="T100" s="33" t="s">
        <v>4</v>
      </c>
      <c r="U100" s="33">
        <v>40.739274999999999</v>
      </c>
      <c r="V100" s="33" t="s">
        <v>4</v>
      </c>
      <c r="W100" s="33">
        <v>12.020624</v>
      </c>
      <c r="X100" s="33" t="s">
        <v>4</v>
      </c>
      <c r="Y100" s="33">
        <v>55.192199000000002</v>
      </c>
      <c r="Z100" s="33" t="s">
        <v>4</v>
      </c>
      <c r="AA100" s="33">
        <v>14.879822000000001</v>
      </c>
      <c r="AB100" s="33" t="s">
        <v>4</v>
      </c>
      <c r="AC100" s="33">
        <v>4.4297940000000002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19.322265000000002</v>
      </c>
      <c r="AJ100" s="33" t="s">
        <v>4</v>
      </c>
      <c r="AK100" s="33">
        <v>6.1759190000000004</v>
      </c>
      <c r="AL100" s="9" t="s">
        <v>4</v>
      </c>
    </row>
    <row r="101" spans="1:38">
      <c r="A101" s="3">
        <v>45474</v>
      </c>
      <c r="B101" s="8">
        <v>27.167104999999999</v>
      </c>
      <c r="C101" s="33">
        <v>12.827597661558745</v>
      </c>
      <c r="D101" s="9">
        <f t="shared" ref="D101" si="29">AVERAGE(C100:C101)</f>
        <v>15.610632136693352</v>
      </c>
      <c r="E101" s="8">
        <v>9.8739969999999992</v>
      </c>
      <c r="F101" s="33" t="s">
        <v>4</v>
      </c>
      <c r="G101" s="9">
        <f t="shared" ref="G101" si="30">AVERAGE(E100:E101)</f>
        <v>11.05537</v>
      </c>
      <c r="H101" s="8">
        <v>89.657064000000005</v>
      </c>
      <c r="I101" s="33" t="s">
        <v>4</v>
      </c>
      <c r="J101" s="9">
        <f t="shared" ref="J101" si="31">AVERAGE(H100:H101)</f>
        <v>89.678231000000011</v>
      </c>
      <c r="K101" s="33">
        <v>21.169377999999998</v>
      </c>
      <c r="L101" s="33" t="s">
        <v>4</v>
      </c>
      <c r="M101" s="33">
        <v>32.028815999999999</v>
      </c>
      <c r="N101" s="33" t="s">
        <v>4</v>
      </c>
      <c r="O101" s="33">
        <v>12.889488999999999</v>
      </c>
      <c r="P101" s="33" t="s">
        <v>4</v>
      </c>
      <c r="Q101" s="33">
        <v>0</v>
      </c>
      <c r="R101" s="33" t="s">
        <v>4</v>
      </c>
      <c r="S101" s="33">
        <v>14.487174</v>
      </c>
      <c r="T101" s="33" t="s">
        <v>4</v>
      </c>
      <c r="U101" s="33">
        <v>50.004379</v>
      </c>
      <c r="V101" s="33" t="s">
        <v>4</v>
      </c>
      <c r="W101" s="33">
        <v>25.663017</v>
      </c>
      <c r="X101" s="33" t="s">
        <v>4</v>
      </c>
      <c r="Y101" s="33">
        <v>10.390968000000001</v>
      </c>
      <c r="Z101" s="33" t="s">
        <v>4</v>
      </c>
      <c r="AA101" s="33">
        <v>27.714865</v>
      </c>
      <c r="AB101" s="33" t="s">
        <v>4</v>
      </c>
      <c r="AC101" s="33">
        <v>11.251204</v>
      </c>
      <c r="AD101" s="33" t="s">
        <v>4</v>
      </c>
      <c r="AE101" s="33">
        <v>0</v>
      </c>
      <c r="AF101" s="33" t="s">
        <v>4</v>
      </c>
      <c r="AG101" s="33">
        <v>4.8835439999999997</v>
      </c>
      <c r="AH101" s="33" t="s">
        <v>4</v>
      </c>
      <c r="AI101" s="33">
        <v>28.064810000000001</v>
      </c>
      <c r="AJ101" s="33" t="s">
        <v>4</v>
      </c>
      <c r="AK101" s="33">
        <v>17.694609</v>
      </c>
      <c r="AL101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101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 t="s">
        <v>4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 t="s">
        <v>4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 t="s">
        <v>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 t="s">
        <v>4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 t="s">
        <v>4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 t="s">
        <v>4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 t="s">
        <v>4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 t="s">
        <v>4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 t="s">
        <v>4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 t="s">
        <v>4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 t="s">
        <v>4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 t="s">
        <v>4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 t="s">
        <v>4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 t="s">
        <v>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 t="s">
        <v>4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 t="s">
        <v>4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 t="s">
        <v>4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 t="s">
        <v>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 t="s">
        <v>4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 t="s">
        <v>4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 t="s">
        <v>4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 t="s">
        <v>4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 t="s">
        <v>4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 t="s">
        <v>4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 t="s">
        <v>4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 t="s">
        <v>4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 t="s">
        <v>4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 t="s">
        <v>4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 t="s">
        <v>4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 t="s">
        <v>4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 t="s">
        <v>4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 t="s">
        <v>4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 t="s">
        <v>4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 t="s">
        <v>4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 t="s">
        <v>4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 t="s">
        <v>4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 t="s">
        <v>4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 t="s">
        <v>4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 t="s">
        <v>4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 t="s">
        <v>4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 t="s">
        <v>4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 t="s">
        <v>4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 t="s">
        <v>4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 t="s">
        <v>4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 t="s">
        <v>4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 t="s">
        <v>4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 t="s">
        <v>4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 t="s">
        <v>4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 t="s">
        <v>4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 t="s">
        <v>4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 t="s">
        <v>4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 t="s">
        <v>4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 t="s">
        <v>4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 t="s">
        <v>4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 t="s">
        <v>4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 t="s">
        <v>4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 t="s">
        <v>4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 t="s">
        <v>4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 t="s">
        <v>4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  <row r="100" spans="1:38">
      <c r="A100" s="3">
        <v>45383</v>
      </c>
      <c r="B100" s="8">
        <v>-5.9577980000000004</v>
      </c>
      <c r="C100" s="33" t="s">
        <v>4</v>
      </c>
      <c r="D100" s="9">
        <f t="shared" ref="D100" si="24">AVERAGE(B99:B100)</f>
        <v>-4.0491925000000002</v>
      </c>
      <c r="E100" s="8">
        <v>7.6609670000000003</v>
      </c>
      <c r="F100" s="33" t="s">
        <v>4</v>
      </c>
      <c r="G100" s="9">
        <f t="shared" ref="G100" si="25">AVERAGE(E99:E100)</f>
        <v>7.9913080000000001</v>
      </c>
      <c r="H100" s="8">
        <v>87.596843000000007</v>
      </c>
      <c r="I100" s="33" t="s">
        <v>4</v>
      </c>
      <c r="J100" s="9">
        <f t="shared" ref="J100" si="26">AVERAGE(H99:H100)</f>
        <v>87.425370500000014</v>
      </c>
      <c r="K100" s="33">
        <v>68.432996000000003</v>
      </c>
      <c r="L100" s="33" t="s">
        <v>4</v>
      </c>
      <c r="M100" s="33">
        <v>3.351585</v>
      </c>
      <c r="N100" s="33" t="s">
        <v>4</v>
      </c>
      <c r="O100" s="33">
        <v>14.303507</v>
      </c>
      <c r="P100" s="33" t="s">
        <v>4</v>
      </c>
      <c r="Q100" s="33">
        <v>0</v>
      </c>
      <c r="R100" s="33" t="s">
        <v>4</v>
      </c>
      <c r="S100" s="33">
        <v>3.351585</v>
      </c>
      <c r="T100" s="33" t="s">
        <v>4</v>
      </c>
      <c r="U100" s="33">
        <v>4.6349030000000004</v>
      </c>
      <c r="V100" s="33" t="s">
        <v>4</v>
      </c>
      <c r="W100" s="33">
        <v>34.332715999999998</v>
      </c>
      <c r="X100" s="33" t="s">
        <v>4</v>
      </c>
      <c r="Y100" s="33">
        <v>67.130332999999993</v>
      </c>
      <c r="Z100" s="33" t="s">
        <v>4</v>
      </c>
      <c r="AA100" s="33">
        <v>0</v>
      </c>
      <c r="AB100" s="33" t="s">
        <v>4</v>
      </c>
      <c r="AC100" s="33">
        <v>10.951922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21.917746000000001</v>
      </c>
      <c r="AL100" s="33" t="s">
        <v>4</v>
      </c>
    </row>
    <row r="101" spans="1:38">
      <c r="A101" s="3">
        <v>45474</v>
      </c>
      <c r="B101" s="8">
        <v>17.693413</v>
      </c>
      <c r="C101" s="33" t="s">
        <v>4</v>
      </c>
      <c r="D101" s="9">
        <f t="shared" ref="D101" si="27">AVERAGE(B100:B101)</f>
        <v>5.8678074999999996</v>
      </c>
      <c r="E101" s="8">
        <v>8.3159539999999996</v>
      </c>
      <c r="F101" s="33" t="s">
        <v>4</v>
      </c>
      <c r="G101" s="9">
        <f t="shared" ref="G101" si="28">AVERAGE(E100:E101)</f>
        <v>7.9884605000000004</v>
      </c>
      <c r="H101" s="8">
        <v>89.605053999999996</v>
      </c>
      <c r="I101" s="33" t="s">
        <v>4</v>
      </c>
      <c r="J101" s="9">
        <f t="shared" ref="J101" si="29">AVERAGE(H100:H101)</f>
        <v>88.600948500000001</v>
      </c>
      <c r="K101" s="33">
        <v>82.529482999999999</v>
      </c>
      <c r="L101" s="33" t="s">
        <v>4</v>
      </c>
      <c r="M101" s="33">
        <v>5.7841149999999999</v>
      </c>
      <c r="N101" s="33" t="s">
        <v>4</v>
      </c>
      <c r="O101" s="33">
        <v>1.1507799999999999</v>
      </c>
      <c r="P101" s="33" t="s">
        <v>4</v>
      </c>
      <c r="Q101" s="33">
        <v>0</v>
      </c>
      <c r="R101" s="33" t="s">
        <v>4</v>
      </c>
      <c r="S101" s="33">
        <v>0</v>
      </c>
      <c r="T101" s="33" t="s">
        <v>4</v>
      </c>
      <c r="U101" s="33">
        <v>56.650463000000002</v>
      </c>
      <c r="V101" s="33" t="s">
        <v>4</v>
      </c>
      <c r="W101" s="33">
        <v>6.896655</v>
      </c>
      <c r="X101" s="33" t="s">
        <v>4</v>
      </c>
      <c r="Y101" s="33">
        <v>45.721119000000002</v>
      </c>
      <c r="Z101" s="33" t="s">
        <v>4</v>
      </c>
      <c r="AA101" s="33">
        <v>0</v>
      </c>
      <c r="AB101" s="33" t="s">
        <v>4</v>
      </c>
      <c r="AC101" s="33">
        <v>1.1507799999999999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46.231445000000001</v>
      </c>
      <c r="AJ101" s="33" t="s">
        <v>4</v>
      </c>
      <c r="AK101" s="33">
        <v>6.896655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101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 t="s">
        <v>4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 t="s">
        <v>4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 t="s">
        <v>4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 t="s">
        <v>4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 t="s">
        <v>4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 t="s">
        <v>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 t="s">
        <v>4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 t="s">
        <v>4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 t="s">
        <v>4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 t="s">
        <v>4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 t="s">
        <v>4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 t="s">
        <v>4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 t="s">
        <v>4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 t="s">
        <v>4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 t="s">
        <v>4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 t="s">
        <v>4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 t="s">
        <v>4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 t="s">
        <v>4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 t="s">
        <v>4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 t="s">
        <v>4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 t="s">
        <v>4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 t="s">
        <v>4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 t="s">
        <v>4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 t="s">
        <v>4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 t="s">
        <v>4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 t="s">
        <v>4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 t="s">
        <v>4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 t="s">
        <v>4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 t="s">
        <v>4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 t="s">
        <v>4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 t="s">
        <v>4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 t="s">
        <v>4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 t="s">
        <v>4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 t="s">
        <v>4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 t="s">
        <v>4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 t="s">
        <v>4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 t="s">
        <v>4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 t="s">
        <v>4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 t="s">
        <v>4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 t="s">
        <v>4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 t="s">
        <v>4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 t="s">
        <v>4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 t="s">
        <v>4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 t="s">
        <v>4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 t="s">
        <v>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 t="s">
        <v>4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 t="s">
        <v>4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 t="s">
        <v>4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 t="s">
        <v>4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 t="s">
        <v>4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 t="s">
        <v>4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 t="s">
        <v>4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 t="s">
        <v>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 t="s">
        <v>4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 t="s">
        <v>4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 t="s">
        <v>4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 t="s">
        <v>4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 t="s">
        <v>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 t="s">
        <v>4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  <row r="100" spans="1:38">
      <c r="A100" s="3">
        <v>45383</v>
      </c>
      <c r="B100" s="8">
        <v>-6.8230979999999999</v>
      </c>
      <c r="C100" s="33" t="s">
        <v>4</v>
      </c>
      <c r="D100" s="9">
        <f t="shared" ref="D100" si="24">AVERAGE(B99:B100)</f>
        <v>1.4194899999999997</v>
      </c>
      <c r="E100" s="8">
        <v>14.546533999999999</v>
      </c>
      <c r="F100" s="33" t="s">
        <v>4</v>
      </c>
      <c r="G100" s="9">
        <f t="shared" ref="G100" si="25">AVERAGE(E99:E100)</f>
        <v>9.4220179999999996</v>
      </c>
      <c r="H100" s="8">
        <v>90.020360999999994</v>
      </c>
      <c r="I100" s="33" t="s">
        <v>4</v>
      </c>
      <c r="J100" s="9">
        <f t="shared" ref="J100" si="26">AVERAGE(H99:H100)</f>
        <v>89.80146049999999</v>
      </c>
      <c r="K100" s="33">
        <v>73.648043999999999</v>
      </c>
      <c r="L100" s="33" t="s">
        <v>4</v>
      </c>
      <c r="M100" s="33">
        <v>14.939992</v>
      </c>
      <c r="N100" s="33" t="s">
        <v>4</v>
      </c>
      <c r="O100" s="33">
        <v>8.0261250000000004</v>
      </c>
      <c r="P100" s="33" t="s">
        <v>4</v>
      </c>
      <c r="Q100" s="33">
        <v>5.3368880000000001</v>
      </c>
      <c r="R100" s="33" t="s">
        <v>4</v>
      </c>
      <c r="S100" s="33">
        <v>0</v>
      </c>
      <c r="T100" s="33" t="s">
        <v>4</v>
      </c>
      <c r="U100" s="33">
        <v>65.319295999999994</v>
      </c>
      <c r="V100" s="33" t="s">
        <v>4</v>
      </c>
      <c r="W100" s="33">
        <v>59.167591000000002</v>
      </c>
      <c r="X100" s="33" t="s">
        <v>4</v>
      </c>
      <c r="Y100" s="33">
        <v>68.311155999999997</v>
      </c>
      <c r="Z100" s="33" t="s">
        <v>4</v>
      </c>
      <c r="AA100" s="33">
        <v>9.6031040000000001</v>
      </c>
      <c r="AB100" s="33" t="s">
        <v>4</v>
      </c>
      <c r="AC100" s="33">
        <v>5.3368880000000001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13.150468</v>
      </c>
      <c r="AJ100" s="33" t="s">
        <v>4</v>
      </c>
      <c r="AK100" s="33">
        <v>3.5983860000000001</v>
      </c>
      <c r="AL100" s="33" t="s">
        <v>4</v>
      </c>
    </row>
    <row r="101" spans="1:38">
      <c r="A101" s="3">
        <v>45474</v>
      </c>
      <c r="B101" s="8">
        <v>5.3487830000000001</v>
      </c>
      <c r="C101" s="33" t="s">
        <v>4</v>
      </c>
      <c r="D101" s="9">
        <f t="shared" ref="D101" si="27">AVERAGE(B100:B101)</f>
        <v>-0.73715749999999991</v>
      </c>
      <c r="E101" s="8">
        <v>6.3990150000000003</v>
      </c>
      <c r="F101" s="33" t="s">
        <v>4</v>
      </c>
      <c r="G101" s="9">
        <f t="shared" ref="G101" si="28">AVERAGE(E100:E101)</f>
        <v>10.4727745</v>
      </c>
      <c r="H101" s="8">
        <v>88.194706999999994</v>
      </c>
      <c r="I101" s="33" t="s">
        <v>4</v>
      </c>
      <c r="J101" s="9">
        <f t="shared" ref="J101" si="29">AVERAGE(H100:H101)</f>
        <v>89.107533999999987</v>
      </c>
      <c r="K101" s="33">
        <v>83.043715000000006</v>
      </c>
      <c r="L101" s="33" t="s">
        <v>4</v>
      </c>
      <c r="M101" s="33">
        <v>3.7773059999999998</v>
      </c>
      <c r="N101" s="33" t="s">
        <v>4</v>
      </c>
      <c r="O101" s="33">
        <v>18.156852000000001</v>
      </c>
      <c r="P101" s="33" t="s">
        <v>4</v>
      </c>
      <c r="Q101" s="33">
        <v>14.379545</v>
      </c>
      <c r="R101" s="33" t="s">
        <v>4</v>
      </c>
      <c r="S101" s="33">
        <v>0</v>
      </c>
      <c r="T101" s="33" t="s">
        <v>4</v>
      </c>
      <c r="U101" s="33">
        <v>6.5402339999999999</v>
      </c>
      <c r="V101" s="33" t="s">
        <v>4</v>
      </c>
      <c r="W101" s="33">
        <v>0</v>
      </c>
      <c r="X101" s="33" t="s">
        <v>4</v>
      </c>
      <c r="Y101" s="33">
        <v>79.266408999999996</v>
      </c>
      <c r="Z101" s="33" t="s">
        <v>4</v>
      </c>
      <c r="AA101" s="33">
        <v>0</v>
      </c>
      <c r="AB101" s="33" t="s">
        <v>4</v>
      </c>
      <c r="AC101" s="33">
        <v>14.193357000000001</v>
      </c>
      <c r="AD101" s="33" t="s">
        <v>4</v>
      </c>
      <c r="AE101" s="33">
        <v>0</v>
      </c>
      <c r="AF101" s="33" t="s">
        <v>4</v>
      </c>
      <c r="AG101" s="33">
        <v>0</v>
      </c>
      <c r="AH101" s="33" t="s">
        <v>4</v>
      </c>
      <c r="AI101" s="33">
        <v>6.5402339999999999</v>
      </c>
      <c r="AJ101" s="33" t="s">
        <v>4</v>
      </c>
      <c r="AK101" s="33">
        <v>0</v>
      </c>
      <c r="AL101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48" width="8.7265625" style="36"/>
    <col min="249" max="249" width="17" style="36" customWidth="1"/>
    <col min="250" max="254" width="12.7265625" style="36" customWidth="1"/>
    <col min="255" max="255" width="4.7265625" style="36" customWidth="1"/>
    <col min="256" max="256" width="15.26953125" style="36" customWidth="1"/>
    <col min="257" max="262" width="12.7265625" style="36" customWidth="1"/>
    <col min="263" max="263" width="17.54296875" style="36" customWidth="1"/>
    <col min="264" max="504" width="8.7265625" style="36"/>
    <col min="505" max="505" width="17" style="36" customWidth="1"/>
    <col min="506" max="510" width="12.7265625" style="36" customWidth="1"/>
    <col min="511" max="511" width="4.7265625" style="36" customWidth="1"/>
    <col min="512" max="512" width="15.26953125" style="36" customWidth="1"/>
    <col min="513" max="518" width="12.7265625" style="36" customWidth="1"/>
    <col min="519" max="519" width="17.54296875" style="36" customWidth="1"/>
    <col min="520" max="760" width="8.7265625" style="36"/>
    <col min="761" max="761" width="17" style="36" customWidth="1"/>
    <col min="762" max="766" width="12.7265625" style="36" customWidth="1"/>
    <col min="767" max="767" width="4.7265625" style="36" customWidth="1"/>
    <col min="768" max="768" width="15.26953125" style="36" customWidth="1"/>
    <col min="769" max="774" width="12.7265625" style="36" customWidth="1"/>
    <col min="775" max="775" width="17.54296875" style="36" customWidth="1"/>
    <col min="776" max="1016" width="8.7265625" style="36"/>
    <col min="1017" max="1017" width="17" style="36" customWidth="1"/>
    <col min="1018" max="1022" width="12.7265625" style="36" customWidth="1"/>
    <col min="1023" max="1023" width="4.7265625" style="36" customWidth="1"/>
    <col min="1024" max="1024" width="15.26953125" style="36" customWidth="1"/>
    <col min="1025" max="1030" width="12.7265625" style="36" customWidth="1"/>
    <col min="1031" max="1031" width="17.54296875" style="36" customWidth="1"/>
    <col min="1032" max="1272" width="8.7265625" style="36"/>
    <col min="1273" max="1273" width="17" style="36" customWidth="1"/>
    <col min="1274" max="1278" width="12.7265625" style="36" customWidth="1"/>
    <col min="1279" max="1279" width="4.7265625" style="36" customWidth="1"/>
    <col min="1280" max="1280" width="15.26953125" style="36" customWidth="1"/>
    <col min="1281" max="1286" width="12.7265625" style="36" customWidth="1"/>
    <col min="1287" max="1287" width="17.54296875" style="36" customWidth="1"/>
    <col min="1288" max="1528" width="8.7265625" style="36"/>
    <col min="1529" max="1529" width="17" style="36" customWidth="1"/>
    <col min="1530" max="1534" width="12.7265625" style="36" customWidth="1"/>
    <col min="1535" max="1535" width="4.7265625" style="36" customWidth="1"/>
    <col min="1536" max="1536" width="15.26953125" style="36" customWidth="1"/>
    <col min="1537" max="1542" width="12.7265625" style="36" customWidth="1"/>
    <col min="1543" max="1543" width="17.54296875" style="36" customWidth="1"/>
    <col min="1544" max="1784" width="8.7265625" style="36"/>
    <col min="1785" max="1785" width="17" style="36" customWidth="1"/>
    <col min="1786" max="1790" width="12.7265625" style="36" customWidth="1"/>
    <col min="1791" max="1791" width="4.7265625" style="36" customWidth="1"/>
    <col min="1792" max="1792" width="15.26953125" style="36" customWidth="1"/>
    <col min="1793" max="1798" width="12.7265625" style="36" customWidth="1"/>
    <col min="1799" max="1799" width="17.54296875" style="36" customWidth="1"/>
    <col min="1800" max="2040" width="8.7265625" style="36"/>
    <col min="2041" max="2041" width="17" style="36" customWidth="1"/>
    <col min="2042" max="2046" width="12.7265625" style="36" customWidth="1"/>
    <col min="2047" max="2047" width="4.7265625" style="36" customWidth="1"/>
    <col min="2048" max="2048" width="15.26953125" style="36" customWidth="1"/>
    <col min="2049" max="2054" width="12.7265625" style="36" customWidth="1"/>
    <col min="2055" max="2055" width="17.54296875" style="36" customWidth="1"/>
    <col min="2056" max="2296" width="8.7265625" style="36"/>
    <col min="2297" max="2297" width="17" style="36" customWidth="1"/>
    <col min="2298" max="2302" width="12.7265625" style="36" customWidth="1"/>
    <col min="2303" max="2303" width="4.7265625" style="36" customWidth="1"/>
    <col min="2304" max="2304" width="15.26953125" style="36" customWidth="1"/>
    <col min="2305" max="2310" width="12.7265625" style="36" customWidth="1"/>
    <col min="2311" max="2311" width="17.54296875" style="36" customWidth="1"/>
    <col min="2312" max="2552" width="8.7265625" style="36"/>
    <col min="2553" max="2553" width="17" style="36" customWidth="1"/>
    <col min="2554" max="2558" width="12.7265625" style="36" customWidth="1"/>
    <col min="2559" max="2559" width="4.7265625" style="36" customWidth="1"/>
    <col min="2560" max="2560" width="15.26953125" style="36" customWidth="1"/>
    <col min="2561" max="2566" width="12.7265625" style="36" customWidth="1"/>
    <col min="2567" max="2567" width="17.54296875" style="36" customWidth="1"/>
    <col min="2568" max="2808" width="8.7265625" style="36"/>
    <col min="2809" max="2809" width="17" style="36" customWidth="1"/>
    <col min="2810" max="2814" width="12.7265625" style="36" customWidth="1"/>
    <col min="2815" max="2815" width="4.7265625" style="36" customWidth="1"/>
    <col min="2816" max="2816" width="15.26953125" style="36" customWidth="1"/>
    <col min="2817" max="2822" width="12.7265625" style="36" customWidth="1"/>
    <col min="2823" max="2823" width="17.54296875" style="36" customWidth="1"/>
    <col min="2824" max="3064" width="8.7265625" style="36"/>
    <col min="3065" max="3065" width="17" style="36" customWidth="1"/>
    <col min="3066" max="3070" width="12.7265625" style="36" customWidth="1"/>
    <col min="3071" max="3071" width="4.7265625" style="36" customWidth="1"/>
    <col min="3072" max="3072" width="15.26953125" style="36" customWidth="1"/>
    <col min="3073" max="3078" width="12.7265625" style="36" customWidth="1"/>
    <col min="3079" max="3079" width="17.54296875" style="36" customWidth="1"/>
    <col min="3080" max="3320" width="8.7265625" style="36"/>
    <col min="3321" max="3321" width="17" style="36" customWidth="1"/>
    <col min="3322" max="3326" width="12.7265625" style="36" customWidth="1"/>
    <col min="3327" max="3327" width="4.7265625" style="36" customWidth="1"/>
    <col min="3328" max="3328" width="15.26953125" style="36" customWidth="1"/>
    <col min="3329" max="3334" width="12.7265625" style="36" customWidth="1"/>
    <col min="3335" max="3335" width="17.54296875" style="36" customWidth="1"/>
    <col min="3336" max="3576" width="8.7265625" style="36"/>
    <col min="3577" max="3577" width="17" style="36" customWidth="1"/>
    <col min="3578" max="3582" width="12.7265625" style="36" customWidth="1"/>
    <col min="3583" max="3583" width="4.7265625" style="36" customWidth="1"/>
    <col min="3584" max="3584" width="15.26953125" style="36" customWidth="1"/>
    <col min="3585" max="3590" width="12.7265625" style="36" customWidth="1"/>
    <col min="3591" max="3591" width="17.54296875" style="36" customWidth="1"/>
    <col min="3592" max="3832" width="8.7265625" style="36"/>
    <col min="3833" max="3833" width="17" style="36" customWidth="1"/>
    <col min="3834" max="3838" width="12.7265625" style="36" customWidth="1"/>
    <col min="3839" max="3839" width="4.7265625" style="36" customWidth="1"/>
    <col min="3840" max="3840" width="15.26953125" style="36" customWidth="1"/>
    <col min="3841" max="3846" width="12.7265625" style="36" customWidth="1"/>
    <col min="3847" max="3847" width="17.54296875" style="36" customWidth="1"/>
    <col min="3848" max="4088" width="8.7265625" style="36"/>
    <col min="4089" max="4089" width="17" style="36" customWidth="1"/>
    <col min="4090" max="4094" width="12.7265625" style="36" customWidth="1"/>
    <col min="4095" max="4095" width="4.7265625" style="36" customWidth="1"/>
    <col min="4096" max="4096" width="15.26953125" style="36" customWidth="1"/>
    <col min="4097" max="4102" width="12.7265625" style="36" customWidth="1"/>
    <col min="4103" max="4103" width="17.54296875" style="36" customWidth="1"/>
    <col min="4104" max="4344" width="8.7265625" style="36"/>
    <col min="4345" max="4345" width="17" style="36" customWidth="1"/>
    <col min="4346" max="4350" width="12.7265625" style="36" customWidth="1"/>
    <col min="4351" max="4351" width="4.7265625" style="36" customWidth="1"/>
    <col min="4352" max="4352" width="15.26953125" style="36" customWidth="1"/>
    <col min="4353" max="4358" width="12.7265625" style="36" customWidth="1"/>
    <col min="4359" max="4359" width="17.54296875" style="36" customWidth="1"/>
    <col min="4360" max="4600" width="8.7265625" style="36"/>
    <col min="4601" max="4601" width="17" style="36" customWidth="1"/>
    <col min="4602" max="4606" width="12.7265625" style="36" customWidth="1"/>
    <col min="4607" max="4607" width="4.7265625" style="36" customWidth="1"/>
    <col min="4608" max="4608" width="15.26953125" style="36" customWidth="1"/>
    <col min="4609" max="4614" width="12.7265625" style="36" customWidth="1"/>
    <col min="4615" max="4615" width="17.54296875" style="36" customWidth="1"/>
    <col min="4616" max="4856" width="8.7265625" style="36"/>
    <col min="4857" max="4857" width="17" style="36" customWidth="1"/>
    <col min="4858" max="4862" width="12.7265625" style="36" customWidth="1"/>
    <col min="4863" max="4863" width="4.7265625" style="36" customWidth="1"/>
    <col min="4864" max="4864" width="15.26953125" style="36" customWidth="1"/>
    <col min="4865" max="4870" width="12.7265625" style="36" customWidth="1"/>
    <col min="4871" max="4871" width="17.54296875" style="36" customWidth="1"/>
    <col min="4872" max="5112" width="8.7265625" style="36"/>
    <col min="5113" max="5113" width="17" style="36" customWidth="1"/>
    <col min="5114" max="5118" width="12.7265625" style="36" customWidth="1"/>
    <col min="5119" max="5119" width="4.7265625" style="36" customWidth="1"/>
    <col min="5120" max="5120" width="15.26953125" style="36" customWidth="1"/>
    <col min="5121" max="5126" width="12.7265625" style="36" customWidth="1"/>
    <col min="5127" max="5127" width="17.54296875" style="36" customWidth="1"/>
    <col min="5128" max="5368" width="8.7265625" style="36"/>
    <col min="5369" max="5369" width="17" style="36" customWidth="1"/>
    <col min="5370" max="5374" width="12.7265625" style="36" customWidth="1"/>
    <col min="5375" max="5375" width="4.7265625" style="36" customWidth="1"/>
    <col min="5376" max="5376" width="15.26953125" style="36" customWidth="1"/>
    <col min="5377" max="5382" width="12.7265625" style="36" customWidth="1"/>
    <col min="5383" max="5383" width="17.54296875" style="36" customWidth="1"/>
    <col min="5384" max="5624" width="8.7265625" style="36"/>
    <col min="5625" max="5625" width="17" style="36" customWidth="1"/>
    <col min="5626" max="5630" width="12.7265625" style="36" customWidth="1"/>
    <col min="5631" max="5631" width="4.7265625" style="36" customWidth="1"/>
    <col min="5632" max="5632" width="15.26953125" style="36" customWidth="1"/>
    <col min="5633" max="5638" width="12.7265625" style="36" customWidth="1"/>
    <col min="5639" max="5639" width="17.54296875" style="36" customWidth="1"/>
    <col min="5640" max="5880" width="8.7265625" style="36"/>
    <col min="5881" max="5881" width="17" style="36" customWidth="1"/>
    <col min="5882" max="5886" width="12.7265625" style="36" customWidth="1"/>
    <col min="5887" max="5887" width="4.7265625" style="36" customWidth="1"/>
    <col min="5888" max="5888" width="15.26953125" style="36" customWidth="1"/>
    <col min="5889" max="5894" width="12.7265625" style="36" customWidth="1"/>
    <col min="5895" max="5895" width="17.54296875" style="36" customWidth="1"/>
    <col min="5896" max="6136" width="8.7265625" style="36"/>
    <col min="6137" max="6137" width="17" style="36" customWidth="1"/>
    <col min="6138" max="6142" width="12.7265625" style="36" customWidth="1"/>
    <col min="6143" max="6143" width="4.7265625" style="36" customWidth="1"/>
    <col min="6144" max="6144" width="15.26953125" style="36" customWidth="1"/>
    <col min="6145" max="6150" width="12.7265625" style="36" customWidth="1"/>
    <col min="6151" max="6151" width="17.54296875" style="36" customWidth="1"/>
    <col min="6152" max="6392" width="8.7265625" style="36"/>
    <col min="6393" max="6393" width="17" style="36" customWidth="1"/>
    <col min="6394" max="6398" width="12.7265625" style="36" customWidth="1"/>
    <col min="6399" max="6399" width="4.7265625" style="36" customWidth="1"/>
    <col min="6400" max="6400" width="15.26953125" style="36" customWidth="1"/>
    <col min="6401" max="6406" width="12.7265625" style="36" customWidth="1"/>
    <col min="6407" max="6407" width="17.54296875" style="36" customWidth="1"/>
    <col min="6408" max="6648" width="8.7265625" style="36"/>
    <col min="6649" max="6649" width="17" style="36" customWidth="1"/>
    <col min="6650" max="6654" width="12.7265625" style="36" customWidth="1"/>
    <col min="6655" max="6655" width="4.7265625" style="36" customWidth="1"/>
    <col min="6656" max="6656" width="15.26953125" style="36" customWidth="1"/>
    <col min="6657" max="6662" width="12.7265625" style="36" customWidth="1"/>
    <col min="6663" max="6663" width="17.54296875" style="36" customWidth="1"/>
    <col min="6664" max="6904" width="8.7265625" style="36"/>
    <col min="6905" max="6905" width="17" style="36" customWidth="1"/>
    <col min="6906" max="6910" width="12.7265625" style="36" customWidth="1"/>
    <col min="6911" max="6911" width="4.7265625" style="36" customWidth="1"/>
    <col min="6912" max="6912" width="15.26953125" style="36" customWidth="1"/>
    <col min="6913" max="6918" width="12.7265625" style="36" customWidth="1"/>
    <col min="6919" max="6919" width="17.54296875" style="36" customWidth="1"/>
    <col min="6920" max="7160" width="8.7265625" style="36"/>
    <col min="7161" max="7161" width="17" style="36" customWidth="1"/>
    <col min="7162" max="7166" width="12.7265625" style="36" customWidth="1"/>
    <col min="7167" max="7167" width="4.7265625" style="36" customWidth="1"/>
    <col min="7168" max="7168" width="15.26953125" style="36" customWidth="1"/>
    <col min="7169" max="7174" width="12.7265625" style="36" customWidth="1"/>
    <col min="7175" max="7175" width="17.54296875" style="36" customWidth="1"/>
    <col min="7176" max="7416" width="8.7265625" style="36"/>
    <col min="7417" max="7417" width="17" style="36" customWidth="1"/>
    <col min="7418" max="7422" width="12.7265625" style="36" customWidth="1"/>
    <col min="7423" max="7423" width="4.7265625" style="36" customWidth="1"/>
    <col min="7424" max="7424" width="15.26953125" style="36" customWidth="1"/>
    <col min="7425" max="7430" width="12.7265625" style="36" customWidth="1"/>
    <col min="7431" max="7431" width="17.54296875" style="36" customWidth="1"/>
    <col min="7432" max="7672" width="8.7265625" style="36"/>
    <col min="7673" max="7673" width="17" style="36" customWidth="1"/>
    <col min="7674" max="7678" width="12.7265625" style="36" customWidth="1"/>
    <col min="7679" max="7679" width="4.7265625" style="36" customWidth="1"/>
    <col min="7680" max="7680" width="15.26953125" style="36" customWidth="1"/>
    <col min="7681" max="7686" width="12.7265625" style="36" customWidth="1"/>
    <col min="7687" max="7687" width="17.54296875" style="36" customWidth="1"/>
    <col min="7688" max="7928" width="8.7265625" style="36"/>
    <col min="7929" max="7929" width="17" style="36" customWidth="1"/>
    <col min="7930" max="7934" width="12.7265625" style="36" customWidth="1"/>
    <col min="7935" max="7935" width="4.7265625" style="36" customWidth="1"/>
    <col min="7936" max="7936" width="15.26953125" style="36" customWidth="1"/>
    <col min="7937" max="7942" width="12.7265625" style="36" customWidth="1"/>
    <col min="7943" max="7943" width="17.54296875" style="36" customWidth="1"/>
    <col min="7944" max="8184" width="8.7265625" style="36"/>
    <col min="8185" max="8185" width="17" style="36" customWidth="1"/>
    <col min="8186" max="8190" width="12.7265625" style="36" customWidth="1"/>
    <col min="8191" max="8191" width="4.7265625" style="36" customWidth="1"/>
    <col min="8192" max="8192" width="15.26953125" style="36" customWidth="1"/>
    <col min="8193" max="8198" width="12.7265625" style="36" customWidth="1"/>
    <col min="8199" max="8199" width="17.54296875" style="36" customWidth="1"/>
    <col min="8200" max="8440" width="8.7265625" style="36"/>
    <col min="8441" max="8441" width="17" style="36" customWidth="1"/>
    <col min="8442" max="8446" width="12.7265625" style="36" customWidth="1"/>
    <col min="8447" max="8447" width="4.7265625" style="36" customWidth="1"/>
    <col min="8448" max="8448" width="15.26953125" style="36" customWidth="1"/>
    <col min="8449" max="8454" width="12.7265625" style="36" customWidth="1"/>
    <col min="8455" max="8455" width="17.54296875" style="36" customWidth="1"/>
    <col min="8456" max="8696" width="8.7265625" style="36"/>
    <col min="8697" max="8697" width="17" style="36" customWidth="1"/>
    <col min="8698" max="8702" width="12.7265625" style="36" customWidth="1"/>
    <col min="8703" max="8703" width="4.7265625" style="36" customWidth="1"/>
    <col min="8704" max="8704" width="15.26953125" style="36" customWidth="1"/>
    <col min="8705" max="8710" width="12.7265625" style="36" customWidth="1"/>
    <col min="8711" max="8711" width="17.54296875" style="36" customWidth="1"/>
    <col min="8712" max="8952" width="8.7265625" style="36"/>
    <col min="8953" max="8953" width="17" style="36" customWidth="1"/>
    <col min="8954" max="8958" width="12.7265625" style="36" customWidth="1"/>
    <col min="8959" max="8959" width="4.7265625" style="36" customWidth="1"/>
    <col min="8960" max="8960" width="15.26953125" style="36" customWidth="1"/>
    <col min="8961" max="8966" width="12.7265625" style="36" customWidth="1"/>
    <col min="8967" max="8967" width="17.54296875" style="36" customWidth="1"/>
    <col min="8968" max="9208" width="8.7265625" style="36"/>
    <col min="9209" max="9209" width="17" style="36" customWidth="1"/>
    <col min="9210" max="9214" width="12.7265625" style="36" customWidth="1"/>
    <col min="9215" max="9215" width="4.7265625" style="36" customWidth="1"/>
    <col min="9216" max="9216" width="15.26953125" style="36" customWidth="1"/>
    <col min="9217" max="9222" width="12.7265625" style="36" customWidth="1"/>
    <col min="9223" max="9223" width="17.54296875" style="36" customWidth="1"/>
    <col min="9224" max="9464" width="8.7265625" style="36"/>
    <col min="9465" max="9465" width="17" style="36" customWidth="1"/>
    <col min="9466" max="9470" width="12.7265625" style="36" customWidth="1"/>
    <col min="9471" max="9471" width="4.7265625" style="36" customWidth="1"/>
    <col min="9472" max="9472" width="15.26953125" style="36" customWidth="1"/>
    <col min="9473" max="9478" width="12.7265625" style="36" customWidth="1"/>
    <col min="9479" max="9479" width="17.54296875" style="36" customWidth="1"/>
    <col min="9480" max="9720" width="8.7265625" style="36"/>
    <col min="9721" max="9721" width="17" style="36" customWidth="1"/>
    <col min="9722" max="9726" width="12.7265625" style="36" customWidth="1"/>
    <col min="9727" max="9727" width="4.7265625" style="36" customWidth="1"/>
    <col min="9728" max="9728" width="15.26953125" style="36" customWidth="1"/>
    <col min="9729" max="9734" width="12.7265625" style="36" customWidth="1"/>
    <col min="9735" max="9735" width="17.54296875" style="36" customWidth="1"/>
    <col min="9736" max="9976" width="8.7265625" style="36"/>
    <col min="9977" max="9977" width="17" style="36" customWidth="1"/>
    <col min="9978" max="9982" width="12.7265625" style="36" customWidth="1"/>
    <col min="9983" max="9983" width="4.7265625" style="36" customWidth="1"/>
    <col min="9984" max="9984" width="15.26953125" style="36" customWidth="1"/>
    <col min="9985" max="9990" width="12.7265625" style="36" customWidth="1"/>
    <col min="9991" max="9991" width="17.54296875" style="36" customWidth="1"/>
    <col min="9992" max="10232" width="8.7265625" style="36"/>
    <col min="10233" max="10233" width="17" style="36" customWidth="1"/>
    <col min="10234" max="10238" width="12.7265625" style="36" customWidth="1"/>
    <col min="10239" max="10239" width="4.7265625" style="36" customWidth="1"/>
    <col min="10240" max="10240" width="15.26953125" style="36" customWidth="1"/>
    <col min="10241" max="10246" width="12.7265625" style="36" customWidth="1"/>
    <col min="10247" max="10247" width="17.54296875" style="36" customWidth="1"/>
    <col min="10248" max="10488" width="8.7265625" style="36"/>
    <col min="10489" max="10489" width="17" style="36" customWidth="1"/>
    <col min="10490" max="10494" width="12.7265625" style="36" customWidth="1"/>
    <col min="10495" max="10495" width="4.7265625" style="36" customWidth="1"/>
    <col min="10496" max="10496" width="15.26953125" style="36" customWidth="1"/>
    <col min="10497" max="10502" width="12.7265625" style="36" customWidth="1"/>
    <col min="10503" max="10503" width="17.54296875" style="36" customWidth="1"/>
    <col min="10504" max="10744" width="8.7265625" style="36"/>
    <col min="10745" max="10745" width="17" style="36" customWidth="1"/>
    <col min="10746" max="10750" width="12.7265625" style="36" customWidth="1"/>
    <col min="10751" max="10751" width="4.7265625" style="36" customWidth="1"/>
    <col min="10752" max="10752" width="15.26953125" style="36" customWidth="1"/>
    <col min="10753" max="10758" width="12.7265625" style="36" customWidth="1"/>
    <col min="10759" max="10759" width="17.54296875" style="36" customWidth="1"/>
    <col min="10760" max="11000" width="8.7265625" style="36"/>
    <col min="11001" max="11001" width="17" style="36" customWidth="1"/>
    <col min="11002" max="11006" width="12.7265625" style="36" customWidth="1"/>
    <col min="11007" max="11007" width="4.7265625" style="36" customWidth="1"/>
    <col min="11008" max="11008" width="15.26953125" style="36" customWidth="1"/>
    <col min="11009" max="11014" width="12.7265625" style="36" customWidth="1"/>
    <col min="11015" max="11015" width="17.54296875" style="36" customWidth="1"/>
    <col min="11016" max="11256" width="8.7265625" style="36"/>
    <col min="11257" max="11257" width="17" style="36" customWidth="1"/>
    <col min="11258" max="11262" width="12.7265625" style="36" customWidth="1"/>
    <col min="11263" max="11263" width="4.7265625" style="36" customWidth="1"/>
    <col min="11264" max="11264" width="15.26953125" style="36" customWidth="1"/>
    <col min="11265" max="11270" width="12.7265625" style="36" customWidth="1"/>
    <col min="11271" max="11271" width="17.54296875" style="36" customWidth="1"/>
    <col min="11272" max="11512" width="8.7265625" style="36"/>
    <col min="11513" max="11513" width="17" style="36" customWidth="1"/>
    <col min="11514" max="11518" width="12.7265625" style="36" customWidth="1"/>
    <col min="11519" max="11519" width="4.7265625" style="36" customWidth="1"/>
    <col min="11520" max="11520" width="15.26953125" style="36" customWidth="1"/>
    <col min="11521" max="11526" width="12.7265625" style="36" customWidth="1"/>
    <col min="11527" max="11527" width="17.54296875" style="36" customWidth="1"/>
    <col min="11528" max="11768" width="8.7265625" style="36"/>
    <col min="11769" max="11769" width="17" style="36" customWidth="1"/>
    <col min="11770" max="11774" width="12.7265625" style="36" customWidth="1"/>
    <col min="11775" max="11775" width="4.7265625" style="36" customWidth="1"/>
    <col min="11776" max="11776" width="15.26953125" style="36" customWidth="1"/>
    <col min="11777" max="11782" width="12.7265625" style="36" customWidth="1"/>
    <col min="11783" max="11783" width="17.54296875" style="36" customWidth="1"/>
    <col min="11784" max="12024" width="8.7265625" style="36"/>
    <col min="12025" max="12025" width="17" style="36" customWidth="1"/>
    <col min="12026" max="12030" width="12.7265625" style="36" customWidth="1"/>
    <col min="12031" max="12031" width="4.7265625" style="36" customWidth="1"/>
    <col min="12032" max="12032" width="15.26953125" style="36" customWidth="1"/>
    <col min="12033" max="12038" width="12.7265625" style="36" customWidth="1"/>
    <col min="12039" max="12039" width="17.54296875" style="36" customWidth="1"/>
    <col min="12040" max="12280" width="8.7265625" style="36"/>
    <col min="12281" max="12281" width="17" style="36" customWidth="1"/>
    <col min="12282" max="12286" width="12.7265625" style="36" customWidth="1"/>
    <col min="12287" max="12287" width="4.7265625" style="36" customWidth="1"/>
    <col min="12288" max="12288" width="15.26953125" style="36" customWidth="1"/>
    <col min="12289" max="12294" width="12.7265625" style="36" customWidth="1"/>
    <col min="12295" max="12295" width="17.54296875" style="36" customWidth="1"/>
    <col min="12296" max="12536" width="8.7265625" style="36"/>
    <col min="12537" max="12537" width="17" style="36" customWidth="1"/>
    <col min="12538" max="12542" width="12.7265625" style="36" customWidth="1"/>
    <col min="12543" max="12543" width="4.7265625" style="36" customWidth="1"/>
    <col min="12544" max="12544" width="15.26953125" style="36" customWidth="1"/>
    <col min="12545" max="12550" width="12.7265625" style="36" customWidth="1"/>
    <col min="12551" max="12551" width="17.54296875" style="36" customWidth="1"/>
    <col min="12552" max="12792" width="8.7265625" style="36"/>
    <col min="12793" max="12793" width="17" style="36" customWidth="1"/>
    <col min="12794" max="12798" width="12.7265625" style="36" customWidth="1"/>
    <col min="12799" max="12799" width="4.7265625" style="36" customWidth="1"/>
    <col min="12800" max="12800" width="15.26953125" style="36" customWidth="1"/>
    <col min="12801" max="12806" width="12.7265625" style="36" customWidth="1"/>
    <col min="12807" max="12807" width="17.54296875" style="36" customWidth="1"/>
    <col min="12808" max="13048" width="8.7265625" style="36"/>
    <col min="13049" max="13049" width="17" style="36" customWidth="1"/>
    <col min="13050" max="13054" width="12.7265625" style="36" customWidth="1"/>
    <col min="13055" max="13055" width="4.7265625" style="36" customWidth="1"/>
    <col min="13056" max="13056" width="15.26953125" style="36" customWidth="1"/>
    <col min="13057" max="13062" width="12.7265625" style="36" customWidth="1"/>
    <col min="13063" max="13063" width="17.54296875" style="36" customWidth="1"/>
    <col min="13064" max="13304" width="8.7265625" style="36"/>
    <col min="13305" max="13305" width="17" style="36" customWidth="1"/>
    <col min="13306" max="13310" width="12.7265625" style="36" customWidth="1"/>
    <col min="13311" max="13311" width="4.7265625" style="36" customWidth="1"/>
    <col min="13312" max="13312" width="15.26953125" style="36" customWidth="1"/>
    <col min="13313" max="13318" width="12.7265625" style="36" customWidth="1"/>
    <col min="13319" max="13319" width="17.54296875" style="36" customWidth="1"/>
    <col min="13320" max="13560" width="8.7265625" style="36"/>
    <col min="13561" max="13561" width="17" style="36" customWidth="1"/>
    <col min="13562" max="13566" width="12.7265625" style="36" customWidth="1"/>
    <col min="13567" max="13567" width="4.7265625" style="36" customWidth="1"/>
    <col min="13568" max="13568" width="15.26953125" style="36" customWidth="1"/>
    <col min="13569" max="13574" width="12.7265625" style="36" customWidth="1"/>
    <col min="13575" max="13575" width="17.54296875" style="36" customWidth="1"/>
    <col min="13576" max="13816" width="8.7265625" style="36"/>
    <col min="13817" max="13817" width="17" style="36" customWidth="1"/>
    <col min="13818" max="13822" width="12.7265625" style="36" customWidth="1"/>
    <col min="13823" max="13823" width="4.7265625" style="36" customWidth="1"/>
    <col min="13824" max="13824" width="15.26953125" style="36" customWidth="1"/>
    <col min="13825" max="13830" width="12.7265625" style="36" customWidth="1"/>
    <col min="13831" max="13831" width="17.54296875" style="36" customWidth="1"/>
    <col min="13832" max="14072" width="8.7265625" style="36"/>
    <col min="14073" max="14073" width="17" style="36" customWidth="1"/>
    <col min="14074" max="14078" width="12.7265625" style="36" customWidth="1"/>
    <col min="14079" max="14079" width="4.7265625" style="36" customWidth="1"/>
    <col min="14080" max="14080" width="15.26953125" style="36" customWidth="1"/>
    <col min="14081" max="14086" width="12.7265625" style="36" customWidth="1"/>
    <col min="14087" max="14087" width="17.54296875" style="36" customWidth="1"/>
    <col min="14088" max="14328" width="8.7265625" style="36"/>
    <col min="14329" max="14329" width="17" style="36" customWidth="1"/>
    <col min="14330" max="14334" width="12.7265625" style="36" customWidth="1"/>
    <col min="14335" max="14335" width="4.7265625" style="36" customWidth="1"/>
    <col min="14336" max="14336" width="15.26953125" style="36" customWidth="1"/>
    <col min="14337" max="14342" width="12.7265625" style="36" customWidth="1"/>
    <col min="14343" max="14343" width="17.54296875" style="36" customWidth="1"/>
    <col min="14344" max="14584" width="8.7265625" style="36"/>
    <col min="14585" max="14585" width="17" style="36" customWidth="1"/>
    <col min="14586" max="14590" width="12.7265625" style="36" customWidth="1"/>
    <col min="14591" max="14591" width="4.7265625" style="36" customWidth="1"/>
    <col min="14592" max="14592" width="15.26953125" style="36" customWidth="1"/>
    <col min="14593" max="14598" width="12.7265625" style="36" customWidth="1"/>
    <col min="14599" max="14599" width="17.54296875" style="36" customWidth="1"/>
    <col min="14600" max="14840" width="8.7265625" style="36"/>
    <col min="14841" max="14841" width="17" style="36" customWidth="1"/>
    <col min="14842" max="14846" width="12.7265625" style="36" customWidth="1"/>
    <col min="14847" max="14847" width="4.7265625" style="36" customWidth="1"/>
    <col min="14848" max="14848" width="15.26953125" style="36" customWidth="1"/>
    <col min="14849" max="14854" width="12.7265625" style="36" customWidth="1"/>
    <col min="14855" max="14855" width="17.54296875" style="36" customWidth="1"/>
    <col min="14856" max="15096" width="8.7265625" style="36"/>
    <col min="15097" max="15097" width="17" style="36" customWidth="1"/>
    <col min="15098" max="15102" width="12.7265625" style="36" customWidth="1"/>
    <col min="15103" max="15103" width="4.7265625" style="36" customWidth="1"/>
    <col min="15104" max="15104" width="15.26953125" style="36" customWidth="1"/>
    <col min="15105" max="15110" width="12.7265625" style="36" customWidth="1"/>
    <col min="15111" max="15111" width="17.54296875" style="36" customWidth="1"/>
    <col min="15112" max="15352" width="8.7265625" style="36"/>
    <col min="15353" max="15353" width="17" style="36" customWidth="1"/>
    <col min="15354" max="15358" width="12.7265625" style="36" customWidth="1"/>
    <col min="15359" max="15359" width="4.7265625" style="36" customWidth="1"/>
    <col min="15360" max="15360" width="15.26953125" style="36" customWidth="1"/>
    <col min="15361" max="15366" width="12.7265625" style="36" customWidth="1"/>
    <col min="15367" max="15367" width="17.54296875" style="36" customWidth="1"/>
    <col min="15368" max="15608" width="8.7265625" style="36"/>
    <col min="15609" max="15609" width="17" style="36" customWidth="1"/>
    <col min="15610" max="15614" width="12.7265625" style="36" customWidth="1"/>
    <col min="15615" max="15615" width="4.7265625" style="36" customWidth="1"/>
    <col min="15616" max="15616" width="15.26953125" style="36" customWidth="1"/>
    <col min="15617" max="15622" width="12.7265625" style="36" customWidth="1"/>
    <col min="15623" max="15623" width="17.54296875" style="36" customWidth="1"/>
    <col min="15624" max="15864" width="8.7265625" style="36"/>
    <col min="15865" max="15865" width="17" style="36" customWidth="1"/>
    <col min="15866" max="15870" width="12.7265625" style="36" customWidth="1"/>
    <col min="15871" max="15871" width="4.7265625" style="36" customWidth="1"/>
    <col min="15872" max="15872" width="15.26953125" style="36" customWidth="1"/>
    <col min="15873" max="15878" width="12.7265625" style="36" customWidth="1"/>
    <col min="15879" max="15879" width="17.54296875" style="36" customWidth="1"/>
    <col min="15880" max="16120" width="8.7265625" style="36"/>
    <col min="16121" max="16121" width="17" style="36" customWidth="1"/>
    <col min="16122" max="16126" width="12.7265625" style="36" customWidth="1"/>
    <col min="16127" max="16127" width="4.7265625" style="36" customWidth="1"/>
    <col min="16128" max="16128" width="15.26953125" style="36" customWidth="1"/>
    <col min="16129" max="16134" width="12.7265625" style="36" customWidth="1"/>
    <col min="16135" max="16135" width="17.54296875" style="36" customWidth="1"/>
    <col min="16136" max="16384" width="8.7265625" style="36"/>
  </cols>
  <sheetData>
    <row r="1" spans="1:21" ht="12" customHeight="1"/>
    <row r="2" spans="1:21" ht="24" customHeight="1">
      <c r="A2" s="81" t="s">
        <v>1073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3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1" ht="42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3" customHeight="1">
      <c r="A7" s="79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9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9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 ht="13">
      <c r="A8" s="80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80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80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78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78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78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 ht="13">
      <c r="A10" s="78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78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78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3" customHeight="1">
      <c r="A11" s="79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9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9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 ht="13">
      <c r="A12" s="80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80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80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3" customHeight="1">
      <c r="A13" s="78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78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78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 ht="13">
      <c r="A14" s="78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78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78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3" customHeight="1">
      <c r="A15" s="79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9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9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 ht="13">
      <c r="A16" s="80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80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80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3" customHeight="1">
      <c r="A17" s="78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78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78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 ht="13">
      <c r="A18" s="78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78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78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3" customHeight="1">
      <c r="A19" s="79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9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9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 ht="13">
      <c r="A20" s="80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80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80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3" customHeight="1">
      <c r="A21" s="78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78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78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 ht="13">
      <c r="A22" s="78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78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78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 ht="13">
      <c r="A23" s="76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6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6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 ht="13">
      <c r="A24" s="77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77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77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Z24" sqref="Z24"/>
    </sheetView>
  </sheetViews>
  <sheetFormatPr defaultRowHeight="12.5"/>
  <cols>
    <col min="1" max="6" width="12.54296875" style="36" customWidth="1"/>
    <col min="7" max="7" width="4.54296875" style="36" customWidth="1"/>
    <col min="8" max="13" width="12.54296875" style="36" customWidth="1"/>
    <col min="14" max="14" width="4.54296875" style="36" customWidth="1"/>
    <col min="15" max="20" width="12.54296875" style="36" customWidth="1"/>
    <col min="21" max="21" width="4.54296875" style="36" customWidth="1"/>
    <col min="22" max="27" width="12.54296875" style="36" customWidth="1"/>
    <col min="28" max="254" width="8.7265625" style="36"/>
    <col min="255" max="255" width="17" style="36" customWidth="1"/>
    <col min="256" max="260" width="12.7265625" style="36" customWidth="1"/>
    <col min="261" max="261" width="4.7265625" style="36" customWidth="1"/>
    <col min="262" max="262" width="15.26953125" style="36" customWidth="1"/>
    <col min="263" max="268" width="12.7265625" style="36" customWidth="1"/>
    <col min="269" max="269" width="17.54296875" style="36" customWidth="1"/>
    <col min="270" max="510" width="8.7265625" style="36"/>
    <col min="511" max="511" width="17" style="36" customWidth="1"/>
    <col min="512" max="516" width="12.7265625" style="36" customWidth="1"/>
    <col min="517" max="517" width="4.7265625" style="36" customWidth="1"/>
    <col min="518" max="518" width="15.26953125" style="36" customWidth="1"/>
    <col min="519" max="524" width="12.7265625" style="36" customWidth="1"/>
    <col min="525" max="525" width="17.54296875" style="36" customWidth="1"/>
    <col min="526" max="766" width="8.7265625" style="36"/>
    <col min="767" max="767" width="17" style="36" customWidth="1"/>
    <col min="768" max="772" width="12.7265625" style="36" customWidth="1"/>
    <col min="773" max="773" width="4.7265625" style="36" customWidth="1"/>
    <col min="774" max="774" width="15.26953125" style="36" customWidth="1"/>
    <col min="775" max="780" width="12.7265625" style="36" customWidth="1"/>
    <col min="781" max="781" width="17.54296875" style="36" customWidth="1"/>
    <col min="782" max="1022" width="8.7265625" style="36"/>
    <col min="1023" max="1023" width="17" style="36" customWidth="1"/>
    <col min="1024" max="1028" width="12.7265625" style="36" customWidth="1"/>
    <col min="1029" max="1029" width="4.7265625" style="36" customWidth="1"/>
    <col min="1030" max="1030" width="15.26953125" style="36" customWidth="1"/>
    <col min="1031" max="1036" width="12.7265625" style="36" customWidth="1"/>
    <col min="1037" max="1037" width="17.54296875" style="36" customWidth="1"/>
    <col min="1038" max="1278" width="8.7265625" style="36"/>
    <col min="1279" max="1279" width="17" style="36" customWidth="1"/>
    <col min="1280" max="1284" width="12.7265625" style="36" customWidth="1"/>
    <col min="1285" max="1285" width="4.7265625" style="36" customWidth="1"/>
    <col min="1286" max="1286" width="15.26953125" style="36" customWidth="1"/>
    <col min="1287" max="1292" width="12.7265625" style="36" customWidth="1"/>
    <col min="1293" max="1293" width="17.54296875" style="36" customWidth="1"/>
    <col min="1294" max="1534" width="8.7265625" style="36"/>
    <col min="1535" max="1535" width="17" style="36" customWidth="1"/>
    <col min="1536" max="1540" width="12.7265625" style="36" customWidth="1"/>
    <col min="1541" max="1541" width="4.7265625" style="36" customWidth="1"/>
    <col min="1542" max="1542" width="15.26953125" style="36" customWidth="1"/>
    <col min="1543" max="1548" width="12.7265625" style="36" customWidth="1"/>
    <col min="1549" max="1549" width="17.54296875" style="36" customWidth="1"/>
    <col min="1550" max="1790" width="8.7265625" style="36"/>
    <col min="1791" max="1791" width="17" style="36" customWidth="1"/>
    <col min="1792" max="1796" width="12.7265625" style="36" customWidth="1"/>
    <col min="1797" max="1797" width="4.7265625" style="36" customWidth="1"/>
    <col min="1798" max="1798" width="15.26953125" style="36" customWidth="1"/>
    <col min="1799" max="1804" width="12.7265625" style="36" customWidth="1"/>
    <col min="1805" max="1805" width="17.54296875" style="36" customWidth="1"/>
    <col min="1806" max="2046" width="8.7265625" style="36"/>
    <col min="2047" max="2047" width="17" style="36" customWidth="1"/>
    <col min="2048" max="2052" width="12.7265625" style="36" customWidth="1"/>
    <col min="2053" max="2053" width="4.7265625" style="36" customWidth="1"/>
    <col min="2054" max="2054" width="15.26953125" style="36" customWidth="1"/>
    <col min="2055" max="2060" width="12.7265625" style="36" customWidth="1"/>
    <col min="2061" max="2061" width="17.54296875" style="36" customWidth="1"/>
    <col min="2062" max="2302" width="8.7265625" style="36"/>
    <col min="2303" max="2303" width="17" style="36" customWidth="1"/>
    <col min="2304" max="2308" width="12.7265625" style="36" customWidth="1"/>
    <col min="2309" max="2309" width="4.7265625" style="36" customWidth="1"/>
    <col min="2310" max="2310" width="15.26953125" style="36" customWidth="1"/>
    <col min="2311" max="2316" width="12.7265625" style="36" customWidth="1"/>
    <col min="2317" max="2317" width="17.54296875" style="36" customWidth="1"/>
    <col min="2318" max="2558" width="8.7265625" style="36"/>
    <col min="2559" max="2559" width="17" style="36" customWidth="1"/>
    <col min="2560" max="2564" width="12.7265625" style="36" customWidth="1"/>
    <col min="2565" max="2565" width="4.7265625" style="36" customWidth="1"/>
    <col min="2566" max="2566" width="15.26953125" style="36" customWidth="1"/>
    <col min="2567" max="2572" width="12.7265625" style="36" customWidth="1"/>
    <col min="2573" max="2573" width="17.54296875" style="36" customWidth="1"/>
    <col min="2574" max="2814" width="8.7265625" style="36"/>
    <col min="2815" max="2815" width="17" style="36" customWidth="1"/>
    <col min="2816" max="2820" width="12.7265625" style="36" customWidth="1"/>
    <col min="2821" max="2821" width="4.7265625" style="36" customWidth="1"/>
    <col min="2822" max="2822" width="15.26953125" style="36" customWidth="1"/>
    <col min="2823" max="2828" width="12.7265625" style="36" customWidth="1"/>
    <col min="2829" max="2829" width="17.54296875" style="36" customWidth="1"/>
    <col min="2830" max="3070" width="8.7265625" style="36"/>
    <col min="3071" max="3071" width="17" style="36" customWidth="1"/>
    <col min="3072" max="3076" width="12.7265625" style="36" customWidth="1"/>
    <col min="3077" max="3077" width="4.7265625" style="36" customWidth="1"/>
    <col min="3078" max="3078" width="15.26953125" style="36" customWidth="1"/>
    <col min="3079" max="3084" width="12.7265625" style="36" customWidth="1"/>
    <col min="3085" max="3085" width="17.54296875" style="36" customWidth="1"/>
    <col min="3086" max="3326" width="8.7265625" style="36"/>
    <col min="3327" max="3327" width="17" style="36" customWidth="1"/>
    <col min="3328" max="3332" width="12.7265625" style="36" customWidth="1"/>
    <col min="3333" max="3333" width="4.7265625" style="36" customWidth="1"/>
    <col min="3334" max="3334" width="15.26953125" style="36" customWidth="1"/>
    <col min="3335" max="3340" width="12.7265625" style="36" customWidth="1"/>
    <col min="3341" max="3341" width="17.54296875" style="36" customWidth="1"/>
    <col min="3342" max="3582" width="8.7265625" style="36"/>
    <col min="3583" max="3583" width="17" style="36" customWidth="1"/>
    <col min="3584" max="3588" width="12.7265625" style="36" customWidth="1"/>
    <col min="3589" max="3589" width="4.7265625" style="36" customWidth="1"/>
    <col min="3590" max="3590" width="15.26953125" style="36" customWidth="1"/>
    <col min="3591" max="3596" width="12.7265625" style="36" customWidth="1"/>
    <col min="3597" max="3597" width="17.54296875" style="36" customWidth="1"/>
    <col min="3598" max="3838" width="8.7265625" style="36"/>
    <col min="3839" max="3839" width="17" style="36" customWidth="1"/>
    <col min="3840" max="3844" width="12.7265625" style="36" customWidth="1"/>
    <col min="3845" max="3845" width="4.7265625" style="36" customWidth="1"/>
    <col min="3846" max="3846" width="15.26953125" style="36" customWidth="1"/>
    <col min="3847" max="3852" width="12.7265625" style="36" customWidth="1"/>
    <col min="3853" max="3853" width="17.54296875" style="36" customWidth="1"/>
    <col min="3854" max="4094" width="8.7265625" style="36"/>
    <col min="4095" max="4095" width="17" style="36" customWidth="1"/>
    <col min="4096" max="4100" width="12.7265625" style="36" customWidth="1"/>
    <col min="4101" max="4101" width="4.7265625" style="36" customWidth="1"/>
    <col min="4102" max="4102" width="15.26953125" style="36" customWidth="1"/>
    <col min="4103" max="4108" width="12.7265625" style="36" customWidth="1"/>
    <col min="4109" max="4109" width="17.54296875" style="36" customWidth="1"/>
    <col min="4110" max="4350" width="8.7265625" style="36"/>
    <col min="4351" max="4351" width="17" style="36" customWidth="1"/>
    <col min="4352" max="4356" width="12.7265625" style="36" customWidth="1"/>
    <col min="4357" max="4357" width="4.7265625" style="36" customWidth="1"/>
    <col min="4358" max="4358" width="15.26953125" style="36" customWidth="1"/>
    <col min="4359" max="4364" width="12.7265625" style="36" customWidth="1"/>
    <col min="4365" max="4365" width="17.54296875" style="36" customWidth="1"/>
    <col min="4366" max="4606" width="8.7265625" style="36"/>
    <col min="4607" max="4607" width="17" style="36" customWidth="1"/>
    <col min="4608" max="4612" width="12.7265625" style="36" customWidth="1"/>
    <col min="4613" max="4613" width="4.7265625" style="36" customWidth="1"/>
    <col min="4614" max="4614" width="15.26953125" style="36" customWidth="1"/>
    <col min="4615" max="4620" width="12.7265625" style="36" customWidth="1"/>
    <col min="4621" max="4621" width="17.54296875" style="36" customWidth="1"/>
    <col min="4622" max="4862" width="8.7265625" style="36"/>
    <col min="4863" max="4863" width="17" style="36" customWidth="1"/>
    <col min="4864" max="4868" width="12.7265625" style="36" customWidth="1"/>
    <col min="4869" max="4869" width="4.7265625" style="36" customWidth="1"/>
    <col min="4870" max="4870" width="15.26953125" style="36" customWidth="1"/>
    <col min="4871" max="4876" width="12.7265625" style="36" customWidth="1"/>
    <col min="4877" max="4877" width="17.54296875" style="36" customWidth="1"/>
    <col min="4878" max="5118" width="8.7265625" style="36"/>
    <col min="5119" max="5119" width="17" style="36" customWidth="1"/>
    <col min="5120" max="5124" width="12.7265625" style="36" customWidth="1"/>
    <col min="5125" max="5125" width="4.7265625" style="36" customWidth="1"/>
    <col min="5126" max="5126" width="15.26953125" style="36" customWidth="1"/>
    <col min="5127" max="5132" width="12.7265625" style="36" customWidth="1"/>
    <col min="5133" max="5133" width="17.54296875" style="36" customWidth="1"/>
    <col min="5134" max="5374" width="8.7265625" style="36"/>
    <col min="5375" max="5375" width="17" style="36" customWidth="1"/>
    <col min="5376" max="5380" width="12.7265625" style="36" customWidth="1"/>
    <col min="5381" max="5381" width="4.7265625" style="36" customWidth="1"/>
    <col min="5382" max="5382" width="15.26953125" style="36" customWidth="1"/>
    <col min="5383" max="5388" width="12.7265625" style="36" customWidth="1"/>
    <col min="5389" max="5389" width="17.54296875" style="36" customWidth="1"/>
    <col min="5390" max="5630" width="8.7265625" style="36"/>
    <col min="5631" max="5631" width="17" style="36" customWidth="1"/>
    <col min="5632" max="5636" width="12.7265625" style="36" customWidth="1"/>
    <col min="5637" max="5637" width="4.7265625" style="36" customWidth="1"/>
    <col min="5638" max="5638" width="15.26953125" style="36" customWidth="1"/>
    <col min="5639" max="5644" width="12.7265625" style="36" customWidth="1"/>
    <col min="5645" max="5645" width="17.54296875" style="36" customWidth="1"/>
    <col min="5646" max="5886" width="8.7265625" style="36"/>
    <col min="5887" max="5887" width="17" style="36" customWidth="1"/>
    <col min="5888" max="5892" width="12.7265625" style="36" customWidth="1"/>
    <col min="5893" max="5893" width="4.7265625" style="36" customWidth="1"/>
    <col min="5894" max="5894" width="15.26953125" style="36" customWidth="1"/>
    <col min="5895" max="5900" width="12.7265625" style="36" customWidth="1"/>
    <col min="5901" max="5901" width="17.54296875" style="36" customWidth="1"/>
    <col min="5902" max="6142" width="8.7265625" style="36"/>
    <col min="6143" max="6143" width="17" style="36" customWidth="1"/>
    <col min="6144" max="6148" width="12.7265625" style="36" customWidth="1"/>
    <col min="6149" max="6149" width="4.7265625" style="36" customWidth="1"/>
    <col min="6150" max="6150" width="15.26953125" style="36" customWidth="1"/>
    <col min="6151" max="6156" width="12.7265625" style="36" customWidth="1"/>
    <col min="6157" max="6157" width="17.54296875" style="36" customWidth="1"/>
    <col min="6158" max="6398" width="8.7265625" style="36"/>
    <col min="6399" max="6399" width="17" style="36" customWidth="1"/>
    <col min="6400" max="6404" width="12.7265625" style="36" customWidth="1"/>
    <col min="6405" max="6405" width="4.7265625" style="36" customWidth="1"/>
    <col min="6406" max="6406" width="15.26953125" style="36" customWidth="1"/>
    <col min="6407" max="6412" width="12.7265625" style="36" customWidth="1"/>
    <col min="6413" max="6413" width="17.54296875" style="36" customWidth="1"/>
    <col min="6414" max="6654" width="8.7265625" style="36"/>
    <col min="6655" max="6655" width="17" style="36" customWidth="1"/>
    <col min="6656" max="6660" width="12.7265625" style="36" customWidth="1"/>
    <col min="6661" max="6661" width="4.7265625" style="36" customWidth="1"/>
    <col min="6662" max="6662" width="15.26953125" style="36" customWidth="1"/>
    <col min="6663" max="6668" width="12.7265625" style="36" customWidth="1"/>
    <col min="6669" max="6669" width="17.54296875" style="36" customWidth="1"/>
    <col min="6670" max="6910" width="8.7265625" style="36"/>
    <col min="6911" max="6911" width="17" style="36" customWidth="1"/>
    <col min="6912" max="6916" width="12.7265625" style="36" customWidth="1"/>
    <col min="6917" max="6917" width="4.7265625" style="36" customWidth="1"/>
    <col min="6918" max="6918" width="15.26953125" style="36" customWidth="1"/>
    <col min="6919" max="6924" width="12.7265625" style="36" customWidth="1"/>
    <col min="6925" max="6925" width="17.54296875" style="36" customWidth="1"/>
    <col min="6926" max="7166" width="8.7265625" style="36"/>
    <col min="7167" max="7167" width="17" style="36" customWidth="1"/>
    <col min="7168" max="7172" width="12.7265625" style="36" customWidth="1"/>
    <col min="7173" max="7173" width="4.7265625" style="36" customWidth="1"/>
    <col min="7174" max="7174" width="15.26953125" style="36" customWidth="1"/>
    <col min="7175" max="7180" width="12.7265625" style="36" customWidth="1"/>
    <col min="7181" max="7181" width="17.54296875" style="36" customWidth="1"/>
    <col min="7182" max="7422" width="8.7265625" style="36"/>
    <col min="7423" max="7423" width="17" style="36" customWidth="1"/>
    <col min="7424" max="7428" width="12.7265625" style="36" customWidth="1"/>
    <col min="7429" max="7429" width="4.7265625" style="36" customWidth="1"/>
    <col min="7430" max="7430" width="15.26953125" style="36" customWidth="1"/>
    <col min="7431" max="7436" width="12.7265625" style="36" customWidth="1"/>
    <col min="7437" max="7437" width="17.54296875" style="36" customWidth="1"/>
    <col min="7438" max="7678" width="8.7265625" style="36"/>
    <col min="7679" max="7679" width="17" style="36" customWidth="1"/>
    <col min="7680" max="7684" width="12.7265625" style="36" customWidth="1"/>
    <col min="7685" max="7685" width="4.7265625" style="36" customWidth="1"/>
    <col min="7686" max="7686" width="15.26953125" style="36" customWidth="1"/>
    <col min="7687" max="7692" width="12.7265625" style="36" customWidth="1"/>
    <col min="7693" max="7693" width="17.54296875" style="36" customWidth="1"/>
    <col min="7694" max="7934" width="8.7265625" style="36"/>
    <col min="7935" max="7935" width="17" style="36" customWidth="1"/>
    <col min="7936" max="7940" width="12.7265625" style="36" customWidth="1"/>
    <col min="7941" max="7941" width="4.7265625" style="36" customWidth="1"/>
    <col min="7942" max="7942" width="15.26953125" style="36" customWidth="1"/>
    <col min="7943" max="7948" width="12.7265625" style="36" customWidth="1"/>
    <col min="7949" max="7949" width="17.54296875" style="36" customWidth="1"/>
    <col min="7950" max="8190" width="8.7265625" style="36"/>
    <col min="8191" max="8191" width="17" style="36" customWidth="1"/>
    <col min="8192" max="8196" width="12.7265625" style="36" customWidth="1"/>
    <col min="8197" max="8197" width="4.7265625" style="36" customWidth="1"/>
    <col min="8198" max="8198" width="15.26953125" style="36" customWidth="1"/>
    <col min="8199" max="8204" width="12.7265625" style="36" customWidth="1"/>
    <col min="8205" max="8205" width="17.54296875" style="36" customWidth="1"/>
    <col min="8206" max="8446" width="8.7265625" style="36"/>
    <col min="8447" max="8447" width="17" style="36" customWidth="1"/>
    <col min="8448" max="8452" width="12.7265625" style="36" customWidth="1"/>
    <col min="8453" max="8453" width="4.7265625" style="36" customWidth="1"/>
    <col min="8454" max="8454" width="15.26953125" style="36" customWidth="1"/>
    <col min="8455" max="8460" width="12.7265625" style="36" customWidth="1"/>
    <col min="8461" max="8461" width="17.54296875" style="36" customWidth="1"/>
    <col min="8462" max="8702" width="8.7265625" style="36"/>
    <col min="8703" max="8703" width="17" style="36" customWidth="1"/>
    <col min="8704" max="8708" width="12.7265625" style="36" customWidth="1"/>
    <col min="8709" max="8709" width="4.7265625" style="36" customWidth="1"/>
    <col min="8710" max="8710" width="15.26953125" style="36" customWidth="1"/>
    <col min="8711" max="8716" width="12.7265625" style="36" customWidth="1"/>
    <col min="8717" max="8717" width="17.54296875" style="36" customWidth="1"/>
    <col min="8718" max="8958" width="8.7265625" style="36"/>
    <col min="8959" max="8959" width="17" style="36" customWidth="1"/>
    <col min="8960" max="8964" width="12.7265625" style="36" customWidth="1"/>
    <col min="8965" max="8965" width="4.7265625" style="36" customWidth="1"/>
    <col min="8966" max="8966" width="15.26953125" style="36" customWidth="1"/>
    <col min="8967" max="8972" width="12.7265625" style="36" customWidth="1"/>
    <col min="8973" max="8973" width="17.54296875" style="36" customWidth="1"/>
    <col min="8974" max="9214" width="8.7265625" style="36"/>
    <col min="9215" max="9215" width="17" style="36" customWidth="1"/>
    <col min="9216" max="9220" width="12.7265625" style="36" customWidth="1"/>
    <col min="9221" max="9221" width="4.7265625" style="36" customWidth="1"/>
    <col min="9222" max="9222" width="15.26953125" style="36" customWidth="1"/>
    <col min="9223" max="9228" width="12.7265625" style="36" customWidth="1"/>
    <col min="9229" max="9229" width="17.54296875" style="36" customWidth="1"/>
    <col min="9230" max="9470" width="8.7265625" style="36"/>
    <col min="9471" max="9471" width="17" style="36" customWidth="1"/>
    <col min="9472" max="9476" width="12.7265625" style="36" customWidth="1"/>
    <col min="9477" max="9477" width="4.7265625" style="36" customWidth="1"/>
    <col min="9478" max="9478" width="15.26953125" style="36" customWidth="1"/>
    <col min="9479" max="9484" width="12.7265625" style="36" customWidth="1"/>
    <col min="9485" max="9485" width="17.54296875" style="36" customWidth="1"/>
    <col min="9486" max="9726" width="8.7265625" style="36"/>
    <col min="9727" max="9727" width="17" style="36" customWidth="1"/>
    <col min="9728" max="9732" width="12.7265625" style="36" customWidth="1"/>
    <col min="9733" max="9733" width="4.7265625" style="36" customWidth="1"/>
    <col min="9734" max="9734" width="15.26953125" style="36" customWidth="1"/>
    <col min="9735" max="9740" width="12.7265625" style="36" customWidth="1"/>
    <col min="9741" max="9741" width="17.54296875" style="36" customWidth="1"/>
    <col min="9742" max="9982" width="8.7265625" style="36"/>
    <col min="9983" max="9983" width="17" style="36" customWidth="1"/>
    <col min="9984" max="9988" width="12.7265625" style="36" customWidth="1"/>
    <col min="9989" max="9989" width="4.7265625" style="36" customWidth="1"/>
    <col min="9990" max="9990" width="15.26953125" style="36" customWidth="1"/>
    <col min="9991" max="9996" width="12.7265625" style="36" customWidth="1"/>
    <col min="9997" max="9997" width="17.54296875" style="36" customWidth="1"/>
    <col min="9998" max="10238" width="8.7265625" style="36"/>
    <col min="10239" max="10239" width="17" style="36" customWidth="1"/>
    <col min="10240" max="10244" width="12.7265625" style="36" customWidth="1"/>
    <col min="10245" max="10245" width="4.7265625" style="36" customWidth="1"/>
    <col min="10246" max="10246" width="15.26953125" style="36" customWidth="1"/>
    <col min="10247" max="10252" width="12.7265625" style="36" customWidth="1"/>
    <col min="10253" max="10253" width="17.54296875" style="36" customWidth="1"/>
    <col min="10254" max="10494" width="8.7265625" style="36"/>
    <col min="10495" max="10495" width="17" style="36" customWidth="1"/>
    <col min="10496" max="10500" width="12.7265625" style="36" customWidth="1"/>
    <col min="10501" max="10501" width="4.7265625" style="36" customWidth="1"/>
    <col min="10502" max="10502" width="15.26953125" style="36" customWidth="1"/>
    <col min="10503" max="10508" width="12.7265625" style="36" customWidth="1"/>
    <col min="10509" max="10509" width="17.54296875" style="36" customWidth="1"/>
    <col min="10510" max="10750" width="8.7265625" style="36"/>
    <col min="10751" max="10751" width="17" style="36" customWidth="1"/>
    <col min="10752" max="10756" width="12.7265625" style="36" customWidth="1"/>
    <col min="10757" max="10757" width="4.7265625" style="36" customWidth="1"/>
    <col min="10758" max="10758" width="15.26953125" style="36" customWidth="1"/>
    <col min="10759" max="10764" width="12.7265625" style="36" customWidth="1"/>
    <col min="10765" max="10765" width="17.54296875" style="36" customWidth="1"/>
    <col min="10766" max="11006" width="8.7265625" style="36"/>
    <col min="11007" max="11007" width="17" style="36" customWidth="1"/>
    <col min="11008" max="11012" width="12.7265625" style="36" customWidth="1"/>
    <col min="11013" max="11013" width="4.7265625" style="36" customWidth="1"/>
    <col min="11014" max="11014" width="15.26953125" style="36" customWidth="1"/>
    <col min="11015" max="11020" width="12.7265625" style="36" customWidth="1"/>
    <col min="11021" max="11021" width="17.54296875" style="36" customWidth="1"/>
    <col min="11022" max="11262" width="8.7265625" style="36"/>
    <col min="11263" max="11263" width="17" style="36" customWidth="1"/>
    <col min="11264" max="11268" width="12.7265625" style="36" customWidth="1"/>
    <col min="11269" max="11269" width="4.7265625" style="36" customWidth="1"/>
    <col min="11270" max="11270" width="15.26953125" style="36" customWidth="1"/>
    <col min="11271" max="11276" width="12.7265625" style="36" customWidth="1"/>
    <col min="11277" max="11277" width="17.54296875" style="36" customWidth="1"/>
    <col min="11278" max="11518" width="8.7265625" style="36"/>
    <col min="11519" max="11519" width="17" style="36" customWidth="1"/>
    <col min="11520" max="11524" width="12.7265625" style="36" customWidth="1"/>
    <col min="11525" max="11525" width="4.7265625" style="36" customWidth="1"/>
    <col min="11526" max="11526" width="15.26953125" style="36" customWidth="1"/>
    <col min="11527" max="11532" width="12.7265625" style="36" customWidth="1"/>
    <col min="11533" max="11533" width="17.54296875" style="36" customWidth="1"/>
    <col min="11534" max="11774" width="8.7265625" style="36"/>
    <col min="11775" max="11775" width="17" style="36" customWidth="1"/>
    <col min="11776" max="11780" width="12.7265625" style="36" customWidth="1"/>
    <col min="11781" max="11781" width="4.7265625" style="36" customWidth="1"/>
    <col min="11782" max="11782" width="15.26953125" style="36" customWidth="1"/>
    <col min="11783" max="11788" width="12.7265625" style="36" customWidth="1"/>
    <col min="11789" max="11789" width="17.54296875" style="36" customWidth="1"/>
    <col min="11790" max="12030" width="8.7265625" style="36"/>
    <col min="12031" max="12031" width="17" style="36" customWidth="1"/>
    <col min="12032" max="12036" width="12.7265625" style="36" customWidth="1"/>
    <col min="12037" max="12037" width="4.7265625" style="36" customWidth="1"/>
    <col min="12038" max="12038" width="15.26953125" style="36" customWidth="1"/>
    <col min="12039" max="12044" width="12.7265625" style="36" customWidth="1"/>
    <col min="12045" max="12045" width="17.54296875" style="36" customWidth="1"/>
    <col min="12046" max="12286" width="8.7265625" style="36"/>
    <col min="12287" max="12287" width="17" style="36" customWidth="1"/>
    <col min="12288" max="12292" width="12.7265625" style="36" customWidth="1"/>
    <col min="12293" max="12293" width="4.7265625" style="36" customWidth="1"/>
    <col min="12294" max="12294" width="15.26953125" style="36" customWidth="1"/>
    <col min="12295" max="12300" width="12.7265625" style="36" customWidth="1"/>
    <col min="12301" max="12301" width="17.54296875" style="36" customWidth="1"/>
    <col min="12302" max="12542" width="8.7265625" style="36"/>
    <col min="12543" max="12543" width="17" style="36" customWidth="1"/>
    <col min="12544" max="12548" width="12.7265625" style="36" customWidth="1"/>
    <col min="12549" max="12549" width="4.7265625" style="36" customWidth="1"/>
    <col min="12550" max="12550" width="15.26953125" style="36" customWidth="1"/>
    <col min="12551" max="12556" width="12.7265625" style="36" customWidth="1"/>
    <col min="12557" max="12557" width="17.54296875" style="36" customWidth="1"/>
    <col min="12558" max="12798" width="8.7265625" style="36"/>
    <col min="12799" max="12799" width="17" style="36" customWidth="1"/>
    <col min="12800" max="12804" width="12.7265625" style="36" customWidth="1"/>
    <col min="12805" max="12805" width="4.7265625" style="36" customWidth="1"/>
    <col min="12806" max="12806" width="15.26953125" style="36" customWidth="1"/>
    <col min="12807" max="12812" width="12.7265625" style="36" customWidth="1"/>
    <col min="12813" max="12813" width="17.54296875" style="36" customWidth="1"/>
    <col min="12814" max="13054" width="8.7265625" style="36"/>
    <col min="13055" max="13055" width="17" style="36" customWidth="1"/>
    <col min="13056" max="13060" width="12.7265625" style="36" customWidth="1"/>
    <col min="13061" max="13061" width="4.7265625" style="36" customWidth="1"/>
    <col min="13062" max="13062" width="15.26953125" style="36" customWidth="1"/>
    <col min="13063" max="13068" width="12.7265625" style="36" customWidth="1"/>
    <col min="13069" max="13069" width="17.54296875" style="36" customWidth="1"/>
    <col min="13070" max="13310" width="8.7265625" style="36"/>
    <col min="13311" max="13311" width="17" style="36" customWidth="1"/>
    <col min="13312" max="13316" width="12.7265625" style="36" customWidth="1"/>
    <col min="13317" max="13317" width="4.7265625" style="36" customWidth="1"/>
    <col min="13318" max="13318" width="15.26953125" style="36" customWidth="1"/>
    <col min="13319" max="13324" width="12.7265625" style="36" customWidth="1"/>
    <col min="13325" max="13325" width="17.54296875" style="36" customWidth="1"/>
    <col min="13326" max="13566" width="8.7265625" style="36"/>
    <col min="13567" max="13567" width="17" style="36" customWidth="1"/>
    <col min="13568" max="13572" width="12.7265625" style="36" customWidth="1"/>
    <col min="13573" max="13573" width="4.7265625" style="36" customWidth="1"/>
    <col min="13574" max="13574" width="15.26953125" style="36" customWidth="1"/>
    <col min="13575" max="13580" width="12.7265625" style="36" customWidth="1"/>
    <col min="13581" max="13581" width="17.54296875" style="36" customWidth="1"/>
    <col min="13582" max="13822" width="8.7265625" style="36"/>
    <col min="13823" max="13823" width="17" style="36" customWidth="1"/>
    <col min="13824" max="13828" width="12.7265625" style="36" customWidth="1"/>
    <col min="13829" max="13829" width="4.7265625" style="36" customWidth="1"/>
    <col min="13830" max="13830" width="15.26953125" style="36" customWidth="1"/>
    <col min="13831" max="13836" width="12.7265625" style="36" customWidth="1"/>
    <col min="13837" max="13837" width="17.54296875" style="36" customWidth="1"/>
    <col min="13838" max="14078" width="8.7265625" style="36"/>
    <col min="14079" max="14079" width="17" style="36" customWidth="1"/>
    <col min="14080" max="14084" width="12.7265625" style="36" customWidth="1"/>
    <col min="14085" max="14085" width="4.7265625" style="36" customWidth="1"/>
    <col min="14086" max="14086" width="15.26953125" style="36" customWidth="1"/>
    <col min="14087" max="14092" width="12.7265625" style="36" customWidth="1"/>
    <col min="14093" max="14093" width="17.54296875" style="36" customWidth="1"/>
    <col min="14094" max="14334" width="8.7265625" style="36"/>
    <col min="14335" max="14335" width="17" style="36" customWidth="1"/>
    <col min="14336" max="14340" width="12.7265625" style="36" customWidth="1"/>
    <col min="14341" max="14341" width="4.7265625" style="36" customWidth="1"/>
    <col min="14342" max="14342" width="15.26953125" style="36" customWidth="1"/>
    <col min="14343" max="14348" width="12.7265625" style="36" customWidth="1"/>
    <col min="14349" max="14349" width="17.54296875" style="36" customWidth="1"/>
    <col min="14350" max="14590" width="8.7265625" style="36"/>
    <col min="14591" max="14591" width="17" style="36" customWidth="1"/>
    <col min="14592" max="14596" width="12.7265625" style="36" customWidth="1"/>
    <col min="14597" max="14597" width="4.7265625" style="36" customWidth="1"/>
    <col min="14598" max="14598" width="15.26953125" style="36" customWidth="1"/>
    <col min="14599" max="14604" width="12.7265625" style="36" customWidth="1"/>
    <col min="14605" max="14605" width="17.54296875" style="36" customWidth="1"/>
    <col min="14606" max="14846" width="8.7265625" style="36"/>
    <col min="14847" max="14847" width="17" style="36" customWidth="1"/>
    <col min="14848" max="14852" width="12.7265625" style="36" customWidth="1"/>
    <col min="14853" max="14853" width="4.7265625" style="36" customWidth="1"/>
    <col min="14854" max="14854" width="15.26953125" style="36" customWidth="1"/>
    <col min="14855" max="14860" width="12.7265625" style="36" customWidth="1"/>
    <col min="14861" max="14861" width="17.54296875" style="36" customWidth="1"/>
    <col min="14862" max="15102" width="8.7265625" style="36"/>
    <col min="15103" max="15103" width="17" style="36" customWidth="1"/>
    <col min="15104" max="15108" width="12.7265625" style="36" customWidth="1"/>
    <col min="15109" max="15109" width="4.7265625" style="36" customWidth="1"/>
    <col min="15110" max="15110" width="15.26953125" style="36" customWidth="1"/>
    <col min="15111" max="15116" width="12.7265625" style="36" customWidth="1"/>
    <col min="15117" max="15117" width="17.54296875" style="36" customWidth="1"/>
    <col min="15118" max="15358" width="8.7265625" style="36"/>
    <col min="15359" max="15359" width="17" style="36" customWidth="1"/>
    <col min="15360" max="15364" width="12.7265625" style="36" customWidth="1"/>
    <col min="15365" max="15365" width="4.7265625" style="36" customWidth="1"/>
    <col min="15366" max="15366" width="15.26953125" style="36" customWidth="1"/>
    <col min="15367" max="15372" width="12.7265625" style="36" customWidth="1"/>
    <col min="15373" max="15373" width="17.54296875" style="36" customWidth="1"/>
    <col min="15374" max="15614" width="8.7265625" style="36"/>
    <col min="15615" max="15615" width="17" style="36" customWidth="1"/>
    <col min="15616" max="15620" width="12.7265625" style="36" customWidth="1"/>
    <col min="15621" max="15621" width="4.7265625" style="36" customWidth="1"/>
    <col min="15622" max="15622" width="15.26953125" style="36" customWidth="1"/>
    <col min="15623" max="15628" width="12.7265625" style="36" customWidth="1"/>
    <col min="15629" max="15629" width="17.54296875" style="36" customWidth="1"/>
    <col min="15630" max="15870" width="8.7265625" style="36"/>
    <col min="15871" max="15871" width="17" style="36" customWidth="1"/>
    <col min="15872" max="15876" width="12.7265625" style="36" customWidth="1"/>
    <col min="15877" max="15877" width="4.7265625" style="36" customWidth="1"/>
    <col min="15878" max="15878" width="15.26953125" style="36" customWidth="1"/>
    <col min="15879" max="15884" width="12.7265625" style="36" customWidth="1"/>
    <col min="15885" max="15885" width="17.54296875" style="36" customWidth="1"/>
    <col min="15886" max="16126" width="8.7265625" style="36"/>
    <col min="16127" max="16127" width="17" style="36" customWidth="1"/>
    <col min="16128" max="16132" width="12.7265625" style="36" customWidth="1"/>
    <col min="16133" max="16133" width="4.7265625" style="36" customWidth="1"/>
    <col min="16134" max="16134" width="15.26953125" style="36" customWidth="1"/>
    <col min="16135" max="16140" width="12.7265625" style="36" customWidth="1"/>
    <col min="16141" max="16141" width="17.54296875" style="36" customWidth="1"/>
    <col min="16142" max="16384" width="8.7265625" style="36"/>
  </cols>
  <sheetData>
    <row r="1" spans="1:27" ht="12" customHeight="1"/>
    <row r="2" spans="1:27" ht="24" customHeight="1">
      <c r="A2" s="81" t="s">
        <v>1085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3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1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 ht="13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3" customHeight="1">
      <c r="A7" s="79" t="s">
        <v>718</v>
      </c>
      <c r="B7" s="41">
        <v>2023</v>
      </c>
      <c r="C7" s="42">
        <v>15.660570999999999</v>
      </c>
      <c r="D7" s="42">
        <v>62.096499000000001</v>
      </c>
      <c r="E7" s="42">
        <v>22.242930000000001</v>
      </c>
      <c r="F7" s="42">
        <f t="shared" ref="F7:F24" si="0">+C7-E7</f>
        <v>-6.5823590000000021</v>
      </c>
      <c r="G7" s="40"/>
      <c r="H7" s="79" t="s">
        <v>718</v>
      </c>
      <c r="I7" s="41">
        <v>2023</v>
      </c>
      <c r="J7" s="42">
        <v>21.738503000000001</v>
      </c>
      <c r="K7" s="42">
        <v>52.188755999999998</v>
      </c>
      <c r="L7" s="42">
        <v>26.072742000000002</v>
      </c>
      <c r="M7" s="42">
        <f t="shared" ref="M7:M24" si="1">+J7-L7</f>
        <v>-4.3342390000000002</v>
      </c>
      <c r="N7" s="40"/>
      <c r="O7" s="79" t="s">
        <v>718</v>
      </c>
      <c r="P7" s="41">
        <v>2023</v>
      </c>
      <c r="Q7" s="42">
        <v>15.473401000000001</v>
      </c>
      <c r="R7" s="42">
        <v>69.117137999999997</v>
      </c>
      <c r="S7" s="42">
        <v>15.409462</v>
      </c>
      <c r="T7" s="42">
        <f t="shared" ref="T7:T24" si="2">+Q7-S7</f>
        <v>6.39390000000013E-2</v>
      </c>
      <c r="V7" s="79" t="s">
        <v>718</v>
      </c>
      <c r="W7" s="41">
        <v>2023</v>
      </c>
      <c r="X7" s="42">
        <v>20.076879000000002</v>
      </c>
      <c r="Y7" s="42">
        <v>61.413803000000001</v>
      </c>
      <c r="Z7" s="42">
        <v>18.509319000000001</v>
      </c>
      <c r="AA7" s="42">
        <f t="shared" ref="AA7:AA24" si="3">+X7-Z7</f>
        <v>1.5675600000000003</v>
      </c>
    </row>
    <row r="8" spans="1:27" s="37" customFormat="1" ht="13">
      <c r="A8" s="80"/>
      <c r="B8" s="43">
        <v>2024</v>
      </c>
      <c r="C8" s="44">
        <v>16.421932999999999</v>
      </c>
      <c r="D8" s="44">
        <v>74.734977000000001</v>
      </c>
      <c r="E8" s="44">
        <v>8.8430900000000001</v>
      </c>
      <c r="F8" s="44">
        <f t="shared" si="0"/>
        <v>7.5788429999999991</v>
      </c>
      <c r="G8" s="40"/>
      <c r="H8" s="80"/>
      <c r="I8" s="43">
        <v>2024</v>
      </c>
      <c r="J8" s="44">
        <v>24.045487999999999</v>
      </c>
      <c r="K8" s="44">
        <v>67.500399000000002</v>
      </c>
      <c r="L8" s="44">
        <v>8.4541140000000006</v>
      </c>
      <c r="M8" s="44">
        <f t="shared" si="1"/>
        <v>15.591373999999998</v>
      </c>
      <c r="N8" s="40"/>
      <c r="O8" s="80"/>
      <c r="P8" s="43">
        <v>2024</v>
      </c>
      <c r="Q8" s="44">
        <v>15.206633</v>
      </c>
      <c r="R8" s="44">
        <v>73.207579999999993</v>
      </c>
      <c r="S8" s="44">
        <v>11.585787</v>
      </c>
      <c r="T8" s="44">
        <f t="shared" si="2"/>
        <v>3.6208460000000002</v>
      </c>
      <c r="V8" s="80"/>
      <c r="W8" s="43">
        <v>2024</v>
      </c>
      <c r="X8" s="44">
        <v>13.396936999999999</v>
      </c>
      <c r="Y8" s="44">
        <v>73.375670999999997</v>
      </c>
      <c r="Z8" s="44">
        <v>13.227392</v>
      </c>
      <c r="AA8" s="44">
        <f t="shared" si="3"/>
        <v>0.16954499999999939</v>
      </c>
    </row>
    <row r="9" spans="1:27" s="37" customFormat="1" ht="12.75" customHeight="1">
      <c r="A9" s="78" t="s">
        <v>719</v>
      </c>
      <c r="B9" s="41">
        <v>2023</v>
      </c>
      <c r="C9" s="42">
        <v>17.611775999999999</v>
      </c>
      <c r="D9" s="42">
        <v>65.935632999999996</v>
      </c>
      <c r="E9" s="42">
        <v>16.452591999999999</v>
      </c>
      <c r="F9" s="42">
        <f t="shared" si="0"/>
        <v>1.1591839999999998</v>
      </c>
      <c r="G9" s="40"/>
      <c r="H9" s="78" t="s">
        <v>719</v>
      </c>
      <c r="I9" s="41">
        <v>2023</v>
      </c>
      <c r="J9" s="42">
        <v>19.576432</v>
      </c>
      <c r="K9" s="42">
        <v>66.865110000000001</v>
      </c>
      <c r="L9" s="42">
        <v>13.558458</v>
      </c>
      <c r="M9" s="42">
        <f t="shared" si="1"/>
        <v>6.0179740000000006</v>
      </c>
      <c r="N9" s="40"/>
      <c r="O9" s="78" t="s">
        <v>719</v>
      </c>
      <c r="P9" s="41">
        <v>2023</v>
      </c>
      <c r="Q9" s="42">
        <v>22.374818000000001</v>
      </c>
      <c r="R9" s="42">
        <v>64.660769999999999</v>
      </c>
      <c r="S9" s="42">
        <v>12.964411999999999</v>
      </c>
      <c r="T9" s="42">
        <f t="shared" si="2"/>
        <v>9.4104060000000018</v>
      </c>
      <c r="V9" s="78" t="s">
        <v>719</v>
      </c>
      <c r="W9" s="41">
        <v>2023</v>
      </c>
      <c r="X9" s="42">
        <v>13.424901999999999</v>
      </c>
      <c r="Y9" s="42">
        <v>74.712337000000005</v>
      </c>
      <c r="Z9" s="42">
        <v>11.862761000000001</v>
      </c>
      <c r="AA9" s="42">
        <f t="shared" si="3"/>
        <v>1.5621409999999987</v>
      </c>
    </row>
    <row r="10" spans="1:27" s="37" customFormat="1" ht="13">
      <c r="A10" s="78"/>
      <c r="B10" s="43">
        <v>2024</v>
      </c>
      <c r="C10" s="44">
        <v>18.637104000000001</v>
      </c>
      <c r="D10" s="44">
        <v>71.204554000000002</v>
      </c>
      <c r="E10" s="44">
        <v>10.158343</v>
      </c>
      <c r="F10" s="44">
        <f t="shared" si="0"/>
        <v>8.4787610000000004</v>
      </c>
      <c r="G10" s="40"/>
      <c r="H10" s="78"/>
      <c r="I10" s="43">
        <v>2024</v>
      </c>
      <c r="J10" s="44">
        <v>21.267755000000001</v>
      </c>
      <c r="K10" s="44">
        <v>72.946682999999993</v>
      </c>
      <c r="L10" s="44">
        <v>5.7855619999999996</v>
      </c>
      <c r="M10" s="44">
        <f t="shared" si="1"/>
        <v>15.482193000000002</v>
      </c>
      <c r="N10" s="40"/>
      <c r="O10" s="78"/>
      <c r="P10" s="43">
        <v>2024</v>
      </c>
      <c r="Q10" s="44">
        <v>22.60849</v>
      </c>
      <c r="R10" s="44">
        <v>72.922139000000001</v>
      </c>
      <c r="S10" s="44">
        <v>4.4693709999999998</v>
      </c>
      <c r="T10" s="44">
        <f t="shared" si="2"/>
        <v>18.139119000000001</v>
      </c>
      <c r="V10" s="78"/>
      <c r="W10" s="43">
        <v>2024</v>
      </c>
      <c r="X10" s="44">
        <v>11.809835</v>
      </c>
      <c r="Y10" s="44">
        <v>78.081702000000007</v>
      </c>
      <c r="Z10" s="44">
        <v>10.108463</v>
      </c>
      <c r="AA10" s="44">
        <f t="shared" si="3"/>
        <v>1.7013719999999992</v>
      </c>
    </row>
    <row r="11" spans="1:27" s="37" customFormat="1" ht="13" customHeight="1">
      <c r="A11" s="79" t="s">
        <v>720</v>
      </c>
      <c r="B11" s="41">
        <v>2023</v>
      </c>
      <c r="C11" s="42">
        <v>24.683555999999999</v>
      </c>
      <c r="D11" s="42">
        <v>44.875135999999998</v>
      </c>
      <c r="E11" s="42">
        <v>30.441307999999999</v>
      </c>
      <c r="F11" s="42">
        <f t="shared" si="0"/>
        <v>-5.757752</v>
      </c>
      <c r="G11" s="40"/>
      <c r="H11" s="79" t="s">
        <v>720</v>
      </c>
      <c r="I11" s="41">
        <v>2023</v>
      </c>
      <c r="J11" s="42">
        <v>16.857766000000002</v>
      </c>
      <c r="K11" s="42">
        <v>51.627780000000001</v>
      </c>
      <c r="L11" s="42">
        <v>31.514455000000002</v>
      </c>
      <c r="M11" s="42">
        <f t="shared" si="1"/>
        <v>-14.656689</v>
      </c>
      <c r="N11" s="40"/>
      <c r="O11" s="79" t="s">
        <v>720</v>
      </c>
      <c r="P11" s="41">
        <v>2023</v>
      </c>
      <c r="Q11" s="42">
        <v>22.881063999999999</v>
      </c>
      <c r="R11" s="42">
        <v>33.506329000000001</v>
      </c>
      <c r="S11" s="42">
        <v>43.612608000000002</v>
      </c>
      <c r="T11" s="42">
        <f t="shared" si="2"/>
        <v>-20.731544000000003</v>
      </c>
      <c r="V11" s="79" t="s">
        <v>720</v>
      </c>
      <c r="W11" s="41">
        <v>2023</v>
      </c>
      <c r="X11" s="42">
        <v>24.601614000000001</v>
      </c>
      <c r="Y11" s="42">
        <v>46.752958999999997</v>
      </c>
      <c r="Z11" s="42">
        <v>28.645427000000002</v>
      </c>
      <c r="AA11" s="42">
        <f t="shared" si="3"/>
        <v>-4.0438130000000001</v>
      </c>
    </row>
    <row r="12" spans="1:27" s="37" customFormat="1" ht="13">
      <c r="A12" s="80"/>
      <c r="B12" s="43">
        <v>2024</v>
      </c>
      <c r="C12" s="44">
        <v>21.274903999999999</v>
      </c>
      <c r="D12" s="44">
        <v>44.791792000000001</v>
      </c>
      <c r="E12" s="44">
        <v>33.933304</v>
      </c>
      <c r="F12" s="44">
        <f t="shared" si="0"/>
        <v>-12.6584</v>
      </c>
      <c r="G12" s="40"/>
      <c r="H12" s="80"/>
      <c r="I12" s="43">
        <v>2024</v>
      </c>
      <c r="J12" s="44">
        <v>28.373605999999999</v>
      </c>
      <c r="K12" s="44">
        <v>44.143990000000002</v>
      </c>
      <c r="L12" s="44">
        <v>27.482405</v>
      </c>
      <c r="M12" s="44">
        <f t="shared" si="1"/>
        <v>0.8912009999999988</v>
      </c>
      <c r="N12" s="40"/>
      <c r="O12" s="80"/>
      <c r="P12" s="43">
        <v>2024</v>
      </c>
      <c r="Q12" s="44">
        <v>9.2945449999999994</v>
      </c>
      <c r="R12" s="44">
        <v>43.839210000000001</v>
      </c>
      <c r="S12" s="44">
        <v>46.866244999999999</v>
      </c>
      <c r="T12" s="44">
        <f t="shared" si="2"/>
        <v>-37.5717</v>
      </c>
      <c r="V12" s="80"/>
      <c r="W12" s="43">
        <v>2024</v>
      </c>
      <c r="X12" s="44">
        <v>19.341134</v>
      </c>
      <c r="Y12" s="44">
        <v>52.385582999999997</v>
      </c>
      <c r="Z12" s="44">
        <v>28.273282999999999</v>
      </c>
      <c r="AA12" s="44">
        <f t="shared" si="3"/>
        <v>-8.932148999999999</v>
      </c>
    </row>
    <row r="13" spans="1:27" s="37" customFormat="1" ht="13" customHeight="1">
      <c r="A13" s="78" t="s">
        <v>721</v>
      </c>
      <c r="B13" s="41">
        <v>2023</v>
      </c>
      <c r="C13" s="42">
        <v>5.6159879999999998</v>
      </c>
      <c r="D13" s="42">
        <v>76.288207999999997</v>
      </c>
      <c r="E13" s="42">
        <v>18.095804000000001</v>
      </c>
      <c r="F13" s="42">
        <f t="shared" si="0"/>
        <v>-12.479816000000001</v>
      </c>
      <c r="G13" s="40"/>
      <c r="H13" s="78" t="s">
        <v>721</v>
      </c>
      <c r="I13" s="41">
        <v>2023</v>
      </c>
      <c r="J13" s="42">
        <v>2.7041409999999999</v>
      </c>
      <c r="K13" s="42">
        <v>76.186577</v>
      </c>
      <c r="L13" s="42">
        <v>21.109282</v>
      </c>
      <c r="M13" s="42">
        <f t="shared" si="1"/>
        <v>-18.405141</v>
      </c>
      <c r="N13" s="40"/>
      <c r="O13" s="78" t="s">
        <v>721</v>
      </c>
      <c r="P13" s="41">
        <v>2023</v>
      </c>
      <c r="Q13" s="42">
        <v>9.0399480000000008</v>
      </c>
      <c r="R13" s="42">
        <v>68.089659999999995</v>
      </c>
      <c r="S13" s="42">
        <v>22.870391999999999</v>
      </c>
      <c r="T13" s="42">
        <f t="shared" si="2"/>
        <v>-13.830443999999998</v>
      </c>
      <c r="V13" s="78" t="s">
        <v>721</v>
      </c>
      <c r="W13" s="41">
        <v>2023</v>
      </c>
      <c r="X13" s="42">
        <v>15.473815999999999</v>
      </c>
      <c r="Y13" s="42">
        <v>58.153528000000001</v>
      </c>
      <c r="Z13" s="42">
        <v>26.372655999999999</v>
      </c>
      <c r="AA13" s="42">
        <f t="shared" si="3"/>
        <v>-10.89884</v>
      </c>
    </row>
    <row r="14" spans="1:27" s="37" customFormat="1" ht="13">
      <c r="A14" s="78"/>
      <c r="B14" s="43">
        <v>2024</v>
      </c>
      <c r="C14" s="44">
        <v>6.8972559999999996</v>
      </c>
      <c r="D14" s="44">
        <v>88.720224000000002</v>
      </c>
      <c r="E14" s="44">
        <v>4.3825209999999997</v>
      </c>
      <c r="F14" s="44">
        <f t="shared" si="0"/>
        <v>2.5147349999999999</v>
      </c>
      <c r="G14" s="40"/>
      <c r="H14" s="78"/>
      <c r="I14" s="43">
        <v>2024</v>
      </c>
      <c r="J14" s="44">
        <v>4.4034959999999996</v>
      </c>
      <c r="K14" s="44">
        <v>93.022982999999996</v>
      </c>
      <c r="L14" s="44">
        <v>2.5735209999999999</v>
      </c>
      <c r="M14" s="44">
        <f t="shared" si="1"/>
        <v>1.8299749999999997</v>
      </c>
      <c r="N14" s="40"/>
      <c r="O14" s="78"/>
      <c r="P14" s="43">
        <v>2024</v>
      </c>
      <c r="Q14" s="44">
        <v>9.4547460000000001</v>
      </c>
      <c r="R14" s="44">
        <v>88.099924999999999</v>
      </c>
      <c r="S14" s="44">
        <v>2.4453290000000001</v>
      </c>
      <c r="T14" s="44">
        <f t="shared" si="2"/>
        <v>7.009417</v>
      </c>
      <c r="V14" s="78"/>
      <c r="W14" s="43">
        <v>2024</v>
      </c>
      <c r="X14" s="44">
        <v>3.9884580000000001</v>
      </c>
      <c r="Y14" s="44">
        <v>93.854451999999995</v>
      </c>
      <c r="Z14" s="44">
        <v>2.1570900000000002</v>
      </c>
      <c r="AA14" s="44">
        <f t="shared" si="3"/>
        <v>1.8313679999999999</v>
      </c>
    </row>
    <row r="15" spans="1:27" ht="13" customHeight="1">
      <c r="A15" s="79" t="s">
        <v>722</v>
      </c>
      <c r="B15" s="41">
        <v>2023</v>
      </c>
      <c r="C15" s="42">
        <v>11.381252</v>
      </c>
      <c r="D15" s="42">
        <v>52.514178999999999</v>
      </c>
      <c r="E15" s="42">
        <v>36.104568999999998</v>
      </c>
      <c r="F15" s="42">
        <f t="shared" si="0"/>
        <v>-24.723316999999998</v>
      </c>
      <c r="H15" s="79" t="s">
        <v>722</v>
      </c>
      <c r="I15" s="41">
        <v>2023</v>
      </c>
      <c r="J15" s="42">
        <v>12.740769</v>
      </c>
      <c r="K15" s="42">
        <v>52.962733</v>
      </c>
      <c r="L15" s="42">
        <v>34.296498</v>
      </c>
      <c r="M15" s="42">
        <f t="shared" si="1"/>
        <v>-21.555728999999999</v>
      </c>
      <c r="O15" s="79" t="s">
        <v>722</v>
      </c>
      <c r="P15" s="41">
        <v>2023</v>
      </c>
      <c r="Q15" s="42">
        <v>9.0513680000000001</v>
      </c>
      <c r="R15" s="42">
        <v>59.683408</v>
      </c>
      <c r="S15" s="42">
        <v>31.265222999999999</v>
      </c>
      <c r="T15" s="42">
        <f t="shared" si="2"/>
        <v>-22.213854999999999</v>
      </c>
      <c r="V15" s="79" t="s">
        <v>722</v>
      </c>
      <c r="W15" s="41">
        <v>2023</v>
      </c>
      <c r="X15" s="42">
        <v>11.104979999999999</v>
      </c>
      <c r="Y15" s="42">
        <v>52.893099999999997</v>
      </c>
      <c r="Z15" s="42">
        <v>36.001919000000001</v>
      </c>
      <c r="AA15" s="42">
        <f t="shared" si="3"/>
        <v>-24.896939000000003</v>
      </c>
    </row>
    <row r="16" spans="1:27" ht="13">
      <c r="A16" s="80"/>
      <c r="B16" s="43">
        <v>2024</v>
      </c>
      <c r="C16" s="44">
        <v>13.691395</v>
      </c>
      <c r="D16" s="44">
        <v>79.034257999999994</v>
      </c>
      <c r="E16" s="44">
        <v>7.2743469999999997</v>
      </c>
      <c r="F16" s="44">
        <f t="shared" si="0"/>
        <v>6.4170480000000003</v>
      </c>
      <c r="H16" s="80"/>
      <c r="I16" s="43">
        <v>2024</v>
      </c>
      <c r="J16" s="44">
        <v>15.262827</v>
      </c>
      <c r="K16" s="44">
        <v>78.480963000000003</v>
      </c>
      <c r="L16" s="44">
        <v>6.2562100000000003</v>
      </c>
      <c r="M16" s="44">
        <f t="shared" si="1"/>
        <v>9.0066169999999985</v>
      </c>
      <c r="O16" s="80"/>
      <c r="P16" s="43">
        <v>2024</v>
      </c>
      <c r="Q16" s="44">
        <v>13.33536</v>
      </c>
      <c r="R16" s="44">
        <v>79.509816999999998</v>
      </c>
      <c r="S16" s="44">
        <v>7.1548239999999996</v>
      </c>
      <c r="T16" s="44">
        <f t="shared" si="2"/>
        <v>6.180536</v>
      </c>
      <c r="V16" s="80"/>
      <c r="W16" s="43">
        <v>2024</v>
      </c>
      <c r="X16" s="44">
        <v>13.210989</v>
      </c>
      <c r="Y16" s="44">
        <v>81.245498999999995</v>
      </c>
      <c r="Z16" s="44">
        <v>5.5435119999999998</v>
      </c>
      <c r="AA16" s="44">
        <f t="shared" si="3"/>
        <v>7.6674769999999999</v>
      </c>
    </row>
    <row r="17" spans="1:27" ht="13" customHeight="1">
      <c r="A17" s="78" t="s">
        <v>723</v>
      </c>
      <c r="B17" s="41">
        <v>2023</v>
      </c>
      <c r="C17" s="42">
        <v>26.751366999999998</v>
      </c>
      <c r="D17" s="42">
        <v>62.462231000000003</v>
      </c>
      <c r="E17" s="42">
        <v>10.786401</v>
      </c>
      <c r="F17" s="42">
        <f t="shared" si="0"/>
        <v>15.964965999999999</v>
      </c>
      <c r="H17" s="78" t="s">
        <v>723</v>
      </c>
      <c r="I17" s="41">
        <v>2023</v>
      </c>
      <c r="J17" s="42">
        <v>26.778454</v>
      </c>
      <c r="K17" s="42">
        <v>60.124690000000001</v>
      </c>
      <c r="L17" s="42">
        <v>13.096856000000001</v>
      </c>
      <c r="M17" s="42">
        <f t="shared" si="1"/>
        <v>13.681597999999999</v>
      </c>
      <c r="O17" s="78" t="s">
        <v>723</v>
      </c>
      <c r="P17" s="41">
        <v>2023</v>
      </c>
      <c r="Q17" s="42">
        <v>24.145983999999999</v>
      </c>
      <c r="R17" s="42">
        <v>65.936340999999999</v>
      </c>
      <c r="S17" s="42">
        <v>9.9176739999999999</v>
      </c>
      <c r="T17" s="42">
        <f t="shared" si="2"/>
        <v>14.228309999999999</v>
      </c>
      <c r="V17" s="78" t="s">
        <v>723</v>
      </c>
      <c r="W17" s="41">
        <v>2023</v>
      </c>
      <c r="X17" s="42">
        <v>15.992048</v>
      </c>
      <c r="Y17" s="42">
        <v>72.838875000000002</v>
      </c>
      <c r="Z17" s="42">
        <v>11.169077</v>
      </c>
      <c r="AA17" s="42">
        <f t="shared" si="3"/>
        <v>4.8229710000000008</v>
      </c>
    </row>
    <row r="18" spans="1:27" ht="13">
      <c r="A18" s="78"/>
      <c r="B18" s="43">
        <v>2024</v>
      </c>
      <c r="C18" s="44">
        <v>22.093129000000001</v>
      </c>
      <c r="D18" s="44">
        <v>69.032469000000006</v>
      </c>
      <c r="E18" s="44">
        <v>8.8744010000000006</v>
      </c>
      <c r="F18" s="44">
        <f t="shared" si="0"/>
        <v>13.218728</v>
      </c>
      <c r="H18" s="78"/>
      <c r="I18" s="43">
        <v>2024</v>
      </c>
      <c r="J18" s="44">
        <v>30.285336000000001</v>
      </c>
      <c r="K18" s="44">
        <v>63.741135</v>
      </c>
      <c r="L18" s="44">
        <v>5.9735290000000001</v>
      </c>
      <c r="M18" s="44">
        <f t="shared" si="1"/>
        <v>24.311807000000002</v>
      </c>
      <c r="O18" s="78"/>
      <c r="P18" s="43">
        <v>2024</v>
      </c>
      <c r="Q18" s="44">
        <v>15.274721</v>
      </c>
      <c r="R18" s="44">
        <v>76.706044000000006</v>
      </c>
      <c r="S18" s="44">
        <v>8.0192340000000009</v>
      </c>
      <c r="T18" s="44">
        <f t="shared" si="2"/>
        <v>7.2554869999999987</v>
      </c>
      <c r="V18" s="78"/>
      <c r="W18" s="43">
        <v>2024</v>
      </c>
      <c r="X18" s="44">
        <v>18.105483</v>
      </c>
      <c r="Y18" s="44">
        <v>77.732511000000002</v>
      </c>
      <c r="Z18" s="44">
        <v>4.1620059999999999</v>
      </c>
      <c r="AA18" s="44">
        <f t="shared" si="3"/>
        <v>13.943477</v>
      </c>
    </row>
    <row r="19" spans="1:27" ht="13" customHeight="1">
      <c r="A19" s="79" t="s">
        <v>724</v>
      </c>
      <c r="B19" s="41">
        <v>2023</v>
      </c>
      <c r="C19" s="42">
        <v>18.491271000000001</v>
      </c>
      <c r="D19" s="42">
        <v>61.863258999999999</v>
      </c>
      <c r="E19" s="42">
        <v>19.64547</v>
      </c>
      <c r="F19" s="42">
        <f t="shared" si="0"/>
        <v>-1.1541989999999984</v>
      </c>
      <c r="H19" s="79" t="s">
        <v>724</v>
      </c>
      <c r="I19" s="41">
        <v>2023</v>
      </c>
      <c r="J19" s="42">
        <v>17.904136999999999</v>
      </c>
      <c r="K19" s="42">
        <v>63.756138999999997</v>
      </c>
      <c r="L19" s="42">
        <v>18.339724</v>
      </c>
      <c r="M19" s="42">
        <f t="shared" si="1"/>
        <v>-0.43558700000000172</v>
      </c>
      <c r="O19" s="79" t="s">
        <v>724</v>
      </c>
      <c r="P19" s="41">
        <v>2023</v>
      </c>
      <c r="Q19" s="42">
        <v>24.933973999999999</v>
      </c>
      <c r="R19" s="42">
        <v>58.757350000000002</v>
      </c>
      <c r="S19" s="42">
        <v>16.308675999999998</v>
      </c>
      <c r="T19" s="42">
        <f t="shared" si="2"/>
        <v>8.6252980000000008</v>
      </c>
      <c r="V19" s="79" t="s">
        <v>724</v>
      </c>
      <c r="W19" s="41">
        <v>2023</v>
      </c>
      <c r="X19" s="42">
        <v>19.340118</v>
      </c>
      <c r="Y19" s="42">
        <v>68.971039000000005</v>
      </c>
      <c r="Z19" s="42">
        <v>11.688843</v>
      </c>
      <c r="AA19" s="42">
        <f t="shared" si="3"/>
        <v>7.651275</v>
      </c>
    </row>
    <row r="20" spans="1:27" ht="13">
      <c r="A20" s="80"/>
      <c r="B20" s="43">
        <v>2024</v>
      </c>
      <c r="C20" s="44">
        <v>24.119575000000001</v>
      </c>
      <c r="D20" s="44">
        <v>60.808860000000003</v>
      </c>
      <c r="E20" s="44">
        <v>15.071565</v>
      </c>
      <c r="F20" s="44">
        <f t="shared" si="0"/>
        <v>9.0480100000000014</v>
      </c>
      <c r="H20" s="80"/>
      <c r="I20" s="43">
        <v>2024</v>
      </c>
      <c r="J20" s="44">
        <v>26.961312</v>
      </c>
      <c r="K20" s="44">
        <v>61.451129000000002</v>
      </c>
      <c r="L20" s="44">
        <v>11.587559000000001</v>
      </c>
      <c r="M20" s="44">
        <f t="shared" si="1"/>
        <v>15.373752999999999</v>
      </c>
      <c r="O20" s="80"/>
      <c r="P20" s="43">
        <v>2024</v>
      </c>
      <c r="Q20" s="44">
        <v>17.011810000000001</v>
      </c>
      <c r="R20" s="44">
        <v>77.216442000000001</v>
      </c>
      <c r="S20" s="44">
        <v>5.7717489999999998</v>
      </c>
      <c r="T20" s="44">
        <f t="shared" si="2"/>
        <v>11.240061000000001</v>
      </c>
      <c r="V20" s="80"/>
      <c r="W20" s="43">
        <v>2024</v>
      </c>
      <c r="X20" s="44">
        <v>14.772809000000001</v>
      </c>
      <c r="Y20" s="44">
        <v>74.449450999999996</v>
      </c>
      <c r="Z20" s="44">
        <v>10.77774</v>
      </c>
      <c r="AA20" s="44">
        <f t="shared" si="3"/>
        <v>3.9950690000000009</v>
      </c>
    </row>
    <row r="21" spans="1:27" ht="13" customHeight="1">
      <c r="A21" s="78" t="s">
        <v>725</v>
      </c>
      <c r="B21" s="41">
        <v>2023</v>
      </c>
      <c r="C21" s="42">
        <v>15.095879999999999</v>
      </c>
      <c r="D21" s="42">
        <v>80.231418000000005</v>
      </c>
      <c r="E21" s="42">
        <v>4.6727020000000001</v>
      </c>
      <c r="F21" s="42">
        <f t="shared" si="0"/>
        <v>10.423178</v>
      </c>
      <c r="H21" s="78" t="s">
        <v>725</v>
      </c>
      <c r="I21" s="41">
        <v>2023</v>
      </c>
      <c r="J21" s="42">
        <v>16.047331</v>
      </c>
      <c r="K21" s="42">
        <v>78.488561000000004</v>
      </c>
      <c r="L21" s="42">
        <v>5.4641070000000003</v>
      </c>
      <c r="M21" s="42">
        <f t="shared" si="1"/>
        <v>10.583224</v>
      </c>
      <c r="O21" s="78" t="s">
        <v>725</v>
      </c>
      <c r="P21" s="41">
        <v>2023</v>
      </c>
      <c r="Q21" s="42">
        <v>14.409369</v>
      </c>
      <c r="R21" s="42">
        <v>80.169522999999998</v>
      </c>
      <c r="S21" s="42">
        <v>5.4211090000000004</v>
      </c>
      <c r="T21" s="42">
        <f t="shared" si="2"/>
        <v>8.9882600000000004</v>
      </c>
      <c r="V21" s="78" t="s">
        <v>725</v>
      </c>
      <c r="W21" s="41">
        <v>2023</v>
      </c>
      <c r="X21" s="42">
        <v>1.4245019999999999</v>
      </c>
      <c r="Y21" s="42">
        <v>95.718631000000002</v>
      </c>
      <c r="Z21" s="42">
        <v>2.8568660000000001</v>
      </c>
      <c r="AA21" s="42">
        <f t="shared" si="3"/>
        <v>-1.4323640000000002</v>
      </c>
    </row>
    <row r="22" spans="1:27" ht="13">
      <c r="A22" s="78"/>
      <c r="B22" s="43">
        <v>2024</v>
      </c>
      <c r="C22" s="44">
        <v>14.032055</v>
      </c>
      <c r="D22" s="44">
        <v>80.134225000000001</v>
      </c>
      <c r="E22" s="44">
        <v>5.8337199999999996</v>
      </c>
      <c r="F22" s="44">
        <f t="shared" si="0"/>
        <v>8.1983350000000002</v>
      </c>
      <c r="H22" s="78"/>
      <c r="I22" s="43">
        <v>2024</v>
      </c>
      <c r="J22" s="44">
        <v>21.071717</v>
      </c>
      <c r="K22" s="44">
        <v>75.975213999999994</v>
      </c>
      <c r="L22" s="44">
        <v>2.9530690000000002</v>
      </c>
      <c r="M22" s="44">
        <f t="shared" si="1"/>
        <v>18.118648</v>
      </c>
      <c r="O22" s="78"/>
      <c r="P22" s="43">
        <v>2024</v>
      </c>
      <c r="Q22" s="44">
        <v>21.360914999999999</v>
      </c>
      <c r="R22" s="44">
        <v>77.787829000000002</v>
      </c>
      <c r="S22" s="44">
        <v>0.85125600000000001</v>
      </c>
      <c r="T22" s="44">
        <f t="shared" si="2"/>
        <v>20.509658999999999</v>
      </c>
      <c r="V22" s="78"/>
      <c r="W22" s="43">
        <v>2024</v>
      </c>
      <c r="X22" s="44">
        <v>13.02861</v>
      </c>
      <c r="Y22" s="44">
        <v>78.681662000000003</v>
      </c>
      <c r="Z22" s="44">
        <v>8.2897280000000002</v>
      </c>
      <c r="AA22" s="44">
        <f t="shared" si="3"/>
        <v>4.7388820000000003</v>
      </c>
    </row>
    <row r="23" spans="1:27" ht="13">
      <c r="A23" s="76" t="s">
        <v>476</v>
      </c>
      <c r="B23" s="46">
        <v>2023</v>
      </c>
      <c r="C23" s="47">
        <v>16.185891999999999</v>
      </c>
      <c r="D23" s="47">
        <v>60.575169000000002</v>
      </c>
      <c r="E23" s="47">
        <v>23.238938999999998</v>
      </c>
      <c r="F23" s="47">
        <f t="shared" si="0"/>
        <v>-7.0530469999999994</v>
      </c>
      <c r="H23" s="76" t="s">
        <v>476</v>
      </c>
      <c r="I23" s="46">
        <v>2023</v>
      </c>
      <c r="J23" s="47">
        <v>16.041958000000001</v>
      </c>
      <c r="K23" s="47">
        <v>59.73912</v>
      </c>
      <c r="L23" s="47">
        <v>24.218921999999999</v>
      </c>
      <c r="M23" s="47">
        <f t="shared" si="1"/>
        <v>-8.1769639999999981</v>
      </c>
      <c r="O23" s="76" t="s">
        <v>476</v>
      </c>
      <c r="P23" s="46">
        <v>2023</v>
      </c>
      <c r="Q23" s="47">
        <v>16.364545</v>
      </c>
      <c r="R23" s="47">
        <v>60.322980000000001</v>
      </c>
      <c r="S23" s="47">
        <v>23.312476</v>
      </c>
      <c r="T23" s="47">
        <f t="shared" si="2"/>
        <v>-6.9479310000000005</v>
      </c>
      <c r="V23" s="76" t="s">
        <v>476</v>
      </c>
      <c r="W23" s="46">
        <v>2023</v>
      </c>
      <c r="X23" s="47">
        <v>16.618333</v>
      </c>
      <c r="Y23" s="47">
        <v>60.355164000000002</v>
      </c>
      <c r="Z23" s="47">
        <v>23.026503000000002</v>
      </c>
      <c r="AA23" s="47">
        <f t="shared" si="3"/>
        <v>-6.4081700000000019</v>
      </c>
    </row>
    <row r="24" spans="1:27" ht="13">
      <c r="A24" s="77"/>
      <c r="B24" s="46">
        <v>2024</v>
      </c>
      <c r="C24" s="47">
        <v>16.093921999999999</v>
      </c>
      <c r="D24" s="47">
        <v>71.822528000000005</v>
      </c>
      <c r="E24" s="47">
        <v>12.083551</v>
      </c>
      <c r="F24" s="47">
        <f t="shared" si="0"/>
        <v>4.0103709999999992</v>
      </c>
      <c r="H24" s="77"/>
      <c r="I24" s="46">
        <v>2024</v>
      </c>
      <c r="J24" s="47">
        <v>20.043264000000001</v>
      </c>
      <c r="K24" s="47">
        <v>70.506091999999995</v>
      </c>
      <c r="L24" s="47">
        <v>9.4506440000000005</v>
      </c>
      <c r="M24" s="47">
        <f t="shared" si="1"/>
        <v>10.59262</v>
      </c>
      <c r="O24" s="77"/>
      <c r="P24" s="46">
        <v>2024</v>
      </c>
      <c r="Q24" s="47">
        <v>13.866094</v>
      </c>
      <c r="R24" s="47">
        <v>72.868082000000001</v>
      </c>
      <c r="S24" s="47">
        <v>13.265825</v>
      </c>
      <c r="T24" s="47">
        <f t="shared" si="2"/>
        <v>0.60026900000000083</v>
      </c>
      <c r="V24" s="77"/>
      <c r="W24" s="46">
        <v>2024</v>
      </c>
      <c r="X24" s="47">
        <v>13.118790000000001</v>
      </c>
      <c r="Y24" s="47">
        <v>76.332299000000006</v>
      </c>
      <c r="Z24" s="47">
        <v>10.548909999999999</v>
      </c>
      <c r="AA24" s="47">
        <f t="shared" si="3"/>
        <v>2.5698800000000013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7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B288" sqref="B288"/>
    </sheetView>
  </sheetViews>
  <sheetFormatPr defaultRowHeight="14.5"/>
  <sheetData>
    <row r="1" spans="1:11">
      <c r="A1" s="5" t="s">
        <v>1077</v>
      </c>
    </row>
    <row r="2" spans="1:11">
      <c r="A2" s="1" t="s">
        <v>1078</v>
      </c>
    </row>
    <row r="3" spans="1:11">
      <c r="A3" s="2"/>
    </row>
    <row r="4" spans="1:11">
      <c r="A4" s="2" t="s">
        <v>1079</v>
      </c>
    </row>
    <row r="5" spans="1:11" ht="15" customHeight="1">
      <c r="A5" s="60" t="s">
        <v>506</v>
      </c>
      <c r="B5" s="54" t="s">
        <v>510</v>
      </c>
      <c r="C5" s="55"/>
      <c r="D5" s="54" t="s">
        <v>1080</v>
      </c>
      <c r="E5" s="55"/>
      <c r="F5" s="54" t="s">
        <v>1081</v>
      </c>
      <c r="G5" s="55"/>
      <c r="H5" s="54" t="s">
        <v>1082</v>
      </c>
      <c r="I5" s="55"/>
      <c r="J5" s="54" t="s">
        <v>1083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3.388886692652854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5.5955917860584989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5.1089154793243683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5.5962632614211181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6.6643865185232674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6.1566787407092445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8.0775117946686859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6.2239988553659469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7.6500044587238456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6.6631160287444402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7.927956766893014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13.724691974466463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6.714171758496132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4.894908385028744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7.1105413246711802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7.6777372782146438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11.820864078348723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8.3538468210353471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9.4595470615049422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12.784254785704389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7.0460301328770623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6.5256215172133469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10.275356797640869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16.027616285101491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20.201230346296462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15.18310007506266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8.0298830937317476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4.1108370959159428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6.4168584060321656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12.921032376307764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4.2710237017099919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6.3081176493655411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8.5415282051961938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6.5157234797521388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6.2867790150139893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4.5681126375812564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5.7259772619346769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5.4533143653570839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7.9902949839483881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8.0539373742792435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5.7961366407425343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8.7732786212817047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8.2042714344478238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6.4873047433709621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6.3060353241327762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10.670201606581125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6.0025216603972851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5.8522382585436787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5.484643601608064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5.2071955112339721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7.9938809617617776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7.1008223546811227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9.0494673060163571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7.9051885558095023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9.9658472605497614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9.5144546046894529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6.4782744524245901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9.4150044885466926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7.6069429530903907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7.0575778367880462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13.5529632696006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6.1533475369492514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7.225255266667971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4</v>
      </c>
      <c r="F285" s="10">
        <v>4.1530774807000004</v>
      </c>
      <c r="G285" s="8" t="s">
        <v>4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4</v>
      </c>
      <c r="F286" s="10">
        <v>4.6737894843000003</v>
      </c>
      <c r="G286" s="8" t="s">
        <v>4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4</v>
      </c>
      <c r="F287" s="10">
        <v>4.9019833539000004</v>
      </c>
      <c r="G287" s="8" t="s">
        <v>4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3"/>
  <cols>
    <col min="1" max="1" width="8.54296875" style="19" customWidth="1"/>
    <col min="2" max="2" width="8.54296875" style="19" bestFit="1" customWidth="1"/>
    <col min="3" max="3" width="88.1796875" style="19" customWidth="1"/>
    <col min="4" max="4" width="18.54296875" style="19" customWidth="1"/>
    <col min="5" max="15" width="13.7265625" style="19" customWidth="1"/>
    <col min="16" max="256" width="9.1796875" style="19"/>
    <col min="257" max="257" width="8.54296875" style="19" customWidth="1"/>
    <col min="258" max="258" width="7.453125" style="19" customWidth="1"/>
    <col min="259" max="259" width="88.1796875" style="19" customWidth="1"/>
    <col min="260" max="260" width="18.54296875" style="19" customWidth="1"/>
    <col min="261" max="271" width="13.7265625" style="19" customWidth="1"/>
    <col min="272" max="512" width="9.1796875" style="19"/>
    <col min="513" max="513" width="8.54296875" style="19" customWidth="1"/>
    <col min="514" max="514" width="7.453125" style="19" customWidth="1"/>
    <col min="515" max="515" width="88.1796875" style="19" customWidth="1"/>
    <col min="516" max="516" width="18.54296875" style="19" customWidth="1"/>
    <col min="517" max="527" width="13.7265625" style="19" customWidth="1"/>
    <col min="528" max="768" width="9.1796875" style="19"/>
    <col min="769" max="769" width="8.54296875" style="19" customWidth="1"/>
    <col min="770" max="770" width="7.453125" style="19" customWidth="1"/>
    <col min="771" max="771" width="88.1796875" style="19" customWidth="1"/>
    <col min="772" max="772" width="18.54296875" style="19" customWidth="1"/>
    <col min="773" max="783" width="13.7265625" style="19" customWidth="1"/>
    <col min="784" max="1024" width="9.1796875" style="19"/>
    <col min="1025" max="1025" width="8.54296875" style="19" customWidth="1"/>
    <col min="1026" max="1026" width="7.453125" style="19" customWidth="1"/>
    <col min="1027" max="1027" width="88.1796875" style="19" customWidth="1"/>
    <col min="1028" max="1028" width="18.54296875" style="19" customWidth="1"/>
    <col min="1029" max="1039" width="13.7265625" style="19" customWidth="1"/>
    <col min="1040" max="1280" width="9.1796875" style="19"/>
    <col min="1281" max="1281" width="8.54296875" style="19" customWidth="1"/>
    <col min="1282" max="1282" width="7.453125" style="19" customWidth="1"/>
    <col min="1283" max="1283" width="88.1796875" style="19" customWidth="1"/>
    <col min="1284" max="1284" width="18.54296875" style="19" customWidth="1"/>
    <col min="1285" max="1295" width="13.7265625" style="19" customWidth="1"/>
    <col min="1296" max="1536" width="9.1796875" style="19"/>
    <col min="1537" max="1537" width="8.54296875" style="19" customWidth="1"/>
    <col min="1538" max="1538" width="7.453125" style="19" customWidth="1"/>
    <col min="1539" max="1539" width="88.1796875" style="19" customWidth="1"/>
    <col min="1540" max="1540" width="18.54296875" style="19" customWidth="1"/>
    <col min="1541" max="1551" width="13.7265625" style="19" customWidth="1"/>
    <col min="1552" max="1792" width="9.1796875" style="19"/>
    <col min="1793" max="1793" width="8.54296875" style="19" customWidth="1"/>
    <col min="1794" max="1794" width="7.453125" style="19" customWidth="1"/>
    <col min="1795" max="1795" width="88.1796875" style="19" customWidth="1"/>
    <col min="1796" max="1796" width="18.54296875" style="19" customWidth="1"/>
    <col min="1797" max="1807" width="13.7265625" style="19" customWidth="1"/>
    <col min="1808" max="2048" width="9.1796875" style="19"/>
    <col min="2049" max="2049" width="8.54296875" style="19" customWidth="1"/>
    <col min="2050" max="2050" width="7.453125" style="19" customWidth="1"/>
    <col min="2051" max="2051" width="88.1796875" style="19" customWidth="1"/>
    <col min="2052" max="2052" width="18.54296875" style="19" customWidth="1"/>
    <col min="2053" max="2063" width="13.7265625" style="19" customWidth="1"/>
    <col min="2064" max="2304" width="9.1796875" style="19"/>
    <col min="2305" max="2305" width="8.54296875" style="19" customWidth="1"/>
    <col min="2306" max="2306" width="7.453125" style="19" customWidth="1"/>
    <col min="2307" max="2307" width="88.1796875" style="19" customWidth="1"/>
    <col min="2308" max="2308" width="18.54296875" style="19" customWidth="1"/>
    <col min="2309" max="2319" width="13.7265625" style="19" customWidth="1"/>
    <col min="2320" max="2560" width="9.1796875" style="19"/>
    <col min="2561" max="2561" width="8.54296875" style="19" customWidth="1"/>
    <col min="2562" max="2562" width="7.453125" style="19" customWidth="1"/>
    <col min="2563" max="2563" width="88.1796875" style="19" customWidth="1"/>
    <col min="2564" max="2564" width="18.54296875" style="19" customWidth="1"/>
    <col min="2565" max="2575" width="13.7265625" style="19" customWidth="1"/>
    <col min="2576" max="2816" width="9.1796875" style="19"/>
    <col min="2817" max="2817" width="8.54296875" style="19" customWidth="1"/>
    <col min="2818" max="2818" width="7.453125" style="19" customWidth="1"/>
    <col min="2819" max="2819" width="88.1796875" style="19" customWidth="1"/>
    <col min="2820" max="2820" width="18.54296875" style="19" customWidth="1"/>
    <col min="2821" max="2831" width="13.7265625" style="19" customWidth="1"/>
    <col min="2832" max="3072" width="9.1796875" style="19"/>
    <col min="3073" max="3073" width="8.54296875" style="19" customWidth="1"/>
    <col min="3074" max="3074" width="7.453125" style="19" customWidth="1"/>
    <col min="3075" max="3075" width="88.1796875" style="19" customWidth="1"/>
    <col min="3076" max="3076" width="18.54296875" style="19" customWidth="1"/>
    <col min="3077" max="3087" width="13.7265625" style="19" customWidth="1"/>
    <col min="3088" max="3328" width="9.1796875" style="19"/>
    <col min="3329" max="3329" width="8.54296875" style="19" customWidth="1"/>
    <col min="3330" max="3330" width="7.453125" style="19" customWidth="1"/>
    <col min="3331" max="3331" width="88.1796875" style="19" customWidth="1"/>
    <col min="3332" max="3332" width="18.54296875" style="19" customWidth="1"/>
    <col min="3333" max="3343" width="13.7265625" style="19" customWidth="1"/>
    <col min="3344" max="3584" width="9.1796875" style="19"/>
    <col min="3585" max="3585" width="8.54296875" style="19" customWidth="1"/>
    <col min="3586" max="3586" width="7.453125" style="19" customWidth="1"/>
    <col min="3587" max="3587" width="88.1796875" style="19" customWidth="1"/>
    <col min="3588" max="3588" width="18.54296875" style="19" customWidth="1"/>
    <col min="3589" max="3599" width="13.7265625" style="19" customWidth="1"/>
    <col min="3600" max="3840" width="9.1796875" style="19"/>
    <col min="3841" max="3841" width="8.54296875" style="19" customWidth="1"/>
    <col min="3842" max="3842" width="7.453125" style="19" customWidth="1"/>
    <col min="3843" max="3843" width="88.1796875" style="19" customWidth="1"/>
    <col min="3844" max="3844" width="18.54296875" style="19" customWidth="1"/>
    <col min="3845" max="3855" width="13.7265625" style="19" customWidth="1"/>
    <col min="3856" max="4096" width="9.1796875" style="19"/>
    <col min="4097" max="4097" width="8.54296875" style="19" customWidth="1"/>
    <col min="4098" max="4098" width="7.453125" style="19" customWidth="1"/>
    <col min="4099" max="4099" width="88.1796875" style="19" customWidth="1"/>
    <col min="4100" max="4100" width="18.54296875" style="19" customWidth="1"/>
    <col min="4101" max="4111" width="13.7265625" style="19" customWidth="1"/>
    <col min="4112" max="4352" width="9.1796875" style="19"/>
    <col min="4353" max="4353" width="8.54296875" style="19" customWidth="1"/>
    <col min="4354" max="4354" width="7.453125" style="19" customWidth="1"/>
    <col min="4355" max="4355" width="88.1796875" style="19" customWidth="1"/>
    <col min="4356" max="4356" width="18.54296875" style="19" customWidth="1"/>
    <col min="4357" max="4367" width="13.7265625" style="19" customWidth="1"/>
    <col min="4368" max="4608" width="9.1796875" style="19"/>
    <col min="4609" max="4609" width="8.54296875" style="19" customWidth="1"/>
    <col min="4610" max="4610" width="7.453125" style="19" customWidth="1"/>
    <col min="4611" max="4611" width="88.1796875" style="19" customWidth="1"/>
    <col min="4612" max="4612" width="18.54296875" style="19" customWidth="1"/>
    <col min="4613" max="4623" width="13.7265625" style="19" customWidth="1"/>
    <col min="4624" max="4864" width="9.1796875" style="19"/>
    <col min="4865" max="4865" width="8.54296875" style="19" customWidth="1"/>
    <col min="4866" max="4866" width="7.453125" style="19" customWidth="1"/>
    <col min="4867" max="4867" width="88.1796875" style="19" customWidth="1"/>
    <col min="4868" max="4868" width="18.54296875" style="19" customWidth="1"/>
    <col min="4869" max="4879" width="13.7265625" style="19" customWidth="1"/>
    <col min="4880" max="5120" width="9.1796875" style="19"/>
    <col min="5121" max="5121" width="8.54296875" style="19" customWidth="1"/>
    <col min="5122" max="5122" width="7.453125" style="19" customWidth="1"/>
    <col min="5123" max="5123" width="88.1796875" style="19" customWidth="1"/>
    <col min="5124" max="5124" width="18.54296875" style="19" customWidth="1"/>
    <col min="5125" max="5135" width="13.7265625" style="19" customWidth="1"/>
    <col min="5136" max="5376" width="9.1796875" style="19"/>
    <col min="5377" max="5377" width="8.54296875" style="19" customWidth="1"/>
    <col min="5378" max="5378" width="7.453125" style="19" customWidth="1"/>
    <col min="5379" max="5379" width="88.1796875" style="19" customWidth="1"/>
    <col min="5380" max="5380" width="18.54296875" style="19" customWidth="1"/>
    <col min="5381" max="5391" width="13.7265625" style="19" customWidth="1"/>
    <col min="5392" max="5632" width="9.1796875" style="19"/>
    <col min="5633" max="5633" width="8.54296875" style="19" customWidth="1"/>
    <col min="5634" max="5634" width="7.453125" style="19" customWidth="1"/>
    <col min="5635" max="5635" width="88.1796875" style="19" customWidth="1"/>
    <col min="5636" max="5636" width="18.54296875" style="19" customWidth="1"/>
    <col min="5637" max="5647" width="13.7265625" style="19" customWidth="1"/>
    <col min="5648" max="5888" width="9.1796875" style="19"/>
    <col min="5889" max="5889" width="8.54296875" style="19" customWidth="1"/>
    <col min="5890" max="5890" width="7.453125" style="19" customWidth="1"/>
    <col min="5891" max="5891" width="88.1796875" style="19" customWidth="1"/>
    <col min="5892" max="5892" width="18.54296875" style="19" customWidth="1"/>
    <col min="5893" max="5903" width="13.7265625" style="19" customWidth="1"/>
    <col min="5904" max="6144" width="9.1796875" style="19"/>
    <col min="6145" max="6145" width="8.54296875" style="19" customWidth="1"/>
    <col min="6146" max="6146" width="7.453125" style="19" customWidth="1"/>
    <col min="6147" max="6147" width="88.1796875" style="19" customWidth="1"/>
    <col min="6148" max="6148" width="18.54296875" style="19" customWidth="1"/>
    <col min="6149" max="6159" width="13.7265625" style="19" customWidth="1"/>
    <col min="6160" max="6400" width="9.1796875" style="19"/>
    <col min="6401" max="6401" width="8.54296875" style="19" customWidth="1"/>
    <col min="6402" max="6402" width="7.453125" style="19" customWidth="1"/>
    <col min="6403" max="6403" width="88.1796875" style="19" customWidth="1"/>
    <col min="6404" max="6404" width="18.54296875" style="19" customWidth="1"/>
    <col min="6405" max="6415" width="13.7265625" style="19" customWidth="1"/>
    <col min="6416" max="6656" width="9.1796875" style="19"/>
    <col min="6657" max="6657" width="8.54296875" style="19" customWidth="1"/>
    <col min="6658" max="6658" width="7.453125" style="19" customWidth="1"/>
    <col min="6659" max="6659" width="88.1796875" style="19" customWidth="1"/>
    <col min="6660" max="6660" width="18.54296875" style="19" customWidth="1"/>
    <col min="6661" max="6671" width="13.7265625" style="19" customWidth="1"/>
    <col min="6672" max="6912" width="9.1796875" style="19"/>
    <col min="6913" max="6913" width="8.54296875" style="19" customWidth="1"/>
    <col min="6914" max="6914" width="7.453125" style="19" customWidth="1"/>
    <col min="6915" max="6915" width="88.1796875" style="19" customWidth="1"/>
    <col min="6916" max="6916" width="18.54296875" style="19" customWidth="1"/>
    <col min="6917" max="6927" width="13.7265625" style="19" customWidth="1"/>
    <col min="6928" max="7168" width="9.1796875" style="19"/>
    <col min="7169" max="7169" width="8.54296875" style="19" customWidth="1"/>
    <col min="7170" max="7170" width="7.453125" style="19" customWidth="1"/>
    <col min="7171" max="7171" width="88.1796875" style="19" customWidth="1"/>
    <col min="7172" max="7172" width="18.54296875" style="19" customWidth="1"/>
    <col min="7173" max="7183" width="13.7265625" style="19" customWidth="1"/>
    <col min="7184" max="7424" width="9.1796875" style="19"/>
    <col min="7425" max="7425" width="8.54296875" style="19" customWidth="1"/>
    <col min="7426" max="7426" width="7.453125" style="19" customWidth="1"/>
    <col min="7427" max="7427" width="88.1796875" style="19" customWidth="1"/>
    <col min="7428" max="7428" width="18.54296875" style="19" customWidth="1"/>
    <col min="7429" max="7439" width="13.7265625" style="19" customWidth="1"/>
    <col min="7440" max="7680" width="9.1796875" style="19"/>
    <col min="7681" max="7681" width="8.54296875" style="19" customWidth="1"/>
    <col min="7682" max="7682" width="7.453125" style="19" customWidth="1"/>
    <col min="7683" max="7683" width="88.1796875" style="19" customWidth="1"/>
    <col min="7684" max="7684" width="18.54296875" style="19" customWidth="1"/>
    <col min="7685" max="7695" width="13.7265625" style="19" customWidth="1"/>
    <col min="7696" max="7936" width="9.1796875" style="19"/>
    <col min="7937" max="7937" width="8.54296875" style="19" customWidth="1"/>
    <col min="7938" max="7938" width="7.453125" style="19" customWidth="1"/>
    <col min="7939" max="7939" width="88.1796875" style="19" customWidth="1"/>
    <col min="7940" max="7940" width="18.54296875" style="19" customWidth="1"/>
    <col min="7941" max="7951" width="13.7265625" style="19" customWidth="1"/>
    <col min="7952" max="8192" width="9.1796875" style="19"/>
    <col min="8193" max="8193" width="8.54296875" style="19" customWidth="1"/>
    <col min="8194" max="8194" width="7.453125" style="19" customWidth="1"/>
    <col min="8195" max="8195" width="88.1796875" style="19" customWidth="1"/>
    <col min="8196" max="8196" width="18.54296875" style="19" customWidth="1"/>
    <col min="8197" max="8207" width="13.7265625" style="19" customWidth="1"/>
    <col min="8208" max="8448" width="9.1796875" style="19"/>
    <col min="8449" max="8449" width="8.54296875" style="19" customWidth="1"/>
    <col min="8450" max="8450" width="7.453125" style="19" customWidth="1"/>
    <col min="8451" max="8451" width="88.1796875" style="19" customWidth="1"/>
    <col min="8452" max="8452" width="18.54296875" style="19" customWidth="1"/>
    <col min="8453" max="8463" width="13.7265625" style="19" customWidth="1"/>
    <col min="8464" max="8704" width="9.1796875" style="19"/>
    <col min="8705" max="8705" width="8.54296875" style="19" customWidth="1"/>
    <col min="8706" max="8706" width="7.453125" style="19" customWidth="1"/>
    <col min="8707" max="8707" width="88.1796875" style="19" customWidth="1"/>
    <col min="8708" max="8708" width="18.54296875" style="19" customWidth="1"/>
    <col min="8709" max="8719" width="13.7265625" style="19" customWidth="1"/>
    <col min="8720" max="8960" width="9.1796875" style="19"/>
    <col min="8961" max="8961" width="8.54296875" style="19" customWidth="1"/>
    <col min="8962" max="8962" width="7.453125" style="19" customWidth="1"/>
    <col min="8963" max="8963" width="88.1796875" style="19" customWidth="1"/>
    <col min="8964" max="8964" width="18.54296875" style="19" customWidth="1"/>
    <col min="8965" max="8975" width="13.7265625" style="19" customWidth="1"/>
    <col min="8976" max="9216" width="9.1796875" style="19"/>
    <col min="9217" max="9217" width="8.54296875" style="19" customWidth="1"/>
    <col min="9218" max="9218" width="7.453125" style="19" customWidth="1"/>
    <col min="9219" max="9219" width="88.1796875" style="19" customWidth="1"/>
    <col min="9220" max="9220" width="18.54296875" style="19" customWidth="1"/>
    <col min="9221" max="9231" width="13.7265625" style="19" customWidth="1"/>
    <col min="9232" max="9472" width="9.1796875" style="19"/>
    <col min="9473" max="9473" width="8.54296875" style="19" customWidth="1"/>
    <col min="9474" max="9474" width="7.453125" style="19" customWidth="1"/>
    <col min="9475" max="9475" width="88.1796875" style="19" customWidth="1"/>
    <col min="9476" max="9476" width="18.54296875" style="19" customWidth="1"/>
    <col min="9477" max="9487" width="13.7265625" style="19" customWidth="1"/>
    <col min="9488" max="9728" width="9.1796875" style="19"/>
    <col min="9729" max="9729" width="8.54296875" style="19" customWidth="1"/>
    <col min="9730" max="9730" width="7.453125" style="19" customWidth="1"/>
    <col min="9731" max="9731" width="88.1796875" style="19" customWidth="1"/>
    <col min="9732" max="9732" width="18.54296875" style="19" customWidth="1"/>
    <col min="9733" max="9743" width="13.7265625" style="19" customWidth="1"/>
    <col min="9744" max="9984" width="9.1796875" style="19"/>
    <col min="9985" max="9985" width="8.54296875" style="19" customWidth="1"/>
    <col min="9986" max="9986" width="7.453125" style="19" customWidth="1"/>
    <col min="9987" max="9987" width="88.1796875" style="19" customWidth="1"/>
    <col min="9988" max="9988" width="18.54296875" style="19" customWidth="1"/>
    <col min="9989" max="9999" width="13.7265625" style="19" customWidth="1"/>
    <col min="10000" max="10240" width="9.1796875" style="19"/>
    <col min="10241" max="10241" width="8.54296875" style="19" customWidth="1"/>
    <col min="10242" max="10242" width="7.453125" style="19" customWidth="1"/>
    <col min="10243" max="10243" width="88.1796875" style="19" customWidth="1"/>
    <col min="10244" max="10244" width="18.54296875" style="19" customWidth="1"/>
    <col min="10245" max="10255" width="13.7265625" style="19" customWidth="1"/>
    <col min="10256" max="10496" width="9.1796875" style="19"/>
    <col min="10497" max="10497" width="8.54296875" style="19" customWidth="1"/>
    <col min="10498" max="10498" width="7.453125" style="19" customWidth="1"/>
    <col min="10499" max="10499" width="88.1796875" style="19" customWidth="1"/>
    <col min="10500" max="10500" width="18.54296875" style="19" customWidth="1"/>
    <col min="10501" max="10511" width="13.7265625" style="19" customWidth="1"/>
    <col min="10512" max="10752" width="9.1796875" style="19"/>
    <col min="10753" max="10753" width="8.54296875" style="19" customWidth="1"/>
    <col min="10754" max="10754" width="7.453125" style="19" customWidth="1"/>
    <col min="10755" max="10755" width="88.1796875" style="19" customWidth="1"/>
    <col min="10756" max="10756" width="18.54296875" style="19" customWidth="1"/>
    <col min="10757" max="10767" width="13.7265625" style="19" customWidth="1"/>
    <col min="10768" max="11008" width="9.1796875" style="19"/>
    <col min="11009" max="11009" width="8.54296875" style="19" customWidth="1"/>
    <col min="11010" max="11010" width="7.453125" style="19" customWidth="1"/>
    <col min="11011" max="11011" width="88.1796875" style="19" customWidth="1"/>
    <col min="11012" max="11012" width="18.54296875" style="19" customWidth="1"/>
    <col min="11013" max="11023" width="13.7265625" style="19" customWidth="1"/>
    <col min="11024" max="11264" width="9.1796875" style="19"/>
    <col min="11265" max="11265" width="8.54296875" style="19" customWidth="1"/>
    <col min="11266" max="11266" width="7.453125" style="19" customWidth="1"/>
    <col min="11267" max="11267" width="88.1796875" style="19" customWidth="1"/>
    <col min="11268" max="11268" width="18.54296875" style="19" customWidth="1"/>
    <col min="11269" max="11279" width="13.7265625" style="19" customWidth="1"/>
    <col min="11280" max="11520" width="9.1796875" style="19"/>
    <col min="11521" max="11521" width="8.54296875" style="19" customWidth="1"/>
    <col min="11522" max="11522" width="7.453125" style="19" customWidth="1"/>
    <col min="11523" max="11523" width="88.1796875" style="19" customWidth="1"/>
    <col min="11524" max="11524" width="18.54296875" style="19" customWidth="1"/>
    <col min="11525" max="11535" width="13.7265625" style="19" customWidth="1"/>
    <col min="11536" max="11776" width="9.1796875" style="19"/>
    <col min="11777" max="11777" width="8.54296875" style="19" customWidth="1"/>
    <col min="11778" max="11778" width="7.453125" style="19" customWidth="1"/>
    <col min="11779" max="11779" width="88.1796875" style="19" customWidth="1"/>
    <col min="11780" max="11780" width="18.54296875" style="19" customWidth="1"/>
    <col min="11781" max="11791" width="13.7265625" style="19" customWidth="1"/>
    <col min="11792" max="12032" width="9.1796875" style="19"/>
    <col min="12033" max="12033" width="8.54296875" style="19" customWidth="1"/>
    <col min="12034" max="12034" width="7.453125" style="19" customWidth="1"/>
    <col min="12035" max="12035" width="88.1796875" style="19" customWidth="1"/>
    <col min="12036" max="12036" width="18.54296875" style="19" customWidth="1"/>
    <col min="12037" max="12047" width="13.7265625" style="19" customWidth="1"/>
    <col min="12048" max="12288" width="9.1796875" style="19"/>
    <col min="12289" max="12289" width="8.54296875" style="19" customWidth="1"/>
    <col min="12290" max="12290" width="7.453125" style="19" customWidth="1"/>
    <col min="12291" max="12291" width="88.1796875" style="19" customWidth="1"/>
    <col min="12292" max="12292" width="18.54296875" style="19" customWidth="1"/>
    <col min="12293" max="12303" width="13.7265625" style="19" customWidth="1"/>
    <col min="12304" max="12544" width="9.1796875" style="19"/>
    <col min="12545" max="12545" width="8.54296875" style="19" customWidth="1"/>
    <col min="12546" max="12546" width="7.453125" style="19" customWidth="1"/>
    <col min="12547" max="12547" width="88.1796875" style="19" customWidth="1"/>
    <col min="12548" max="12548" width="18.54296875" style="19" customWidth="1"/>
    <col min="12549" max="12559" width="13.7265625" style="19" customWidth="1"/>
    <col min="12560" max="12800" width="9.1796875" style="19"/>
    <col min="12801" max="12801" width="8.54296875" style="19" customWidth="1"/>
    <col min="12802" max="12802" width="7.453125" style="19" customWidth="1"/>
    <col min="12803" max="12803" width="88.1796875" style="19" customWidth="1"/>
    <col min="12804" max="12804" width="18.54296875" style="19" customWidth="1"/>
    <col min="12805" max="12815" width="13.7265625" style="19" customWidth="1"/>
    <col min="12816" max="13056" width="9.1796875" style="19"/>
    <col min="13057" max="13057" width="8.54296875" style="19" customWidth="1"/>
    <col min="13058" max="13058" width="7.453125" style="19" customWidth="1"/>
    <col min="13059" max="13059" width="88.1796875" style="19" customWidth="1"/>
    <col min="13060" max="13060" width="18.54296875" style="19" customWidth="1"/>
    <col min="13061" max="13071" width="13.7265625" style="19" customWidth="1"/>
    <col min="13072" max="13312" width="9.1796875" style="19"/>
    <col min="13313" max="13313" width="8.54296875" style="19" customWidth="1"/>
    <col min="13314" max="13314" width="7.453125" style="19" customWidth="1"/>
    <col min="13315" max="13315" width="88.1796875" style="19" customWidth="1"/>
    <col min="13316" max="13316" width="18.54296875" style="19" customWidth="1"/>
    <col min="13317" max="13327" width="13.7265625" style="19" customWidth="1"/>
    <col min="13328" max="13568" width="9.1796875" style="19"/>
    <col min="13569" max="13569" width="8.54296875" style="19" customWidth="1"/>
    <col min="13570" max="13570" width="7.453125" style="19" customWidth="1"/>
    <col min="13571" max="13571" width="88.1796875" style="19" customWidth="1"/>
    <col min="13572" max="13572" width="18.54296875" style="19" customWidth="1"/>
    <col min="13573" max="13583" width="13.7265625" style="19" customWidth="1"/>
    <col min="13584" max="13824" width="9.1796875" style="19"/>
    <col min="13825" max="13825" width="8.54296875" style="19" customWidth="1"/>
    <col min="13826" max="13826" width="7.453125" style="19" customWidth="1"/>
    <col min="13827" max="13827" width="88.1796875" style="19" customWidth="1"/>
    <col min="13828" max="13828" width="18.54296875" style="19" customWidth="1"/>
    <col min="13829" max="13839" width="13.7265625" style="19" customWidth="1"/>
    <col min="13840" max="14080" width="9.1796875" style="19"/>
    <col min="14081" max="14081" width="8.54296875" style="19" customWidth="1"/>
    <col min="14082" max="14082" width="7.453125" style="19" customWidth="1"/>
    <col min="14083" max="14083" width="88.1796875" style="19" customWidth="1"/>
    <col min="14084" max="14084" width="18.54296875" style="19" customWidth="1"/>
    <col min="14085" max="14095" width="13.7265625" style="19" customWidth="1"/>
    <col min="14096" max="14336" width="9.1796875" style="19"/>
    <col min="14337" max="14337" width="8.54296875" style="19" customWidth="1"/>
    <col min="14338" max="14338" width="7.453125" style="19" customWidth="1"/>
    <col min="14339" max="14339" width="88.1796875" style="19" customWidth="1"/>
    <col min="14340" max="14340" width="18.54296875" style="19" customWidth="1"/>
    <col min="14341" max="14351" width="13.7265625" style="19" customWidth="1"/>
    <col min="14352" max="14592" width="9.1796875" style="19"/>
    <col min="14593" max="14593" width="8.54296875" style="19" customWidth="1"/>
    <col min="14594" max="14594" width="7.453125" style="19" customWidth="1"/>
    <col min="14595" max="14595" width="88.1796875" style="19" customWidth="1"/>
    <col min="14596" max="14596" width="18.54296875" style="19" customWidth="1"/>
    <col min="14597" max="14607" width="13.7265625" style="19" customWidth="1"/>
    <col min="14608" max="14848" width="9.1796875" style="19"/>
    <col min="14849" max="14849" width="8.54296875" style="19" customWidth="1"/>
    <col min="14850" max="14850" width="7.453125" style="19" customWidth="1"/>
    <col min="14851" max="14851" width="88.1796875" style="19" customWidth="1"/>
    <col min="14852" max="14852" width="18.54296875" style="19" customWidth="1"/>
    <col min="14853" max="14863" width="13.7265625" style="19" customWidth="1"/>
    <col min="14864" max="15104" width="9.1796875" style="19"/>
    <col min="15105" max="15105" width="8.54296875" style="19" customWidth="1"/>
    <col min="15106" max="15106" width="7.453125" style="19" customWidth="1"/>
    <col min="15107" max="15107" width="88.1796875" style="19" customWidth="1"/>
    <col min="15108" max="15108" width="18.54296875" style="19" customWidth="1"/>
    <col min="15109" max="15119" width="13.7265625" style="19" customWidth="1"/>
    <col min="15120" max="15360" width="9.1796875" style="19"/>
    <col min="15361" max="15361" width="8.54296875" style="19" customWidth="1"/>
    <col min="15362" max="15362" width="7.453125" style="19" customWidth="1"/>
    <col min="15363" max="15363" width="88.1796875" style="19" customWidth="1"/>
    <col min="15364" max="15364" width="18.54296875" style="19" customWidth="1"/>
    <col min="15365" max="15375" width="13.7265625" style="19" customWidth="1"/>
    <col min="15376" max="15616" width="9.1796875" style="19"/>
    <col min="15617" max="15617" width="8.54296875" style="19" customWidth="1"/>
    <col min="15618" max="15618" width="7.453125" style="19" customWidth="1"/>
    <col min="15619" max="15619" width="88.1796875" style="19" customWidth="1"/>
    <col min="15620" max="15620" width="18.54296875" style="19" customWidth="1"/>
    <col min="15621" max="15631" width="13.7265625" style="19" customWidth="1"/>
    <col min="15632" max="15872" width="9.1796875" style="19"/>
    <col min="15873" max="15873" width="8.54296875" style="19" customWidth="1"/>
    <col min="15874" max="15874" width="7.453125" style="19" customWidth="1"/>
    <col min="15875" max="15875" width="88.1796875" style="19" customWidth="1"/>
    <col min="15876" max="15876" width="18.54296875" style="19" customWidth="1"/>
    <col min="15877" max="15887" width="13.7265625" style="19" customWidth="1"/>
    <col min="15888" max="16128" width="9.1796875" style="19"/>
    <col min="16129" max="16129" width="8.54296875" style="19" customWidth="1"/>
    <col min="16130" max="16130" width="7.453125" style="19" customWidth="1"/>
    <col min="16131" max="16131" width="88.1796875" style="19" customWidth="1"/>
    <col min="16132" max="16132" width="18.54296875" style="19" customWidth="1"/>
    <col min="16133" max="16143" width="13.7265625" style="19" customWidth="1"/>
    <col min="16144" max="16384" width="9.179687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0"/>
  <sheetViews>
    <sheetView showGridLines="0" zoomScaleNormal="100" workbookViewId="0">
      <pane xSplit="1" ySplit="8" topLeftCell="B45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-2.9666666666666663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-0.96666666666666667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-9.2000000000000011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-9.5666666666666682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-9.7000000000000011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-10.199999999999999</v>
      </c>
      <c r="G458" s="11">
        <f t="shared" ref="G458" si="68">AVERAGE(F456:F458)</f>
        <v>-10.166666666666666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>
        <v>-11.8</v>
      </c>
      <c r="F459" s="8">
        <v>-10.5</v>
      </c>
      <c r="G459" s="11">
        <f t="shared" ref="G459" si="70">AVERAGE(F457:F459)</f>
        <v>-10.200000000000001</v>
      </c>
    </row>
    <row r="460" spans="1:7">
      <c r="A460" s="3">
        <v>45505</v>
      </c>
      <c r="B460" s="8">
        <v>-5.9106775704999999</v>
      </c>
      <c r="C460" s="8">
        <v>-5.8113575257038574</v>
      </c>
      <c r="D460" s="11">
        <f t="shared" ref="D460" si="71">AVERAGE(C458:C460)</f>
        <v>-6.498400304494802</v>
      </c>
      <c r="E460" s="10" t="s">
        <v>4</v>
      </c>
      <c r="F460" s="8" t="s">
        <v>4</v>
      </c>
      <c r="G460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9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21.711255530792847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31.604605888152843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9.4411959755182924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19.603586453917664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34.776788304481855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25.21174014879017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-1.1661644937647972</v>
      </c>
      <c r="S445" s="11">
        <f t="shared" ref="S445" si="169">AVERAGE(R443:R445)</f>
        <v>0.54032915090135447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-1.8078434583184038</v>
      </c>
      <c r="Y445" s="11">
        <f t="shared" ref="Y445" si="171">AVERAGE(X443:X445)</f>
        <v>9.8969558421339546E-2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-2.3858785662505739</v>
      </c>
      <c r="S446" s="11">
        <f t="shared" ref="S446" si="178">AVERAGE(R444:R446)</f>
        <v>-0.92548855246532158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-0.62589920712797031</v>
      </c>
      <c r="Y446" s="11">
        <f t="shared" ref="Y446" si="180">AVERAGE(X444:X446)</f>
        <v>-1.3564978984191398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-1.5932980889561745</v>
      </c>
      <c r="S447" s="11">
        <f t="shared" ref="S447" si="187">AVERAGE(R445:R447)</f>
        <v>-1.7151137163238486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1.5796930643904354</v>
      </c>
      <c r="Y447" s="11">
        <f t="shared" ref="Y447" si="189">AVERAGE(X445:X447)</f>
        <v>-0.28468320035197953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-1.5144170780566082</v>
      </c>
      <c r="S448" s="11">
        <f t="shared" ref="S448" si="196">AVERAGE(R446:R448)</f>
        <v>-1.8311979110877854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5.0622976354819142</v>
      </c>
      <c r="Y448" s="11">
        <f t="shared" ref="Y448" si="198">AVERAGE(X446:X448)</f>
        <v>2.0053638309147934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-1.2040706464552873</v>
      </c>
      <c r="S449" s="11">
        <f t="shared" ref="S449" si="205">AVERAGE(R447:R449)</f>
        <v>-1.4372619378226901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2.2942634196787681</v>
      </c>
      <c r="Y449" s="11">
        <f t="shared" ref="Y449" si="207">AVERAGE(X447:X449)</f>
        <v>2.9787513731837065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7.8086376077183415</v>
      </c>
      <c r="S450" s="11">
        <f t="shared" ref="S450" si="214">AVERAGE(R448:R450)</f>
        <v>1.6967166277354819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0.80377895499117846</v>
      </c>
      <c r="Y450" s="11">
        <f t="shared" ref="Y450" si="216">AVERAGE(X448:X450)</f>
        <v>2.7201133367172869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1.1464743235336483</v>
      </c>
      <c r="S451" s="11">
        <f t="shared" ref="S451" si="223">AVERAGE(R449:R451)</f>
        <v>2.5836804282655677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2.1895971703581063</v>
      </c>
      <c r="Y451" s="11">
        <f t="shared" ref="Y451" si="225">AVERAGE(X449:X451)</f>
        <v>1.7625465150093511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2.5955141124736802</v>
      </c>
      <c r="S452" s="11">
        <f t="shared" ref="S452" si="232">AVERAGE(R450:R452)</f>
        <v>3.8502086812418899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4.9839328058177763</v>
      </c>
      <c r="Y452" s="11">
        <f t="shared" ref="Y452" si="234">AVERAGE(X450:X452)</f>
        <v>2.6591029770556869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1.4698748700629021</v>
      </c>
      <c r="S453" s="11">
        <f t="shared" ref="S453" si="241">AVERAGE(R451:R453)</f>
        <v>1.737287768690077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4.7311333682763692</v>
      </c>
      <c r="Y453" s="11">
        <f t="shared" ref="Y453" si="243">AVERAGE(X451:X453)</f>
        <v>3.9682211148174176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1.7269034283377769</v>
      </c>
      <c r="S454" s="11">
        <f t="shared" ref="S454" si="250">AVERAGE(R452:R454)</f>
        <v>1.9307641369581197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2.6515123124157487</v>
      </c>
      <c r="Y454" s="11">
        <f t="shared" ref="Y454" si="252">AVERAGE(X452:X454)</f>
        <v>4.1221928288366314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1.5910438222899321</v>
      </c>
      <c r="S455" s="11">
        <f t="shared" ref="S455" si="259">AVERAGE(R453:R455)</f>
        <v>1.5959407068968705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3.5480655723098002</v>
      </c>
      <c r="Y455" s="11">
        <f t="shared" ref="Y455" si="261">AVERAGE(X453:X455)</f>
        <v>3.643570417667306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  <row r="456" spans="1:28">
      <c r="A456" s="3">
        <v>45413</v>
      </c>
      <c r="B456" s="8">
        <v>0.47806168249999997</v>
      </c>
      <c r="C456" s="8">
        <v>0.47806168249999997</v>
      </c>
      <c r="D456" s="11">
        <f t="shared" ref="D456" si="263">AVERAGE(C454:C456)</f>
        <v>-2.3641365497</v>
      </c>
      <c r="E456" s="8">
        <v>-15.6584446746</v>
      </c>
      <c r="F456" s="8" t="s">
        <v>4</v>
      </c>
      <c r="G456" s="11">
        <f t="shared" ref="G456" si="264">AVERAGE(E454:E456)</f>
        <v>-16.938084534266668</v>
      </c>
      <c r="H456" s="8">
        <v>-16.673287388799999</v>
      </c>
      <c r="I456" s="8" t="s">
        <v>4</v>
      </c>
      <c r="J456" s="11">
        <f t="shared" ref="J456" si="265">AVERAGE(H454:H456)</f>
        <v>-18.613122194899997</v>
      </c>
      <c r="K456" s="8">
        <v>-16.005758833200002</v>
      </c>
      <c r="L456" s="8" t="s">
        <v>4</v>
      </c>
      <c r="M456" s="11">
        <f t="shared" ref="M456" si="266">AVERAGE(K454:K456)</f>
        <v>-16.635180829933333</v>
      </c>
      <c r="N456" s="8">
        <v>3.8651373012999999</v>
      </c>
      <c r="O456" s="8" t="s">
        <v>4</v>
      </c>
      <c r="P456" s="11">
        <f t="shared" ref="P456" si="267">AVERAGE(N454:N456)</f>
        <v>4.8688417277999996</v>
      </c>
      <c r="Q456" s="8">
        <v>6.0992263887</v>
      </c>
      <c r="R456" s="8">
        <v>0.54057750319238362</v>
      </c>
      <c r="S456" s="11">
        <f t="shared" ref="S456" si="268">AVERAGE(R454:R456)</f>
        <v>1.2861749179400308</v>
      </c>
      <c r="T456" s="8">
        <v>14.6970195674</v>
      </c>
      <c r="U456" s="8" t="s">
        <v>4</v>
      </c>
      <c r="V456" s="11">
        <f t="shared" ref="V456" si="269">AVERAGE(T454:T456)</f>
        <v>14.513161491299998</v>
      </c>
      <c r="W456" s="8">
        <v>2.2628500349</v>
      </c>
      <c r="X456" s="8">
        <v>3.267343756162771</v>
      </c>
      <c r="Y456" s="11">
        <f t="shared" ref="Y456" si="270">AVERAGE(X454:X456)</f>
        <v>3.1556405469627733</v>
      </c>
      <c r="Z456" s="8">
        <v>1.1779783795000001</v>
      </c>
      <c r="AA456" s="8" t="s">
        <v>4</v>
      </c>
      <c r="AB456" s="11">
        <f t="shared" ref="AB456" si="271">AVERAGE(Z454:Z456)</f>
        <v>1.9998321747000001</v>
      </c>
    </row>
    <row r="457" spans="1:28">
      <c r="A457" s="3">
        <v>45444</v>
      </c>
      <c r="B457" s="8">
        <v>4.3707140483</v>
      </c>
      <c r="C457" s="8">
        <v>4.3707140483</v>
      </c>
      <c r="D457" s="11">
        <f t="shared" ref="D457" si="272">AVERAGE(C455:C457)</f>
        <v>0.25772670583333329</v>
      </c>
      <c r="E457" s="8">
        <v>-14.310602727999999</v>
      </c>
      <c r="F457" s="8" t="s">
        <v>4</v>
      </c>
      <c r="G457" s="11">
        <f t="shared" ref="G457" si="273">AVERAGE(E455:E457)</f>
        <v>-16.020405642966669</v>
      </c>
      <c r="H457" s="8">
        <v>-15.716705922999999</v>
      </c>
      <c r="I457" s="8" t="s">
        <v>4</v>
      </c>
      <c r="J457" s="11">
        <f t="shared" ref="J457" si="274">AVERAGE(H455:H457)</f>
        <v>-17.299894608799999</v>
      </c>
      <c r="K457" s="8">
        <v>-13.940132499500001</v>
      </c>
      <c r="L457" s="8" t="s">
        <v>4</v>
      </c>
      <c r="M457" s="11">
        <f t="shared" ref="M457" si="275">AVERAGE(K455:K457)</f>
        <v>-15.968883577366668</v>
      </c>
      <c r="N457" s="8">
        <v>4.2085231179999996</v>
      </c>
      <c r="O457" s="8" t="s">
        <v>4</v>
      </c>
      <c r="P457" s="11">
        <f t="shared" ref="P457" si="276">AVERAGE(N455:N457)</f>
        <v>4.4835634193666669</v>
      </c>
      <c r="Q457" s="8">
        <v>3.3255963681999998</v>
      </c>
      <c r="R457" s="8">
        <v>0.6522901285802023</v>
      </c>
      <c r="S457" s="11">
        <f t="shared" ref="S457" si="277">AVERAGE(R455:R457)</f>
        <v>0.92797048468750598</v>
      </c>
      <c r="T457" s="8">
        <v>11.9003570241</v>
      </c>
      <c r="U457" s="8" t="s">
        <v>4</v>
      </c>
      <c r="V457" s="11">
        <f t="shared" ref="V457" si="278">AVERAGE(T455:T457)</f>
        <v>13.178467031899999</v>
      </c>
      <c r="W457" s="8">
        <v>3.5853249158999998</v>
      </c>
      <c r="X457" s="8">
        <v>6.2268513529374978</v>
      </c>
      <c r="Y457" s="11">
        <f t="shared" ref="Y457" si="279">AVERAGE(X455:X457)</f>
        <v>4.3474202271366895</v>
      </c>
      <c r="Z457" s="8">
        <v>0.82825772710000001</v>
      </c>
      <c r="AA457" s="8" t="s">
        <v>4</v>
      </c>
      <c r="AB457" s="11">
        <f t="shared" ref="AB457" si="280">AVERAGE(Z455:Z457)</f>
        <v>1.1922043918</v>
      </c>
    </row>
    <row r="458" spans="1:28">
      <c r="A458" s="3">
        <v>45474</v>
      </c>
      <c r="B458" s="8">
        <v>-3.7669807886000002</v>
      </c>
      <c r="C458" s="8">
        <v>-3.7669807886000002</v>
      </c>
      <c r="D458" s="11">
        <f t="shared" ref="D458" si="281">AVERAGE(C456:C458)</f>
        <v>0.36059831406666659</v>
      </c>
      <c r="E458" s="8">
        <v>-20.3795947186</v>
      </c>
      <c r="F458" s="8" t="s">
        <v>4</v>
      </c>
      <c r="G458" s="11">
        <f t="shared" ref="G458" si="282">AVERAGE(E456:E458)</f>
        <v>-16.782880707066667</v>
      </c>
      <c r="H458" s="8">
        <v>-18.556204982400001</v>
      </c>
      <c r="I458" s="8" t="s">
        <v>4</v>
      </c>
      <c r="J458" s="11">
        <f t="shared" ref="J458" si="283">AVERAGE(H456:H458)</f>
        <v>-16.982066098066667</v>
      </c>
      <c r="K458" s="8">
        <v>-16.287327126600001</v>
      </c>
      <c r="L458" s="8" t="s">
        <v>4</v>
      </c>
      <c r="M458" s="11">
        <f t="shared" ref="M458" si="284">AVERAGE(K456:K458)</f>
        <v>-15.411072819766668</v>
      </c>
      <c r="N458" s="8">
        <v>4.6277629389000001</v>
      </c>
      <c r="O458" s="8" t="s">
        <v>4</v>
      </c>
      <c r="P458" s="11">
        <f t="shared" ref="P458" si="285">AVERAGE(N456:N458)</f>
        <v>4.2338077860666665</v>
      </c>
      <c r="Q458" s="8">
        <v>0.79508406099999995</v>
      </c>
      <c r="R458" s="8">
        <v>1.8226632115781527</v>
      </c>
      <c r="S458" s="11">
        <f t="shared" ref="S458" si="286">AVERAGE(R456:R458)</f>
        <v>1.0051769477835795</v>
      </c>
      <c r="T458" s="8">
        <v>13.5275567205</v>
      </c>
      <c r="U458" s="8" t="s">
        <v>4</v>
      </c>
      <c r="V458" s="11">
        <f t="shared" ref="V458" si="287">AVERAGE(T456:T458)</f>
        <v>13.374977770666668</v>
      </c>
      <c r="W458" s="8">
        <v>4.4666369664000003</v>
      </c>
      <c r="X458" s="8">
        <v>8.2734271095939782</v>
      </c>
      <c r="Y458" s="11">
        <f t="shared" ref="Y458" si="288">AVERAGE(X456:X458)</f>
        <v>5.9225407395647487</v>
      </c>
      <c r="Z458" s="8">
        <v>0.93249523109999999</v>
      </c>
      <c r="AA458" s="8" t="s">
        <v>4</v>
      </c>
      <c r="AB458" s="11">
        <f t="shared" ref="AB458" si="289">AVERAGE(Z456:Z458)</f>
        <v>0.97957711256666669</v>
      </c>
    </row>
    <row r="459" spans="1:28">
      <c r="A459" s="3">
        <v>45505</v>
      </c>
      <c r="B459" s="8">
        <v>0.26857023369999999</v>
      </c>
      <c r="C459" s="8">
        <v>0.26857023369999999</v>
      </c>
      <c r="D459" s="11">
        <f t="shared" ref="D459" si="290">AVERAGE(C457:C459)</f>
        <v>0.29076783113333327</v>
      </c>
      <c r="E459" s="8">
        <v>-14.256674783399999</v>
      </c>
      <c r="F459" s="8" t="s">
        <v>4</v>
      </c>
      <c r="G459" s="11">
        <f t="shared" ref="G459" si="291">AVERAGE(E457:E459)</f>
        <v>-16.315624076666666</v>
      </c>
      <c r="H459" s="8">
        <v>-13.2070247656</v>
      </c>
      <c r="I459" s="8" t="s">
        <v>4</v>
      </c>
      <c r="J459" s="11">
        <f t="shared" ref="J459" si="292">AVERAGE(H457:H459)</f>
        <v>-15.826645223666665</v>
      </c>
      <c r="K459" s="8">
        <v>-14.912861424100001</v>
      </c>
      <c r="L459" s="8" t="s">
        <v>4</v>
      </c>
      <c r="M459" s="11">
        <f t="shared" ref="M459" si="293">AVERAGE(K457:K459)</f>
        <v>-15.0467736834</v>
      </c>
      <c r="N459" s="8">
        <v>4.1361121364000004</v>
      </c>
      <c r="O459" s="8" t="s">
        <v>4</v>
      </c>
      <c r="P459" s="11">
        <f t="shared" ref="P459" si="294">AVERAGE(N457:N459)</f>
        <v>4.3241327311000006</v>
      </c>
      <c r="Q459" s="8">
        <v>0.66075420829999998</v>
      </c>
      <c r="R459" s="8">
        <v>0.95871434268842592</v>
      </c>
      <c r="S459" s="11">
        <f t="shared" ref="S459" si="295">AVERAGE(R457:R459)</f>
        <v>1.1445558942822602</v>
      </c>
      <c r="T459" s="8">
        <v>12.817100719999999</v>
      </c>
      <c r="U459" s="8" t="s">
        <v>4</v>
      </c>
      <c r="V459" s="11">
        <f t="shared" ref="V459" si="296">AVERAGE(T457:T459)</f>
        <v>12.748338154866666</v>
      </c>
      <c r="W459" s="8">
        <v>1.2983856149999999</v>
      </c>
      <c r="X459" s="8">
        <v>3.6764580087642291</v>
      </c>
      <c r="Y459" s="11">
        <f t="shared" ref="Y459" si="297">AVERAGE(X457:X459)</f>
        <v>6.0589121570985682</v>
      </c>
      <c r="Z459" s="8">
        <v>1.7094521154</v>
      </c>
      <c r="AA459" s="8" t="s">
        <v>4</v>
      </c>
      <c r="AB459" s="11">
        <f t="shared" ref="AB459" si="298">AVERAGE(Z457:Z459)</f>
        <v>1.1567350245333332</v>
      </c>
    </row>
  </sheetData>
  <mergeCells count="19"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9"/>
  <sheetViews>
    <sheetView showGridLines="0" zoomScaleNormal="100" workbookViewId="0">
      <pane xSplit="1" ySplit="7" topLeftCell="M45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23.324035422142149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16.518859950650278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28.443614924198709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17.370740068392692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4</v>
      </c>
      <c r="G456" s="9">
        <f t="shared" ref="G456" si="258">AVERAGE(E454:E456)</f>
        <v>-16.255986146433333</v>
      </c>
      <c r="H456" s="8">
        <v>-18.855027424799999</v>
      </c>
      <c r="I456" s="8" t="s">
        <v>4</v>
      </c>
      <c r="J456" s="9">
        <f t="shared" ref="J456" si="259">AVERAGE(H454:H456)</f>
        <v>-18.922731245566666</v>
      </c>
      <c r="K456" s="8">
        <v>-15.0753039032</v>
      </c>
      <c r="L456" s="8" t="s">
        <v>4</v>
      </c>
      <c r="M456" s="9">
        <f t="shared" ref="M456" si="260">AVERAGE(K454:K456)</f>
        <v>-15.738319691700001</v>
      </c>
      <c r="N456" s="8">
        <v>4.3063902520999999</v>
      </c>
      <c r="O456" s="8" t="s">
        <v>4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4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4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4</v>
      </c>
      <c r="G457" s="9">
        <f t="shared" ref="G457" si="267">AVERAGE(E455:E457)</f>
        <v>-15.9865441695</v>
      </c>
      <c r="H457" s="8">
        <v>-16.668393876500001</v>
      </c>
      <c r="I457" s="8" t="s">
        <v>4</v>
      </c>
      <c r="J457" s="9">
        <f t="shared" ref="J457" si="268">AVERAGE(H455:H457)</f>
        <v>-17.408552687266667</v>
      </c>
      <c r="K457" s="8">
        <v>-14.2560325621</v>
      </c>
      <c r="L457" s="8" t="s">
        <v>4</v>
      </c>
      <c r="M457" s="9">
        <f t="shared" ref="M457" si="269">AVERAGE(K455:K457)</f>
        <v>-14.590898531066665</v>
      </c>
      <c r="N457" s="8">
        <v>4.1370139703</v>
      </c>
      <c r="O457" s="8" t="s">
        <v>4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4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4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4</v>
      </c>
      <c r="G458" s="9">
        <f t="shared" ref="G458" si="276">AVERAGE(E456:E458)</f>
        <v>-18.477088537899998</v>
      </c>
      <c r="H458" s="8">
        <v>-20.210457911900001</v>
      </c>
      <c r="I458" s="8" t="s">
        <v>4</v>
      </c>
      <c r="J458" s="9">
        <f t="shared" ref="J458" si="277">AVERAGE(H456:H458)</f>
        <v>-18.577959737733334</v>
      </c>
      <c r="K458" s="8">
        <v>-14.698686368500001</v>
      </c>
      <c r="L458" s="8" t="s">
        <v>4</v>
      </c>
      <c r="M458" s="9">
        <f t="shared" ref="M458" si="278">AVERAGE(K456:K458)</f>
        <v>-14.676674277933332</v>
      </c>
      <c r="N458" s="8">
        <v>5.3797881938999996</v>
      </c>
      <c r="O458" s="8" t="s">
        <v>4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4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4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4</v>
      </c>
      <c r="G459" s="9">
        <f t="shared" ref="G459" si="285">AVERAGE(E457:E459)</f>
        <v>-18.534879258633335</v>
      </c>
      <c r="H459" s="8">
        <v>-13.0042941059</v>
      </c>
      <c r="I459" s="8" t="s">
        <v>4</v>
      </c>
      <c r="J459" s="9">
        <f t="shared" ref="J459" si="286">AVERAGE(H457:H459)</f>
        <v>-16.6277152981</v>
      </c>
      <c r="K459" s="8">
        <v>-14.1767914513</v>
      </c>
      <c r="L459" s="8" t="s">
        <v>4</v>
      </c>
      <c r="M459" s="9">
        <f t="shared" ref="M459" si="287">AVERAGE(K457:K459)</f>
        <v>-14.377170127299999</v>
      </c>
      <c r="N459" s="8">
        <v>4.6648542631999996</v>
      </c>
      <c r="O459" s="8" t="s">
        <v>4</v>
      </c>
      <c r="P459" s="9">
        <f t="shared" ref="P459" si="288">AVERAGE(N457:N459)</f>
        <v>4.7272188091333334</v>
      </c>
      <c r="Q459" s="8">
        <v>-2.3346784798</v>
      </c>
      <c r="R459" s="8">
        <v>0.23785286212783552</v>
      </c>
      <c r="S459" s="9">
        <f t="shared" ref="S459" si="289">AVERAGE(R457:R459)</f>
        <v>-1.1219330549665874</v>
      </c>
      <c r="T459" s="8">
        <v>7.7986323502000001</v>
      </c>
      <c r="U459" s="8" t="s">
        <v>4</v>
      </c>
      <c r="V459" s="9">
        <f t="shared" ref="V459" si="290">AVERAGE(T457:T459)</f>
        <v>10.466108010466668</v>
      </c>
      <c r="W459" s="8">
        <v>2.1563995409999999</v>
      </c>
      <c r="X459" s="8">
        <v>8.5538221106397128</v>
      </c>
      <c r="Y459" s="9">
        <f t="shared" ref="Y459" si="291">AVERAGE(X457:X459)</f>
        <v>7.0954802994866712</v>
      </c>
      <c r="Z459" s="8">
        <v>-1.9188827723999999</v>
      </c>
      <c r="AA459" s="8" t="s">
        <v>4</v>
      </c>
      <c r="AB459" s="9">
        <f t="shared" ref="AB459" si="292">AVERAGE(Z457:Z459)</f>
        <v>-1.2427840039333333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4</v>
      </c>
      <c r="D456" s="11">
        <f t="shared" ref="D456" si="262">IFERROR(AVERAGE(B454:B456),"-")</f>
        <v>-0.93962362293333346</v>
      </c>
      <c r="E456" s="8">
        <v>-12.828644854</v>
      </c>
      <c r="F456" s="8" t="s">
        <v>4</v>
      </c>
      <c r="G456" s="11">
        <f t="shared" ref="G456" si="263">IFERROR(AVERAGE(E454:E456),"-")</f>
        <v>-13.372761978066668</v>
      </c>
      <c r="H456" s="8">
        <v>-12.5913382541</v>
      </c>
      <c r="I456" s="8" t="s">
        <v>4</v>
      </c>
      <c r="J456" s="11">
        <f t="shared" ref="J456" si="264">IFERROR(AVERAGE(H454:H456),"-")</f>
        <v>-12.074305254499999</v>
      </c>
      <c r="K456" s="8">
        <v>-14.2044029215</v>
      </c>
      <c r="L456" s="8" t="s">
        <v>4</v>
      </c>
      <c r="M456" s="11">
        <f t="shared" ref="M456" si="265">IFERROR(AVERAGE(K454:K456),"-")</f>
        <v>-14.846704205266667</v>
      </c>
      <c r="N456" s="8">
        <v>2.9294175269</v>
      </c>
      <c r="O456" s="8" t="s">
        <v>4</v>
      </c>
      <c r="P456" s="11">
        <f t="shared" ref="P456" si="266">IFERROR(AVERAGE(N454:N456),"-")</f>
        <v>3.1469460863666665</v>
      </c>
      <c r="Q456" s="8">
        <v>3.4295962580000001</v>
      </c>
      <c r="R456" s="8" t="s">
        <v>4</v>
      </c>
      <c r="S456" s="11">
        <f t="shared" ref="S456" si="267">IFERROR(AVERAGE(Q454:Q456),"-")</f>
        <v>3.4314209385666667</v>
      </c>
      <c r="T456" s="8">
        <v>-2.9846891741000001</v>
      </c>
      <c r="U456" s="8" t="s">
        <v>4</v>
      </c>
      <c r="V456" s="11">
        <f t="shared" ref="V456" si="268">IFERROR(AVERAGE(T454:T456),"-")</f>
        <v>-0.66443838456666671</v>
      </c>
      <c r="W456" s="8">
        <v>8.4422461489000007</v>
      </c>
      <c r="X456" s="8" t="s">
        <v>4</v>
      </c>
      <c r="Y456" s="11">
        <f t="shared" ref="Y456" si="269">IFERROR(AVERAGE(W454:W456),"-")</f>
        <v>7.881191058433334</v>
      </c>
      <c r="Z456" s="8">
        <v>0.94224696640000005</v>
      </c>
      <c r="AA456" s="8" t="s">
        <v>4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4</v>
      </c>
      <c r="D457" s="11">
        <f t="shared" ref="D457" si="271">IFERROR(AVERAGE(B455:B457),"-")</f>
        <v>0.26099275423333318</v>
      </c>
      <c r="E457" s="8">
        <v>-10.7194223092</v>
      </c>
      <c r="F457" s="8" t="s">
        <v>4</v>
      </c>
      <c r="G457" s="11">
        <f t="shared" ref="G457" si="272">IFERROR(AVERAGE(E455:E457),"-")</f>
        <v>-13.9611970135</v>
      </c>
      <c r="H457" s="8">
        <v>-10.321682726000001</v>
      </c>
      <c r="I457" s="8" t="s">
        <v>4</v>
      </c>
      <c r="J457" s="11">
        <f t="shared" ref="J457" si="273">IFERROR(AVERAGE(H455:H457),"-")</f>
        <v>-12.059004870166667</v>
      </c>
      <c r="K457" s="8">
        <v>-13.819914815900001</v>
      </c>
      <c r="L457" s="8" t="s">
        <v>4</v>
      </c>
      <c r="M457" s="11">
        <f t="shared" ref="M457" si="274">IFERROR(AVERAGE(K455:K457),"-")</f>
        <v>-15.385500102099998</v>
      </c>
      <c r="N457" s="8">
        <v>4.320451834</v>
      </c>
      <c r="O457" s="8" t="s">
        <v>4</v>
      </c>
      <c r="P457" s="11">
        <f t="shared" ref="P457" si="275">IFERROR(AVERAGE(N455:N457),"-")</f>
        <v>3.6969234570666667</v>
      </c>
      <c r="Q457" s="8">
        <v>-0.5975167508</v>
      </c>
      <c r="R457" s="8" t="s">
        <v>4</v>
      </c>
      <c r="S457" s="11">
        <f t="shared" ref="S457" si="276">IFERROR(AVERAGE(Q455:Q457),"-")</f>
        <v>1.7898325121333334</v>
      </c>
      <c r="T457" s="8">
        <v>-4.9867109019000004</v>
      </c>
      <c r="U457" s="8" t="s">
        <v>4</v>
      </c>
      <c r="V457" s="11">
        <f t="shared" ref="V457" si="277">IFERROR(AVERAGE(T455:T457),"-")</f>
        <v>-3.0616891992333337</v>
      </c>
      <c r="W457" s="8">
        <v>4.8542704087999997</v>
      </c>
      <c r="X457" s="8" t="s">
        <v>4</v>
      </c>
      <c r="Y457" s="11">
        <f t="shared" ref="Y457" si="278">IFERROR(AVERAGE(W455:W457),"-")</f>
        <v>6.4958784564666674</v>
      </c>
      <c r="Z457" s="8">
        <v>-1.5961419388</v>
      </c>
      <c r="AA457" s="8" t="s">
        <v>4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4</v>
      </c>
      <c r="D458" s="11">
        <f t="shared" ref="D458" si="280">IFERROR(AVERAGE(B456:B458),"-")</f>
        <v>2.008132959033333</v>
      </c>
      <c r="E458" s="8">
        <v>-15.182551909900001</v>
      </c>
      <c r="F458" s="8" t="s">
        <v>4</v>
      </c>
      <c r="G458" s="11">
        <f t="shared" ref="G458" si="281">IFERROR(AVERAGE(E456:E458),"-")</f>
        <v>-12.9102063577</v>
      </c>
      <c r="H458" s="8">
        <v>-11.325742959799999</v>
      </c>
      <c r="I458" s="8" t="s">
        <v>4</v>
      </c>
      <c r="J458" s="11">
        <f t="shared" ref="J458" si="282">IFERROR(AVERAGE(H456:H458),"-")</f>
        <v>-11.412921313299998</v>
      </c>
      <c r="K458" s="8">
        <v>-15.494610573699999</v>
      </c>
      <c r="L458" s="8" t="s">
        <v>4</v>
      </c>
      <c r="M458" s="11">
        <f t="shared" ref="M458" si="283">IFERROR(AVERAGE(K456:K458),"-")</f>
        <v>-14.506309437033332</v>
      </c>
      <c r="N458" s="8">
        <v>4.7296778208000001</v>
      </c>
      <c r="O458" s="8" t="s">
        <v>4</v>
      </c>
      <c r="P458" s="11">
        <f t="shared" ref="P458" si="284">IFERROR(AVERAGE(N456:N458),"-")</f>
        <v>3.9931823938999997</v>
      </c>
      <c r="Q458" s="8">
        <v>3.8674365167999998</v>
      </c>
      <c r="R458" s="8" t="s">
        <v>4</v>
      </c>
      <c r="S458" s="11">
        <f t="shared" ref="S458" si="285">IFERROR(AVERAGE(Q456:Q458),"-")</f>
        <v>2.2331720079999999</v>
      </c>
      <c r="T458" s="8">
        <v>-4.8461495087999999</v>
      </c>
      <c r="U458" s="8" t="s">
        <v>4</v>
      </c>
      <c r="V458" s="11">
        <f t="shared" ref="V458" si="286">IFERROR(AVERAGE(T456:T458),"-")</f>
        <v>-4.2725165282666664</v>
      </c>
      <c r="W458" s="8">
        <v>8.2818732428999997</v>
      </c>
      <c r="X458" s="8" t="s">
        <v>4</v>
      </c>
      <c r="Y458" s="11">
        <f t="shared" ref="Y458" si="287">IFERROR(AVERAGE(W456:W458),"-")</f>
        <v>7.1927966002000003</v>
      </c>
      <c r="Z458" s="8">
        <v>0.81634548060000001</v>
      </c>
      <c r="AA458" s="8" t="s">
        <v>4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4</v>
      </c>
      <c r="D459" s="11">
        <f t="shared" ref="D459" si="289">IFERROR(AVERAGE(B457:B459),"-")</f>
        <v>0.25026219426666652</v>
      </c>
      <c r="E459" s="8">
        <v>-10.516221031100001</v>
      </c>
      <c r="F459" s="8" t="s">
        <v>4</v>
      </c>
      <c r="G459" s="11">
        <f t="shared" ref="G459" si="290">IFERROR(AVERAGE(E457:E459),"-")</f>
        <v>-12.139398416733334</v>
      </c>
      <c r="H459" s="8">
        <v>-7.6303188216000004</v>
      </c>
      <c r="I459" s="8" t="s">
        <v>4</v>
      </c>
      <c r="J459" s="11">
        <f t="shared" ref="J459" si="291">IFERROR(AVERAGE(H457:H459),"-")</f>
        <v>-9.7592481691333344</v>
      </c>
      <c r="K459" s="8">
        <v>-14.355244174899999</v>
      </c>
      <c r="L459" s="8" t="s">
        <v>4</v>
      </c>
      <c r="M459" s="11">
        <f t="shared" ref="M459" si="292">IFERROR(AVERAGE(K457:K459),"-")</f>
        <v>-14.556589854833334</v>
      </c>
      <c r="N459" s="8">
        <v>4.5137641876999997</v>
      </c>
      <c r="O459" s="8" t="s">
        <v>4</v>
      </c>
      <c r="P459" s="11">
        <f t="shared" ref="P459" si="293">IFERROR(AVERAGE(N457:N459),"-")</f>
        <v>4.5212979474999999</v>
      </c>
      <c r="Q459" s="8">
        <v>2.0549231542999999</v>
      </c>
      <c r="R459" s="8" t="s">
        <v>4</v>
      </c>
      <c r="S459" s="11">
        <f t="shared" ref="S459" si="294">IFERROR(AVERAGE(Q457:Q459),"-")</f>
        <v>1.7749476400999999</v>
      </c>
      <c r="T459" s="8">
        <v>0.115215364</v>
      </c>
      <c r="U459" s="8" t="s">
        <v>4</v>
      </c>
      <c r="V459" s="11">
        <f t="shared" ref="V459" si="295">IFERROR(AVERAGE(T457:T459),"-")</f>
        <v>-3.2392150155666664</v>
      </c>
      <c r="W459" s="8">
        <v>4.8650905644</v>
      </c>
      <c r="X459" s="8" t="s">
        <v>4</v>
      </c>
      <c r="Y459" s="11">
        <f t="shared" ref="Y459" si="296">IFERROR(AVERAGE(W457:W459),"-")</f>
        <v>6.0004114053666662</v>
      </c>
      <c r="Z459" s="8">
        <v>2.9848961474000002</v>
      </c>
      <c r="AA459" s="8" t="s">
        <v>4</v>
      </c>
      <c r="AB459" s="11">
        <f t="shared" ref="AB459" si="297">IFERROR(AVERAGE(Z457:Z459),"-")</f>
        <v>0.7350332297333334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2024-08-26T10:48:18Z</dcterms:modified>
</cp:coreProperties>
</file>