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PT\"/>
    </mc:Choice>
  </mc:AlternateContent>
  <xr:revisionPtr revIDLastSave="0" documentId="13_ncr:1_{4BC2CDAA-9947-4DE0-BD5B-3FBF3532C3B2}" xr6:coauthVersionLast="47" xr6:coauthVersionMax="47" xr10:uidLastSave="{00000000-0000-0000-0000-000000000000}"/>
  <bookViews>
    <workbookView xWindow="-120" yWindow="-120" windowWidth="29040" windowHeight="15720" tabRatio="808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LHI" sheetId="88" r:id="rId58"/>
    <sheet name="CAE-Rev3" sheetId="36" r:id="rId59"/>
  </sheets>
  <definedNames>
    <definedName name="_xlnm._FilterDatabase" localSheetId="58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9" i="78" l="1"/>
  <c r="G477" i="12"/>
  <c r="M428" i="4" l="1"/>
  <c r="C429" i="82"/>
  <c r="M329" i="42"/>
  <c r="P281" i="63"/>
  <c r="Y281" i="63"/>
  <c r="S281" i="69"/>
  <c r="S452" i="32"/>
  <c r="G452" i="33"/>
  <c r="D428" i="71"/>
  <c r="S281" i="64"/>
  <c r="M281" i="66"/>
  <c r="D453" i="14"/>
  <c r="M452" i="29"/>
  <c r="V428" i="71"/>
  <c r="D428" i="9"/>
  <c r="D281" i="64"/>
  <c r="V281" i="64"/>
  <c r="G281" i="66"/>
  <c r="G281" i="69"/>
  <c r="M452" i="32"/>
  <c r="S281" i="70"/>
  <c r="Y452" i="29"/>
  <c r="M329" i="41"/>
  <c r="M329" i="43"/>
  <c r="V428" i="9"/>
  <c r="Y281" i="64"/>
  <c r="V281" i="67"/>
  <c r="G452" i="29"/>
  <c r="J281" i="70"/>
  <c r="M452" i="31"/>
  <c r="J452" i="32"/>
  <c r="P428" i="9"/>
  <c r="M281" i="65"/>
  <c r="D281" i="63"/>
  <c r="G281" i="68"/>
  <c r="P281" i="68"/>
  <c r="Y281" i="68"/>
  <c r="G281" i="60"/>
  <c r="J428" i="1"/>
  <c r="G329" i="38"/>
  <c r="G452" i="14"/>
  <c r="G476" i="12"/>
  <c r="Y281" i="69"/>
  <c r="V281" i="69"/>
  <c r="P281" i="69"/>
  <c r="M281" i="69"/>
  <c r="J281" i="69"/>
  <c r="D281" i="69"/>
  <c r="Y281" i="70"/>
  <c r="V281" i="70"/>
  <c r="P281" i="70"/>
  <c r="M281" i="70"/>
  <c r="G281" i="70"/>
  <c r="D281" i="70"/>
  <c r="V281" i="68"/>
  <c r="S281" i="68"/>
  <c r="M281" i="68"/>
  <c r="J281" i="68"/>
  <c r="D281" i="68"/>
  <c r="Y281" i="67"/>
  <c r="S281" i="67"/>
  <c r="P281" i="67"/>
  <c r="M281" i="67"/>
  <c r="J281" i="67"/>
  <c r="G281" i="67"/>
  <c r="D281" i="67"/>
  <c r="Y281" i="66"/>
  <c r="V281" i="66"/>
  <c r="S281" i="66"/>
  <c r="P281" i="66"/>
  <c r="J281" i="66"/>
  <c r="D281" i="66"/>
  <c r="P281" i="64"/>
  <c r="M281" i="64"/>
  <c r="J281" i="64"/>
  <c r="G281" i="64"/>
  <c r="V281" i="63"/>
  <c r="S281" i="63"/>
  <c r="M281" i="63"/>
  <c r="J281" i="63"/>
  <c r="G281" i="63"/>
  <c r="Y281" i="65"/>
  <c r="V281" i="65"/>
  <c r="S281" i="65"/>
  <c r="P281" i="65"/>
  <c r="J281" i="65"/>
  <c r="G281" i="65"/>
  <c r="D281" i="65"/>
  <c r="Y281" i="61"/>
  <c r="V281" i="61"/>
  <c r="S281" i="61"/>
  <c r="P281" i="61"/>
  <c r="M281" i="61"/>
  <c r="J281" i="61"/>
  <c r="G281" i="61"/>
  <c r="D281" i="61"/>
  <c r="D282" i="60"/>
  <c r="AB428" i="9"/>
  <c r="Y428" i="9"/>
  <c r="S428" i="9"/>
  <c r="M428" i="9"/>
  <c r="J428" i="9"/>
  <c r="G428" i="9"/>
  <c r="AB428" i="4"/>
  <c r="Y428" i="4"/>
  <c r="V428" i="4"/>
  <c r="S428" i="4"/>
  <c r="P428" i="4"/>
  <c r="J428" i="4"/>
  <c r="G428" i="4"/>
  <c r="D428" i="4"/>
  <c r="AB428" i="71"/>
  <c r="Y428" i="71"/>
  <c r="S428" i="71"/>
  <c r="P428" i="71"/>
  <c r="M428" i="71"/>
  <c r="J428" i="71"/>
  <c r="G428" i="71"/>
  <c r="M429" i="1"/>
  <c r="G429" i="1"/>
  <c r="D429" i="1"/>
  <c r="P329" i="43"/>
  <c r="J329" i="43"/>
  <c r="G329" i="43"/>
  <c r="D329" i="43"/>
  <c r="P329" i="42"/>
  <c r="J329" i="42"/>
  <c r="G329" i="42"/>
  <c r="D329" i="42"/>
  <c r="P329" i="41"/>
  <c r="J329" i="41"/>
  <c r="G329" i="41"/>
  <c r="D329" i="41"/>
  <c r="P329" i="40"/>
  <c r="M329" i="40"/>
  <c r="J329" i="40"/>
  <c r="G329" i="40"/>
  <c r="D329" i="40"/>
  <c r="D330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D452" i="33"/>
  <c r="AB452" i="32"/>
  <c r="Y452" i="32"/>
  <c r="V452" i="32"/>
  <c r="P452" i="32"/>
  <c r="G452" i="32"/>
  <c r="D452" i="32"/>
  <c r="AB452" i="31"/>
  <c r="Y452" i="31"/>
  <c r="V452" i="31"/>
  <c r="S452" i="31"/>
  <c r="P452" i="31"/>
  <c r="J452" i="31"/>
  <c r="G452" i="31"/>
  <c r="D452" i="31"/>
  <c r="AB452" i="29"/>
  <c r="V452" i="29"/>
  <c r="S452" i="29"/>
  <c r="P452" i="29"/>
  <c r="J452" i="29"/>
  <c r="D452" i="29"/>
  <c r="AN324" i="8"/>
  <c r="AK324" i="8"/>
  <c r="AH324" i="8"/>
  <c r="AE324" i="8"/>
  <c r="AB324" i="8"/>
  <c r="Y324" i="8"/>
  <c r="V324" i="8"/>
  <c r="S324" i="8"/>
  <c r="P324" i="8"/>
  <c r="M324" i="8"/>
  <c r="J324" i="8"/>
  <c r="G324" i="8"/>
  <c r="D324" i="8"/>
  <c r="D477" i="12"/>
  <c r="J99" i="81" l="1"/>
  <c r="G99" i="81"/>
  <c r="D99" i="81"/>
  <c r="J99" i="80"/>
  <c r="G99" i="80"/>
  <c r="D99" i="80"/>
  <c r="J99" i="79"/>
  <c r="G99" i="79"/>
  <c r="D99" i="79"/>
  <c r="J99" i="78"/>
  <c r="G99" i="78"/>
  <c r="D99" i="78"/>
  <c r="J99" i="77"/>
  <c r="G99" i="77"/>
  <c r="D99" i="77"/>
  <c r="J99" i="76"/>
  <c r="G99" i="76"/>
  <c r="D99" i="76"/>
  <c r="J99" i="75"/>
  <c r="G99" i="75"/>
  <c r="D99" i="75"/>
  <c r="J99" i="74"/>
  <c r="G99" i="74"/>
  <c r="D99" i="74"/>
  <c r="J99" i="73"/>
  <c r="G99" i="73"/>
  <c r="D99" i="73"/>
  <c r="S148" i="11"/>
  <c r="P148" i="11"/>
  <c r="M148" i="11"/>
  <c r="J148" i="11"/>
  <c r="G148" i="11"/>
  <c r="D148" i="11"/>
  <c r="V148" i="6"/>
  <c r="S148" i="6"/>
  <c r="P148" i="6"/>
  <c r="M148" i="6"/>
  <c r="J148" i="6"/>
  <c r="G148" i="6"/>
  <c r="D148" i="6"/>
  <c r="S148" i="10"/>
  <c r="P148" i="10"/>
  <c r="M148" i="10"/>
  <c r="J148" i="10"/>
  <c r="G148" i="10"/>
  <c r="D148" i="10"/>
  <c r="M115" i="47"/>
  <c r="J115" i="47"/>
  <c r="G115" i="47"/>
  <c r="D115" i="47"/>
  <c r="M115" i="46"/>
  <c r="J115" i="46"/>
  <c r="G115" i="46"/>
  <c r="D115" i="46"/>
  <c r="M115" i="44"/>
  <c r="J115" i="44"/>
  <c r="G115" i="44"/>
  <c r="D115" i="44"/>
  <c r="M115" i="45"/>
  <c r="J115" i="45"/>
  <c r="G115" i="45"/>
  <c r="D115" i="45"/>
  <c r="AE156" i="59"/>
  <c r="AB156" i="59"/>
  <c r="Y156" i="59"/>
  <c r="V156" i="59"/>
  <c r="S156" i="59"/>
  <c r="P156" i="59"/>
  <c r="M156" i="59"/>
  <c r="J156" i="59"/>
  <c r="G156" i="59"/>
  <c r="D156" i="59"/>
  <c r="AE156" i="58"/>
  <c r="AB156" i="58"/>
  <c r="Y156" i="58"/>
  <c r="V156" i="58"/>
  <c r="S156" i="58"/>
  <c r="P156" i="58"/>
  <c r="M156" i="58"/>
  <c r="J156" i="58"/>
  <c r="G156" i="58"/>
  <c r="D156" i="58"/>
  <c r="AE156" i="57"/>
  <c r="AB156" i="57"/>
  <c r="Y156" i="57"/>
  <c r="V156" i="57"/>
  <c r="S156" i="57"/>
  <c r="P156" i="57"/>
  <c r="M156" i="57"/>
  <c r="J156" i="57"/>
  <c r="G156" i="57"/>
  <c r="D156" i="57"/>
  <c r="AE156" i="56"/>
  <c r="AB156" i="56"/>
  <c r="Y156" i="56"/>
  <c r="V156" i="56"/>
  <c r="S156" i="56"/>
  <c r="P156" i="56"/>
  <c r="M156" i="56"/>
  <c r="J156" i="56"/>
  <c r="G156" i="56"/>
  <c r="D156" i="56"/>
  <c r="AE156" i="54"/>
  <c r="AB156" i="54"/>
  <c r="Y156" i="54"/>
  <c r="V156" i="54"/>
  <c r="S156" i="54"/>
  <c r="P156" i="54"/>
  <c r="M156" i="54"/>
  <c r="J156" i="54"/>
  <c r="G156" i="54"/>
  <c r="D156" i="54"/>
  <c r="AG156" i="53"/>
  <c r="AE156" i="53"/>
  <c r="AB156" i="53"/>
  <c r="Y156" i="53"/>
  <c r="V156" i="53"/>
  <c r="S156" i="53"/>
  <c r="P156" i="53"/>
  <c r="M156" i="53"/>
  <c r="J156" i="53"/>
  <c r="G156" i="53"/>
  <c r="D156" i="53"/>
  <c r="J113" i="13"/>
  <c r="G113" i="13"/>
  <c r="D113" i="13"/>
  <c r="G280" i="60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/>
  <c r="G449" i="14"/>
  <c r="V278" i="69"/>
  <c r="M278" i="69"/>
  <c r="D278" i="69"/>
  <c r="V278" i="70"/>
  <c r="D278" i="70"/>
  <c r="V278" i="68"/>
  <c r="P278" i="68"/>
  <c r="G278" i="68"/>
  <c r="V278" i="67"/>
  <c r="G278" i="67"/>
  <c r="D278" i="67"/>
  <c r="V278" i="66"/>
  <c r="M278" i="66"/>
  <c r="D278" i="66"/>
  <c r="V278" i="64"/>
  <c r="P278" i="64"/>
  <c r="V278" i="63"/>
  <c r="P278" i="63"/>
  <c r="G278" i="63"/>
  <c r="M278" i="65"/>
  <c r="S278" i="61"/>
  <c r="J278" i="61"/>
  <c r="D279" i="60"/>
  <c r="S425" i="9"/>
  <c r="M425" i="9"/>
  <c r="D425" i="9"/>
  <c r="S425" i="4"/>
  <c r="M425" i="4"/>
  <c r="D425" i="4"/>
  <c r="S425" i="71"/>
  <c r="M425" i="71"/>
  <c r="D425" i="71"/>
  <c r="D426" i="1"/>
  <c r="J326" i="43"/>
  <c r="J326" i="42"/>
  <c r="J326" i="41"/>
  <c r="J326" i="40"/>
  <c r="D327" i="38"/>
  <c r="V449" i="35"/>
  <c r="P449" i="35"/>
  <c r="G449" i="35"/>
  <c r="Y449" i="34"/>
  <c r="P449" i="34"/>
  <c r="G449" i="34"/>
  <c r="AB449" i="33"/>
  <c r="S449" i="33"/>
  <c r="J449" i="33"/>
  <c r="AB449" i="32"/>
  <c r="S449" i="32"/>
  <c r="J449" i="32"/>
  <c r="AB449" i="31"/>
  <c r="V449" i="31"/>
  <c r="P449" i="31"/>
  <c r="G449" i="31"/>
  <c r="AB449" i="29"/>
  <c r="V449" i="29"/>
  <c r="P449" i="29"/>
  <c r="G449" i="29"/>
  <c r="D450" i="14"/>
  <c r="AN321" i="8"/>
  <c r="AE321" i="8"/>
  <c r="Y321" i="8"/>
  <c r="P321" i="8"/>
  <c r="J321" i="8"/>
  <c r="D321" i="8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G325" i="38"/>
  <c r="G448" i="14"/>
  <c r="P277" i="69"/>
  <c r="J277" i="70"/>
  <c r="D277" i="70"/>
  <c r="P277" i="68"/>
  <c r="P277" i="66"/>
  <c r="D277" i="66"/>
  <c r="V277" i="64"/>
  <c r="P277" i="64"/>
  <c r="P277" i="63"/>
  <c r="V277" i="65"/>
  <c r="D277" i="65"/>
  <c r="V424" i="9"/>
  <c r="M424" i="4"/>
  <c r="S424" i="71"/>
  <c r="M424" i="71"/>
  <c r="D424" i="71"/>
  <c r="M325" i="43"/>
  <c r="J325" i="43"/>
  <c r="D325" i="43"/>
  <c r="M325" i="42"/>
  <c r="J325" i="42"/>
  <c r="D325" i="42"/>
  <c r="J325" i="41"/>
  <c r="D326" i="38"/>
  <c r="V448" i="35"/>
  <c r="S448" i="35"/>
  <c r="P448" i="35"/>
  <c r="G448" i="35"/>
  <c r="M448" i="34"/>
  <c r="Y448" i="33"/>
  <c r="G448" i="33"/>
  <c r="Y448" i="31"/>
  <c r="Y448" i="29"/>
  <c r="P448" i="29"/>
  <c r="AB320" i="8"/>
  <c r="M320" i="8"/>
  <c r="J320" i="8"/>
  <c r="D324" i="42"/>
  <c r="M324" i="41"/>
  <c r="D324" i="41"/>
  <c r="D97" i="80"/>
  <c r="D97" i="77"/>
  <c r="J97" i="74"/>
  <c r="D97" i="74"/>
  <c r="J97" i="73"/>
  <c r="V146" i="6"/>
  <c r="J113" i="47"/>
  <c r="J113" i="46"/>
  <c r="D113" i="46"/>
  <c r="D113" i="44"/>
  <c r="G113" i="45"/>
  <c r="AB154" i="59"/>
  <c r="D154" i="59"/>
  <c r="AE154" i="58"/>
  <c r="S154" i="58"/>
  <c r="M154" i="58"/>
  <c r="AB154" i="57"/>
  <c r="J154" i="57"/>
  <c r="M154" i="56"/>
  <c r="AB154" i="54"/>
  <c r="V154" i="54"/>
  <c r="AG154" i="53"/>
  <c r="AB154" i="53"/>
  <c r="P154" i="53"/>
  <c r="M154" i="53"/>
  <c r="D154" i="53"/>
  <c r="G111" i="13"/>
  <c r="B9" i="87"/>
  <c r="B10" i="87"/>
  <c r="J448" i="29" l="1"/>
  <c r="J448" i="31"/>
  <c r="M448" i="32"/>
  <c r="C426" i="82"/>
  <c r="J449" i="29"/>
  <c r="J449" i="31"/>
  <c r="M449" i="32"/>
  <c r="D449" i="33"/>
  <c r="V449" i="33"/>
  <c r="J449" i="34"/>
  <c r="AB449" i="34"/>
  <c r="M426" i="1"/>
  <c r="J425" i="71"/>
  <c r="AB425" i="71"/>
  <c r="J425" i="4"/>
  <c r="AB425" i="4"/>
  <c r="J425" i="9"/>
  <c r="AB425" i="9"/>
  <c r="V154" i="53"/>
  <c r="S154" i="56"/>
  <c r="D154" i="57"/>
  <c r="V154" i="57"/>
  <c r="V154" i="59"/>
  <c r="J113" i="44"/>
  <c r="D113" i="47"/>
  <c r="S146" i="10"/>
  <c r="G146" i="6"/>
  <c r="AE317" i="8"/>
  <c r="D472" i="12"/>
  <c r="AB319" i="8"/>
  <c r="Y447" i="29"/>
  <c r="Y447" i="31"/>
  <c r="P447" i="32"/>
  <c r="P317" i="8"/>
  <c r="D474" i="12"/>
  <c r="M321" i="8"/>
  <c r="AB321" i="8"/>
  <c r="M449" i="29"/>
  <c r="Y449" i="29"/>
  <c r="M449" i="31"/>
  <c r="Y449" i="31"/>
  <c r="P449" i="32"/>
  <c r="G449" i="33"/>
  <c r="Y449" i="33"/>
  <c r="M449" i="34"/>
  <c r="D449" i="35"/>
  <c r="S449" i="35"/>
  <c r="D326" i="40"/>
  <c r="M326" i="40"/>
  <c r="D326" i="41"/>
  <c r="M326" i="41"/>
  <c r="D326" i="42"/>
  <c r="M326" i="42"/>
  <c r="D326" i="43"/>
  <c r="M326" i="43"/>
  <c r="V425" i="71"/>
  <c r="V425" i="4"/>
  <c r="V425" i="9"/>
  <c r="D278" i="65"/>
  <c r="V278" i="65"/>
  <c r="Y278" i="63"/>
  <c r="S278" i="64"/>
  <c r="G278" i="66"/>
  <c r="P278" i="66"/>
  <c r="S278" i="67"/>
  <c r="Y278" i="68"/>
  <c r="J278" i="70"/>
  <c r="G278" i="69"/>
  <c r="P278" i="69"/>
  <c r="G326" i="38"/>
  <c r="Y421" i="9"/>
  <c r="V447" i="35"/>
  <c r="M423" i="71"/>
  <c r="P276" i="63"/>
  <c r="V276" i="67"/>
  <c r="D276" i="70"/>
  <c r="AH320" i="8"/>
  <c r="D448" i="32"/>
  <c r="P325" i="42"/>
  <c r="G325" i="43"/>
  <c r="V449" i="32"/>
  <c r="P326" i="43"/>
  <c r="G425" i="9"/>
  <c r="V278" i="61"/>
  <c r="Y278" i="70"/>
  <c r="J425" i="1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P445" i="33"/>
  <c r="Y421" i="4"/>
  <c r="S447" i="32"/>
  <c r="M423" i="9"/>
  <c r="J276" i="61"/>
  <c r="V276" i="64"/>
  <c r="V448" i="32"/>
  <c r="G325" i="42"/>
  <c r="G424" i="71"/>
  <c r="G424" i="9"/>
  <c r="V277" i="61"/>
  <c r="J277" i="66"/>
  <c r="AH321" i="8"/>
  <c r="D449" i="32"/>
  <c r="J449" i="35"/>
  <c r="G425" i="71"/>
  <c r="P425" i="9"/>
  <c r="M278" i="64"/>
  <c r="J278" i="66"/>
  <c r="Y278" i="67"/>
  <c r="J278" i="69"/>
  <c r="G445" i="32"/>
  <c r="D445" i="34"/>
  <c r="D448" i="14"/>
  <c r="M423" i="4"/>
  <c r="D277" i="60"/>
  <c r="M276" i="65"/>
  <c r="P276" i="68"/>
  <c r="P424" i="9"/>
  <c r="S321" i="8"/>
  <c r="M449" i="33"/>
  <c r="S449" i="34"/>
  <c r="G326" i="40"/>
  <c r="P326" i="40"/>
  <c r="G326" i="41"/>
  <c r="G326" i="42"/>
  <c r="P425" i="4"/>
  <c r="M278" i="70"/>
  <c r="G473" i="12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445" i="31"/>
  <c r="Y445" i="32"/>
  <c r="V445" i="34"/>
  <c r="P447" i="34"/>
  <c r="S276" i="61"/>
  <c r="D276" i="67"/>
  <c r="G276" i="68"/>
  <c r="P325" i="41"/>
  <c r="D277" i="64"/>
  <c r="J277" i="69"/>
  <c r="J424" i="1"/>
  <c r="Y449" i="35"/>
  <c r="P326" i="41"/>
  <c r="P326" i="42"/>
  <c r="G326" i="43"/>
  <c r="P425" i="71"/>
  <c r="G425" i="4"/>
  <c r="D278" i="64"/>
  <c r="Y278" i="64"/>
  <c r="S278" i="66"/>
  <c r="M278" i="67"/>
  <c r="S278" i="69"/>
  <c r="AK320" i="8"/>
  <c r="Y424" i="71"/>
  <c r="Y424" i="4"/>
  <c r="G278" i="70"/>
  <c r="P278" i="70"/>
  <c r="G321" i="8"/>
  <c r="V321" i="8"/>
  <c r="AK321" i="8"/>
  <c r="D449" i="29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G276" i="67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7"/>
  <c r="D448" i="29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D447" i="29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G275" i="67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D446" i="29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G274" i="67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D445" i="29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C419" i="82"/>
  <c r="P9" i="86"/>
  <c r="P8" i="86"/>
  <c r="I9" i="86"/>
  <c r="I8" i="86"/>
  <c r="Q20" i="84"/>
  <c r="Q19" i="84"/>
  <c r="Q10" i="84"/>
  <c r="Q16" i="84" s="1"/>
  <c r="Q9" i="84"/>
  <c r="Q15" i="84" s="1"/>
  <c r="J20" i="84"/>
  <c r="J19" i="84"/>
  <c r="J10" i="84"/>
  <c r="J16" i="84" s="1"/>
  <c r="J9" i="84"/>
  <c r="J15" i="84" s="1"/>
  <c r="M314" i="8" l="1"/>
  <c r="AB314" i="8"/>
  <c r="D319" i="40"/>
  <c r="D319" i="41"/>
  <c r="D319" i="42"/>
  <c r="D319" i="43"/>
  <c r="M319" i="43"/>
  <c r="G319" i="38"/>
  <c r="G108" i="13"/>
  <c r="AB151" i="53"/>
  <c r="J151" i="54"/>
  <c r="J151" i="57"/>
  <c r="AB151" i="57"/>
  <c r="AB151" i="59"/>
  <c r="D110" i="44"/>
  <c r="J110" i="46"/>
  <c r="V143" i="6"/>
  <c r="D315" i="40"/>
  <c r="D315" i="41"/>
  <c r="D315" i="42"/>
  <c r="D315" i="43"/>
  <c r="M315" i="43"/>
  <c r="D109" i="13"/>
  <c r="J152" i="53"/>
  <c r="G152" i="54"/>
  <c r="D152" i="56"/>
  <c r="V152" i="56"/>
  <c r="G152" i="57"/>
  <c r="Y152" i="57"/>
  <c r="J152" i="58"/>
  <c r="M111" i="45"/>
  <c r="J144" i="10"/>
  <c r="S144" i="6"/>
  <c r="G94" i="77"/>
  <c r="D439" i="29"/>
  <c r="S439" i="29"/>
  <c r="D439" i="31"/>
  <c r="G439" i="32"/>
  <c r="Y439" i="32"/>
  <c r="P439" i="33"/>
  <c r="D439" i="34"/>
  <c r="V439" i="34"/>
  <c r="AB439" i="35"/>
  <c r="J271" i="64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G272" i="67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D443" i="29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G271" i="67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2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D442" i="29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G270" i="67"/>
  <c r="P270" i="67"/>
  <c r="G270" i="68"/>
  <c r="P270" i="68"/>
  <c r="Y270" i="68"/>
  <c r="D441" i="29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7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7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7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D438" i="29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G266" i="67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D437" i="29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29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G265" i="67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D436" i="29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G264" i="67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49" i="53" l="1"/>
  <c r="AG55" i="53"/>
  <c r="AG61" i="53"/>
  <c r="AG73" i="53"/>
  <c r="AG97" i="53"/>
  <c r="AG103" i="53"/>
  <c r="AG109" i="53"/>
  <c r="AG115" i="53"/>
  <c r="AG121" i="53"/>
  <c r="AG127" i="53"/>
  <c r="AG139" i="53"/>
  <c r="AG150" i="53"/>
  <c r="AG43" i="53" l="1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J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D409" i="9" l="1"/>
  <c r="M409" i="4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5"/>
  <c r="C19" i="85"/>
  <c r="C10" i="85"/>
  <c r="C16" i="85" s="1"/>
  <c r="C9" i="85"/>
  <c r="C15" i="85" s="1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11" i="77"/>
  <c r="D93" i="73"/>
  <c r="G93" i="73"/>
  <c r="J93" i="73"/>
  <c r="G10" i="73"/>
  <c r="D10" i="73"/>
  <c r="G9" i="73"/>
  <c r="D9" i="73"/>
  <c r="G11" i="75" l="1"/>
  <c r="M10" i="8"/>
  <c r="AB10" i="8"/>
  <c r="G11" i="8"/>
  <c r="M12" i="8"/>
  <c r="AB12" i="8"/>
  <c r="G13" i="8"/>
  <c r="M14" i="8"/>
  <c r="AB14" i="8"/>
  <c r="G15" i="8"/>
  <c r="M16" i="8"/>
  <c r="AB16" i="8"/>
  <c r="G17" i="8"/>
  <c r="M18" i="8"/>
  <c r="AB18" i="8"/>
  <c r="G19" i="8"/>
  <c r="M20" i="8"/>
  <c r="AB20" i="8"/>
  <c r="G21" i="8"/>
  <c r="M22" i="8"/>
  <c r="AB22" i="8"/>
  <c r="G23" i="8"/>
  <c r="M24" i="8"/>
  <c r="AB24" i="8"/>
  <c r="G25" i="8"/>
  <c r="M26" i="8"/>
  <c r="AB26" i="8"/>
  <c r="G27" i="8"/>
  <c r="M28" i="8"/>
  <c r="AB28" i="8"/>
  <c r="G29" i="8"/>
  <c r="M30" i="8"/>
  <c r="AB30" i="8"/>
  <c r="G31" i="8"/>
  <c r="M32" i="8"/>
  <c r="AB32" i="8"/>
  <c r="G33" i="8"/>
  <c r="M34" i="8"/>
  <c r="AB34" i="8"/>
  <c r="G35" i="8"/>
  <c r="M36" i="8"/>
  <c r="AB36" i="8"/>
  <c r="G37" i="8"/>
  <c r="M38" i="8"/>
  <c r="AB38" i="8"/>
  <c r="G39" i="8"/>
  <c r="M40" i="8"/>
  <c r="AB40" i="8"/>
  <c r="G41" i="8"/>
  <c r="M42" i="8"/>
  <c r="AB42" i="8"/>
  <c r="G43" i="8"/>
  <c r="M44" i="8"/>
  <c r="AB44" i="8"/>
  <c r="G45" i="8"/>
  <c r="M46" i="8"/>
  <c r="AB46" i="8"/>
  <c r="G47" i="8"/>
  <c r="M48" i="8"/>
  <c r="AB48" i="8"/>
  <c r="G49" i="8"/>
  <c r="M50" i="8"/>
  <c r="AB50" i="8"/>
  <c r="G51" i="8"/>
  <c r="M52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D11" i="73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J262" i="70" l="1"/>
  <c r="Y262" i="70"/>
  <c r="M262" i="70"/>
  <c r="J262" i="64"/>
  <c r="V262" i="64"/>
  <c r="J10" i="66"/>
  <c r="S262" i="67"/>
  <c r="G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 l="1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D233" i="42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133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P133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48" i="41"/>
  <c r="D68" i="41"/>
  <c r="D177" i="41"/>
  <c r="D67" i="41"/>
  <c r="D280" i="41"/>
  <c r="D175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D244" i="41" l="1"/>
  <c r="D287" i="41"/>
  <c r="P175" i="42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 l="1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29" i="67"/>
  <c r="G159" i="67"/>
  <c r="G234" i="67"/>
  <c r="G196" i="67"/>
  <c r="G226" i="67"/>
  <c r="J45" i="67"/>
  <c r="Y187" i="67"/>
  <c r="Y151" i="67"/>
  <c r="Y115" i="67"/>
  <c r="Y43" i="67"/>
  <c r="Y222" i="67"/>
  <c r="Y186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G72" i="67" l="1"/>
  <c r="G232" i="67"/>
  <c r="Y78" i="67"/>
  <c r="Y79" i="67"/>
  <c r="Y150" i="67"/>
  <c r="G144" i="67"/>
  <c r="J236" i="67"/>
  <c r="G215" i="67"/>
  <c r="G216" i="67"/>
  <c r="G80" i="67"/>
  <c r="P120" i="67"/>
  <c r="G100" i="67"/>
  <c r="G17" i="67"/>
  <c r="G228" i="67"/>
  <c r="P156" i="67"/>
  <c r="J96" i="67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G21" i="67"/>
  <c r="G26" i="67"/>
  <c r="D220" i="67"/>
  <c r="Y236" i="67"/>
  <c r="S128" i="67"/>
  <c r="G223" i="67"/>
  <c r="P186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54" i="67"/>
  <c r="G126" i="67"/>
  <c r="G151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149" i="29" l="1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4" i="31"/>
  <c r="S276" i="31"/>
  <c r="D277" i="29"/>
  <c r="D278" i="34"/>
  <c r="D279" i="31"/>
  <c r="S187" i="35"/>
  <c r="S274" i="35"/>
  <c r="Y175" i="31"/>
  <c r="S176" i="3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<sst xmlns="http://schemas.openxmlformats.org/spreadsheetml/2006/main" count="151132" uniqueCount="1046">
  <si>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</si>
  <si>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</si>
  <si>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</si>
  <si>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</si>
  <si>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</si>
  <si>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</si>
  <si>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</si>
  <si>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</si>
  <si>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</si>
  <si>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</si>
  <si>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</si>
  <si>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</si>
  <si>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</si>
  <si>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</si>
  <si>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</si>
  <si>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</si>
  <si>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</si>
  <si>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</si>
  <si>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</si>
  <si>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</si>
  <si>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</si>
  <si>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</si>
  <si>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</si>
  <si>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</si>
  <si>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</si>
  <si>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</si>
  <si>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</si>
  <si>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</si>
  <si>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</si>
  <si>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</si>
  <si>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</si>
  <si>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</si>
  <si>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</si>
  <si>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</si>
  <si>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</si>
  <si>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</si>
  <si>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</si>
  <si>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</si>
  <si>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</si>
  <si>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</si>
  <si>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</si>
  <si>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</si>
  <si>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</si>
  <si>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</si>
  <si>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</si>
  <si>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</si>
  <si>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</si>
  <si>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</si>
  <si>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</si>
  <si>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</si>
  <si>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</si>
  <si>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</si>
  <si>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</si>
  <si>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</si>
  <si>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</si>
  <si>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</si>
  <si>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</si>
  <si>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</si>
  <si>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</si>
  <si>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</si>
  <si>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</si>
  <si>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</si>
  <si>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</si>
  <si>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</si>
  <si>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</si>
  <si>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</si>
  <si>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</si>
  <si>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</si>
  <si>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</si>
  <si>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</si>
  <si>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</si>
  <si>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</si>
  <si>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</si>
  <si>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</si>
  <si>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</si>
  <si>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</si>
  <si>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</si>
  <si>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</si>
  <si>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</si>
  <si>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</si>
  <si>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</si>
  <si>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</si>
  <si>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</si>
  <si>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</si>
  <si>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</si>
  <si>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</si>
  <si>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</si>
  <si>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</si>
  <si>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</si>
  <si>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</si>
  <si>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</si>
  <si>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</si>
  <si>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</si>
  <si>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</si>
  <si>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</si>
  <si>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</si>
  <si>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</si>
  <si>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</si>
  <si>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</si>
  <si>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</si>
  <si>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</si>
  <si>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</si>
  <si>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</si>
  <si>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</si>
  <si>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</si>
  <si>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</si>
  <si>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</si>
  <si>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</si>
  <si>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</si>
  <si>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</si>
  <si>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</si>
  <si>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</si>
  <si>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</si>
  <si>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</si>
  <si>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</si>
  <si>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</si>
  <si>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</si>
  <si>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</si>
  <si>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</si>
  <si>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</si>
  <si>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</si>
  <si>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</si>
  <si>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</si>
  <si>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</si>
  <si>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</si>
  <si>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</si>
  <si>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</si>
  <si>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</si>
  <si>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</si>
  <si>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</si>
  <si>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</si>
  <si>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</si>
  <si>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</si>
  <si>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</si>
  <si>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</si>
  <si>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</si>
  <si>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</si>
  <si>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</si>
  <si>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</si>
  <si>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</si>
  <si>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</si>
  <si>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</si>
  <si>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</si>
  <si>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</si>
  <si>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</si>
  <si>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</si>
  <si>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</si>
  <si>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</si>
  <si>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</si>
  <si>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</si>
  <si>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</si>
  <si>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</si>
  <si>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</si>
  <si>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</si>
  <si>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</si>
  <si>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</si>
  <si>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</si>
  <si>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</si>
  <si>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</si>
  <si>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</si>
  <si>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</si>
  <si>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</si>
  <si>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</si>
  <si>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</si>
  <si>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</si>
  <si>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</si>
  <si>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</si>
  <si>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</si>
  <si>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</si>
  <si>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</si>
  <si>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</si>
  <si>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</si>
  <si>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</si>
  <si>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</si>
  <si>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</si>
  <si>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</si>
  <si>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</si>
  <si>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</si>
  <si>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</si>
  <si>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</si>
  <si>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</si>
  <si>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</si>
  <si>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</si>
  <si>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</si>
  <si>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</si>
  <si>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</si>
  <si>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</si>
  <si>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</si>
  <si>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</si>
  <si>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</si>
  <si>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</si>
  <si>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</si>
  <si>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</si>
  <si>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</si>
  <si>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</si>
  <si>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</si>
  <si>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</si>
  <si>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</si>
  <si>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</si>
  <si>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</si>
  <si>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</si>
  <si>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</si>
  <si>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</si>
  <si>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</si>
  <si>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</si>
  <si>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</si>
  <si>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</si>
  <si>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</si>
  <si>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</si>
  <si>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</si>
  <si>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</si>
  <si>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</si>
  <si>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</si>
  <si>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</si>
  <si>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</si>
  <si>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</si>
  <si>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</si>
  <si>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</si>
  <si>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</si>
  <si>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</si>
  <si>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</si>
  <si>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</si>
  <si>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</si>
  <si>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</si>
  <si>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</si>
  <si>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</si>
  <si>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</si>
  <si>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</si>
  <si>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</si>
  <si>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</si>
  <si>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</si>
  <si>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</si>
  <si>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</si>
  <si>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</si>
  <si>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</si>
  <si>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</si>
  <si>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</si>
  <si>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</si>
  <si>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</si>
  <si>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</si>
  <si>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</si>
  <si>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</si>
  <si>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</si>
  <si>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</si>
  <si>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</si>
  <si>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</si>
  <si>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</si>
  <si>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</si>
  <si>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</si>
  <si>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</si>
  <si>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</si>
  <si>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</si>
  <si>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</si>
  <si>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</si>
  <si>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</si>
  <si>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</si>
  <si>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</si>
  <si>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</si>
  <si>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</si>
  <si>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</si>
  <si>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</si>
  <si>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</si>
  <si>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</si>
  <si>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</si>
  <si>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</si>
  <si>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</si>
  <si>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</si>
  <si>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</si>
  <si>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</si>
  <si>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</si>
  <si>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</si>
  <si>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</si>
  <si>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</si>
  <si>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</si>
  <si>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</si>
  <si>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</si>
  <si>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</si>
  <si>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</si>
  <si>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</si>
  <si>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</si>
  <si>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</si>
  <si>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</si>
  <si>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</si>
  <si>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</si>
  <si>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</si>
  <si>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</si>
  <si>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</si>
  <si>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</si>
  <si>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</si>
  <si>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</si>
  <si>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</si>
  <si>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</si>
  <si>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</si>
  <si>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</si>
  <si>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</si>
  <si>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</si>
  <si>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</si>
  <si>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</si>
  <si>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</si>
  <si>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</si>
  <si>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</si>
  <si>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</si>
  <si>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</si>
  <si>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</si>
  <si>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</si>
  <si>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</si>
  <si>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</si>
  <si>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</si>
  <si>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</si>
  <si>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</si>
  <si>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</si>
  <si>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</si>
  <si>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</si>
  <si>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</si>
  <si>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</si>
  <si>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</si>
  <si>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</si>
  <si>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</si>
  <si>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</si>
  <si>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</si>
  <si>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</si>
  <si>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</si>
  <si>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</si>
  <si>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</si>
  <si>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</si>
  <si>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</si>
  <si>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</si>
  <si>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</si>
  <si>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</si>
  <si>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</si>
  <si>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</si>
  <si>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</si>
  <si>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</si>
  <si>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</si>
  <si>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</si>
  <si>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</si>
  <si>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</si>
  <si>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</si>
  <si>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</si>
  <si>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</si>
  <si>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</si>
  <si>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</si>
  <si>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</si>
  <si>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</si>
  <si>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</si>
  <si>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</si>
  <si>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</si>
  <si>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</si>
  <si>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</si>
  <si>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</si>
  <si>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</si>
  <si>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</si>
  <si>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</si>
  <si>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</si>
  <si>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</si>
  <si>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</si>
  <si>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</si>
  <si>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</si>
  <si>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</si>
  <si>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</si>
  <si>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</si>
  <si>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</si>
  <si>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</si>
  <si>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</si>
  <si>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</si>
  <si>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</si>
  <si>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</si>
  <si>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</si>
  <si>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</si>
  <si>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</si>
  <si>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</si>
  <si>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</si>
  <si>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</si>
  <si>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</si>
  <si>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</si>
  <si>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</si>
  <si>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</si>
  <si>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</si>
  <si>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</si>
  <si>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</si>
  <si>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</si>
  <si>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</si>
  <si>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</si>
  <si>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</si>
  <si>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</si>
  <si>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</si>
  <si>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</si>
  <si>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</si>
  <si>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</si>
  <si>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</si>
  <si>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</si>
  <si>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</si>
  <si>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</si>
  <si>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</si>
  <si>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</si>
  <si>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</si>
  <si>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</si>
  <si>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</si>
  <si>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</si>
  <si>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</si>
  <si>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</si>
  <si>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</si>
  <si>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</si>
  <si>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</si>
  <si>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</si>
  <si>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</si>
  <si>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</si>
  <si>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</si>
  <si>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</si>
  <si>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</si>
  <si>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</si>
  <si>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</si>
  <si>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</si>
  <si>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</si>
  <si>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</si>
  <si>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</si>
  <si>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</si>
  <si>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</si>
  <si>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</si>
  <si>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</si>
  <si>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</si>
  <si>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</si>
  <si>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</si>
  <si>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</si>
  <si>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</si>
  <si>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</si>
  <si>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</si>
  <si>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</si>
  <si>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</si>
  <si>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</si>
  <si>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</si>
  <si>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</si>
  <si>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</si>
  <si>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</si>
  <si>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</si>
  <si>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</si>
  <si>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</si>
  <si>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</si>
  <si>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</si>
  <si>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</si>
  <si>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</si>
  <si>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</si>
  <si>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</si>
  <si>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</si>
  <si>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</si>
  <si>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</si>
  <si>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</si>
  <si>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</si>
  <si>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</si>
  <si>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</si>
  <si>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</si>
  <si>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</si>
  <si>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</si>
  <si>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</si>
  <si>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</si>
  <si>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</si>
  <si>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</si>
  <si>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</si>
  <si>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</si>
  <si>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</si>
  <si>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</si>
  <si>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</si>
  <si>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</si>
  <si>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</si>
  <si>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</si>
  <si>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</si>
  <si>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</si>
  <si>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</si>
  <si>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</si>
  <si>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</si>
  <si>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</si>
  <si>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</si>
  <si>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</si>
  <si>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</si>
  <si>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</si>
  <si>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</si>
  <si>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</si>
  <si>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</si>
  <si>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</si>
  <si>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</si>
  <si>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</si>
  <si>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</si>
  <si>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</si>
  <si>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</si>
  <si>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</si>
  <si>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</si>
  <si>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</si>
  <si>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</si>
  <si>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</si>
  <si>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</si>
  <si>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</si>
  <si>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</si>
  <si>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</si>
  <si>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</si>
  <si>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</si>
  <si>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</si>
  <si>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</si>
  <si>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</si>
  <si>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</si>
  <si>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</si>
  <si>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</si>
  <si>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</si>
  <si>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</si>
  <si>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</si>
  <si>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</si>
  <si>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</si>
  <si>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</si>
  <si>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</si>
  <si>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</si>
  <si>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</si>
  <si>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</si>
  <si>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</si>
  <si>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</si>
  <si>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</si>
  <si>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</si>
  <si>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</si>
  <si>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</si>
  <si>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</si>
  <si>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</si>
  <si>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</si>
  <si>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</si>
  <si>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</si>
  <si>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</si>
  <si>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</si>
  <si>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</si>
  <si>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</si>
  <si>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</si>
  <si>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</si>
  <si>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</si>
  <si>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</si>
  <si>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</si>
  <si>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</si>
  <si>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</si>
  <si>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</si>
  <si>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</si>
  <si>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</si>
  <si>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</si>
  <si>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</si>
  <si>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</si>
  <si>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</si>
  <si>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</si>
  <si>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</si>
  <si>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</si>
  <si>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</si>
  <si>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</si>
  <si>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</si>
  <si>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</si>
  <si>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</si>
  <si>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</si>
  <si>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</si>
  <si>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</si>
  <si>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</si>
  <si>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</si>
  <si>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</si>
  <si>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</si>
  <si>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</si>
  <si>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</si>
  <si>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</si>
  <si>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</si>
  <si>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</si>
  <si>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</si>
  <si>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</si>
  <si>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</si>
  <si>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</si>
  <si>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</si>
  <si>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</si>
  <si>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</si>
  <si>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</si>
  <si>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</si>
  <si>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</si>
  <si>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</si>
  <si>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</si>
  <si>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</si>
  <si>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</si>
  <si>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</si>
  <si>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</si>
  <si>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</si>
  <si>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</si>
  <si>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</si>
  <si>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</si>
  <si>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</si>
  <si>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</si>
  <si>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</si>
  <si>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</si>
  <si>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</si>
  <si>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</si>
  <si>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</si>
  <si>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</si>
  <si>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</si>
  <si>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</si>
  <si>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</si>
  <si>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</si>
  <si>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</si>
  <si>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</si>
  <si>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</si>
  <si>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</si>
  <si>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</si>
  <si>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</si>
  <si>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</si>
  <si>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</si>
  <si>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</si>
  <si>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</si>
  <si>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</si>
  <si>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</si>
  <si>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</si>
  <si>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</si>
  <si>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</si>
  <si>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</si>
  <si>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</si>
  <si>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</si>
  <si>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</si>
  <si>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</si>
  <si>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</si>
  <si>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</si>
  <si>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</si>
  <si>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</si>
  <si>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</si>
  <si>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</si>
  <si>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</si>
  <si>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</si>
  <si>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</si>
  <si>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</si>
  <si>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</si>
  <si>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</si>
  <si>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</si>
  <si>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</si>
  <si>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</si>
  <si>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</si>
  <si>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</si>
  <si>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</si>
  <si>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</si>
  <si>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</si>
  <si>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</si>
  <si>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</si>
  <si>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</si>
  <si>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</si>
  <si>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</si>
  <si>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</si>
  <si>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</si>
  <si>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</si>
  <si>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</si>
  <si>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</si>
  <si>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</si>
  <si>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</si>
  <si>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</si>
  <si>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</si>
  <si>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</si>
  <si>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</si>
  <si>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</si>
  <si>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</si>
  <si>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</si>
  <si>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</si>
  <si>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</si>
  <si>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</si>
  <si>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</si>
  <si>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</si>
  <si>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</si>
  <si>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</si>
  <si>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</si>
  <si>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</si>
  <si>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</si>
  <si>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</si>
  <si>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</si>
  <si>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</si>
  <si>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</si>
  <si>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</si>
  <si>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</si>
  <si>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</si>
  <si>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</si>
  <si>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</si>
  <si>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</si>
  <si>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</si>
  <si>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</si>
  <si>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</si>
  <si>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</si>
  <si>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</si>
  <si>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</si>
  <si>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</si>
  <si>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</si>
  <si>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</si>
  <si>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</si>
  <si>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</si>
  <si>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</si>
  <si>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</si>
  <si>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</si>
  <si>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</si>
  <si>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</si>
  <si>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</si>
  <si>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</si>
  <si>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</si>
  <si>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</si>
  <si>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</si>
  <si>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</si>
  <si>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</si>
  <si>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</si>
  <si>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</si>
  <si>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</si>
  <si>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</si>
  <si>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</si>
  <si>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</si>
  <si>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</si>
  <si>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</si>
  <si>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</si>
  <si>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</si>
  <si>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</si>
  <si>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</si>
  <si>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</si>
  <si>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</si>
  <si>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</si>
  <si>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</si>
  <si>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</si>
  <si>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</si>
  <si>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</si>
  <si>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</si>
  <si>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</si>
  <si>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</si>
  <si>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</si>
  <si>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</si>
  <si>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</si>
  <si>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</si>
  <si>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</si>
  <si>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</si>
  <si>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</si>
  <si>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</si>
  <si>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</si>
  <si>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</si>
  <si>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</si>
  <si>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</si>
  <si>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</si>
  <si>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</si>
  <si>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</si>
  <si>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</si>
  <si>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</si>
  <si>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</si>
  <si>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</si>
  <si>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</si>
  <si>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</si>
  <si>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</si>
  <si>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</si>
  <si>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</si>
  <si>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</si>
  <si>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</si>
  <si>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</si>
  <si>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</si>
  <si>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</si>
  <si>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</si>
  <si>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</si>
  <si>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</si>
  <si>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</si>
  <si>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</si>
  <si>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</si>
  <si>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</si>
  <si>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</si>
  <si>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</si>
  <si>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</si>
  <si>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</si>
  <si>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</si>
  <si>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</si>
  <si>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</si>
  <si>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</si>
  <si>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</si>
  <si>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</si>
  <si>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</si>
  <si>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</si>
  <si>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</si>
  <si>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</si>
  <si>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</si>
  <si>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</si>
  <si>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</si>
  <si>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</si>
  <si>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</si>
  <si>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</si>
  <si>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</si>
  <si>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</si>
  <si>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</si>
  <si>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</si>
  <si>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</si>
  <si>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</si>
  <si>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</si>
  <si>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</si>
  <si>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</si>
  <si>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</si>
  <si>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</si>
  <si>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</si>
  <si>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</si>
  <si>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</si>
  <si>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</si>
  <si>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</si>
  <si>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</si>
  <si>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</si>
  <si>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</si>
  <si>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</si>
  <si>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</si>
  <si>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</si>
  <si>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</si>
  <si>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</si>
  <si>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</si>
  <si>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</si>
  <si>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</si>
  <si>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</si>
  <si>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</si>
  <si>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</si>
  <si>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</si>
  <si>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</si>
  <si>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</si>
  <si>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</si>
  <si>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</si>
  <si>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</si>
  <si>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</si>
  <si>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</si>
  <si>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</si>
  <si>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</si>
  <si>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</si>
  <si>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</si>
  <si>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</si>
  <si>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</si>
  <si>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</si>
  <si>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</si>
  <si>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</si>
  <si>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</si>
  <si>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</si>
  <si>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</si>
  <si>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</si>
  <si>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</si>
  <si>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</si>
  <si>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</si>
  <si>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</si>
  <si>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</si>
  <si>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</si>
  <si>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</si>
  <si>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</si>
  <si>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</si>
  <si>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</si>
  <si>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</si>
  <si>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</si>
  <si>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</si>
  <si>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</si>
  <si>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</si>
  <si>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</si>
  <si>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</si>
  <si>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</si>
  <si>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</si>
  <si>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</si>
  <si>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</si>
  <si>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</si>
  <si>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</si>
  <si>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</si>
  <si>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</si>
  <si>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</si>
  <si>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</si>
  <si>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</si>
  <si>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</si>
  <si>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</si>
  <si>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</si>
  <si>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</si>
  <si>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</si>
  <si>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</si>
  <si>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</si>
  <si>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</si>
  <si>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</si>
  <si>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</si>
  <si>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</si>
  <si>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</si>
  <si>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</si>
  <si>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</si>
  <si>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</si>
  <si>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</si>
  <si>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</si>
  <si>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</si>
  <si>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</si>
  <si>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</si>
  <si>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</si>
  <si>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</si>
  <si>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</si>
  <si>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</si>
  <si>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</si>
  <si>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</si>
  <si>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</si>
  <si>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</si>
  <si>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</si>
  <si>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</si>
  <si>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</si>
  <si>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</si>
  <si>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</si>
  <si>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</si>
  <si>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</si>
  <si>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</si>
  <si>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</si>
  <si>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</si>
  <si>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</si>
  <si>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</si>
  <si>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</si>
  <si>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</si>
  <si>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</si>
  <si>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</si>
  <si>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</si>
  <si>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</si>
  <si>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</si>
  <si>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</si>
  <si>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</si>
  <si>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</si>
  <si>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</si>
  <si>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</si>
  <si>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</si>
  <si>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</si>
  <si>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</si>
  <si>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</si>
  <si>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</si>
  <si>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</si>
  <si>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</si>
  <si>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</si>
  <si>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</si>
  <si>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</si>
  <si>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</si>
  <si>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</si>
  <si>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</si>
  <si>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</si>
  <si>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</si>
  <si>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</si>
  <si>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</si>
  <si>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</si>
  <si>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</si>
  <si>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</si>
  <si>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</si>
  <si>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</si>
  <si>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</si>
  <si>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</si>
  <si>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</si>
  <si>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</si>
  <si>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</si>
  <si>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</si>
  <si>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</si>
  <si>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</si>
  <si>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</si>
  <si>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</si>
  <si>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</si>
  <si>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</si>
  <si>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</si>
  <si>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</si>
  <si>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</si>
  <si>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</si>
  <si>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</si>
  <si>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</si>
  <si>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</si>
  <si>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</si>
  <si>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</si>
  <si>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</si>
  <si>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</si>
  <si>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</si>
  <si>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</si>
  <si>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</si>
  <si>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</si>
  <si>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</si>
  <si>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</si>
  <si>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</si>
  <si>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</si>
  <si>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</si>
  <si>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</si>
  <si>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</si>
  <si>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</si>
  <si>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</si>
  <si>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</si>
  <si>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</si>
  <si>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</si>
  <si>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</si>
  <si>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</si>
  <si>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</si>
  <si>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</si>
  <si>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</si>
  <si>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</si>
  <si>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</si>
  <si>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</si>
  <si>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</si>
  <si>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</si>
  <si>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</si>
  <si>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</si>
  <si>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</si>
  <si>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</si>
  <si>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</si>
  <si>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</si>
  <si>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</si>
  <si>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</si>
  <si>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</si>
  <si>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</si>
  <si>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</si>
  <si>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</si>
  <si>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</si>
  <si>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</si>
  <si>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</si>
  <si>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</si>
  <si>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</si>
  <si>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</si>
  <si>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</si>
  <si>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</si>
  <si>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</si>
  <si>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</si>
  <si>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</si>
  <si>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</si>
  <si>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</si>
  <si>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</si>
  <si>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</si>
  <si>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</si>
  <si>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</si>
  <si>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</si>
  <si>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</si>
  <si>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</si>
  <si>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</si>
  <si>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</si>
  <si>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</si>
  <si>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</si>
  <si>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</si>
  <si>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</si>
  <si>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</si>
  <si>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</si>
  <si>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</si>
  <si>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</si>
  <si>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</si>
  <si>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</si>
  <si>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</si>
  <si>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</si>
  <si>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</si>
  <si>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</si>
  <si>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</si>
  <si>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</si>
  <si>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INQUÉRITO SEMESTRAL AO INVESTIMENTO - INDÚSTRIA TRANSFORMADORA - Abril de 2023</t>
  </si>
  <si>
    <t>INQUÉRITO SEMESTRAL AO INVESTIMENTO - SERVIÇOS - Abril de 2023</t>
  </si>
  <si>
    <t>Inquérito semestral ao investimento - Indústria Transformadora - Abril de 2023</t>
  </si>
  <si>
    <t>Inquérito semestral ao investimento - Serviços - Abril de 2023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</si>
  <si>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</si>
  <si>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</si>
  <si>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</si>
  <si>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</si>
  <si>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</si>
  <si>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INQUÉRITO SEMESTRAL AO INVESTIMENTO - INDÚSTRIA TRANSFORMADORA - Outubro de 2023</t>
  </si>
  <si>
    <t>INQUÉRITO SEMESTRAL AO INVESTIMENTO - SERVIÇOS - Outubro de 2023</t>
  </si>
  <si>
    <t>Inquérito semestral ao investimento - Indústria Transformadora - Outubro de 2023</t>
  </si>
  <si>
    <t>Inquérito semestral ao investimento - Serviços - Outubro de 2023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</si>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</sst>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topLeftCell="A37" workbookViewId="0">
      <selection activeCell="A64" sqref="A64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2" t="s">
        <v>821</v>
      </c>
      <c r="B3" s="63"/>
      <c r="C3" s="63"/>
      <c r="D3" s="63"/>
      <c r="E3" s="63"/>
      <c r="F3" s="63"/>
      <c r="G3" s="63"/>
      <c r="H3" s="63"/>
      <c r="I3" s="63"/>
      <c r="J3" s="63"/>
      <c r="K3" s="63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2" t="s">
        <v>832</v>
      </c>
      <c r="B8" s="63"/>
      <c r="C8" s="63"/>
      <c r="D8" s="63"/>
      <c r="E8" s="63"/>
      <c r="F8" s="63"/>
      <c r="G8" s="63"/>
      <c r="H8" s="63"/>
      <c r="I8" s="63"/>
      <c r="J8" s="63"/>
      <c r="K8" s="63"/>
    </row>
    <row r="9" spans="1:11">
      <c r="A9" s="22" t="s">
        <v>831</v>
      </c>
      <c r="B9" s="21" t="s">
        <v>832</v>
      </c>
    </row>
    <row r="11" spans="1:11" ht="12.75" customHeight="1">
      <c r="A11" s="62" t="s">
        <v>905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1028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1029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1035</v>
      </c>
    </row>
    <row r="26" spans="1:11" ht="12.75" customHeight="1">
      <c r="A26" s="22" t="s">
        <v>839</v>
      </c>
      <c r="B26" s="21" t="s">
        <v>1026</v>
      </c>
    </row>
    <row r="28" spans="1:11">
      <c r="A28" s="62" t="s">
        <v>904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1">
      <c r="A33" s="22" t="s">
        <v>721</v>
      </c>
      <c r="B33" s="21" t="s">
        <v>722</v>
      </c>
    </row>
    <row r="34" spans="1:11">
      <c r="A34" s="22" t="s">
        <v>724</v>
      </c>
      <c r="B34" s="21" t="s">
        <v>728</v>
      </c>
    </row>
    <row r="35" spans="1:11">
      <c r="A35" s="22" t="s">
        <v>725</v>
      </c>
      <c r="B35" s="21" t="s">
        <v>729</v>
      </c>
    </row>
    <row r="36" spans="1:11">
      <c r="A36" s="22" t="s">
        <v>726</v>
      </c>
      <c r="B36" s="21" t="s">
        <v>730</v>
      </c>
    </row>
    <row r="37" spans="1:11">
      <c r="A37" s="22" t="s">
        <v>727</v>
      </c>
      <c r="B37" s="21" t="s">
        <v>731</v>
      </c>
    </row>
    <row r="39" spans="1:11">
      <c r="A39" s="62" t="s">
        <v>903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</row>
    <row r="40" spans="1:11">
      <c r="A40" s="22" t="s">
        <v>16</v>
      </c>
      <c r="B40" s="21" t="s">
        <v>829</v>
      </c>
    </row>
    <row r="41" spans="1:11">
      <c r="A41" s="22" t="s">
        <v>17</v>
      </c>
      <c r="B41" s="21" t="s">
        <v>712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713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2" t="s">
        <v>906</v>
      </c>
      <c r="B48" s="63"/>
      <c r="C48" s="63"/>
      <c r="D48" s="63"/>
      <c r="E48" s="63"/>
      <c r="F48" s="63"/>
      <c r="G48" s="63"/>
      <c r="H48" s="63"/>
      <c r="I48" s="63"/>
      <c r="J48" s="63"/>
      <c r="K48" s="63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1036</v>
      </c>
    </row>
    <row r="69" spans="1:11">
      <c r="A69" s="22" t="s">
        <v>837</v>
      </c>
      <c r="B69" s="21" t="s">
        <v>1027</v>
      </c>
    </row>
    <row r="71" spans="1:11" ht="15" customHeight="1">
      <c r="A71" s="62" t="s">
        <v>1044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</row>
    <row r="72" spans="1:11">
      <c r="A72" s="22" t="s">
        <v>1038</v>
      </c>
      <c r="B72" s="21" t="s">
        <v>1037</v>
      </c>
    </row>
    <row r="74" spans="1:11">
      <c r="A74" s="62" t="s">
        <v>55</v>
      </c>
      <c r="B74" s="63"/>
      <c r="C74" s="63"/>
      <c r="D74" s="63"/>
      <c r="E74" s="63"/>
      <c r="F74" s="63"/>
      <c r="G74" s="63"/>
      <c r="H74" s="63"/>
      <c r="I74" s="63"/>
      <c r="J74" s="63"/>
      <c r="K74" s="63"/>
    </row>
    <row r="75" spans="1:11">
      <c r="A75" s="22" t="s">
        <v>55</v>
      </c>
      <c r="B75" s="21" t="s">
        <v>840</v>
      </c>
    </row>
  </sheetData>
  <mergeCells count="8">
    <mergeCell ref="A3:K3"/>
    <mergeCell ref="A8:K8"/>
    <mergeCell ref="A74:K74"/>
    <mergeCell ref="A48:K48"/>
    <mergeCell ref="A28:K28"/>
    <mergeCell ref="A11:K11"/>
    <mergeCell ref="A39:K39"/>
    <mergeCell ref="A71:K71"/>
  </mergeCells>
  <phoneticPr fontId="15" type="noConversion"/>
  <hyperlinks>
    <hyperlink ref="B75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5" location="'CAE-Rev.3'!A1" display="CAE-Rev.3" xr:uid="{FACEFE3F-2730-4F08-BD07-686BFB842D49}"/>
    <hyperlink ref="A71:K71" location="LHI!A1" display="Indicadores de Acumulação do Fator Trabalho - Setorial e Total dos Setores" xr:uid="{34034DCB-B4B8-4C72-82BF-F3ABCBD0571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2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1028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1030</v>
      </c>
      <c r="C6" s="73"/>
      <c r="D6" s="79"/>
      <c r="E6" s="72" t="s">
        <v>1030</v>
      </c>
      <c r="F6" s="73"/>
      <c r="G6" s="79"/>
      <c r="H6" s="72" t="s">
        <v>1030</v>
      </c>
      <c r="I6" s="73"/>
      <c r="J6" s="79"/>
      <c r="K6" s="72" t="s">
        <v>1030</v>
      </c>
      <c r="L6" s="73"/>
      <c r="M6" s="79"/>
      <c r="N6" s="72" t="s">
        <v>1030</v>
      </c>
      <c r="O6" s="73"/>
      <c r="P6" s="79"/>
      <c r="Q6" s="72" t="s">
        <v>1030</v>
      </c>
      <c r="R6" s="73"/>
      <c r="S6" s="79"/>
      <c r="T6" s="72" t="s">
        <v>1030</v>
      </c>
      <c r="U6" s="73"/>
      <c r="V6" s="79"/>
      <c r="W6" s="72" t="s">
        <v>1030</v>
      </c>
      <c r="X6" s="73"/>
      <c r="Y6" s="79"/>
      <c r="Z6" s="72" t="s">
        <v>1030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8</v>
      </c>
      <c r="D452" s="11">
        <f t="shared" ref="D452" si="219">AVERAGE(B450:B452)</f>
        <v>-21.720371185900003</v>
      </c>
      <c r="E452" s="8">
        <v>5.0787579807999998</v>
      </c>
      <c r="F452" s="8" t="s">
        <v>8</v>
      </c>
      <c r="G452" s="11">
        <f t="shared" ref="G452" si="220">AVERAGE(E450:E452)</f>
        <v>3.3858386538666667</v>
      </c>
      <c r="H452" s="8">
        <v>0</v>
      </c>
      <c r="I452" s="8" t="s">
        <v>8</v>
      </c>
      <c r="J452" s="11">
        <f t="shared" ref="J452" si="221">AVERAGE(H450:H452)</f>
        <v>0</v>
      </c>
      <c r="K452" s="8">
        <v>5.0787579807999998</v>
      </c>
      <c r="L452" s="8" t="s">
        <v>8</v>
      </c>
      <c r="M452" s="11">
        <f t="shared" ref="M452" si="222">AVERAGE(K450:K452)</f>
        <v>3.3858386538666667</v>
      </c>
      <c r="N452" s="8">
        <v>0</v>
      </c>
      <c r="O452" s="8" t="s">
        <v>8</v>
      </c>
      <c r="P452" s="11">
        <f t="shared" ref="P452" si="223">AVERAGE(N450:N452)</f>
        <v>0</v>
      </c>
      <c r="Q452" s="8">
        <v>-0.73367051260000005</v>
      </c>
      <c r="R452" s="8" t="s">
        <v>8</v>
      </c>
      <c r="S452" s="11">
        <f t="shared" ref="S452" si="224">AVERAGE(Q450:Q452)</f>
        <v>-0.24455683753333335</v>
      </c>
      <c r="T452" s="8">
        <v>-33.378351567099998</v>
      </c>
      <c r="U452" s="8" t="s">
        <v>8</v>
      </c>
      <c r="V452" s="11">
        <f t="shared" ref="V452" si="225">AVERAGE(T450:T452)</f>
        <v>-33.375037892466672</v>
      </c>
      <c r="W452" s="8">
        <v>5.0787579807999998</v>
      </c>
      <c r="X452" s="8" t="s">
        <v>8</v>
      </c>
      <c r="Y452" s="11">
        <f t="shared" ref="Y452" si="226">AVERAGE(W450:W452)</f>
        <v>1.6929193269333334</v>
      </c>
      <c r="Z452" s="8">
        <v>0.29059498880000001</v>
      </c>
      <c r="AA452" s="8" t="s">
        <v>8</v>
      </c>
      <c r="AB452" s="11">
        <f t="shared" ref="AB452" si="227">AVERAGE(Z450:Z452)</f>
        <v>0.10782062069999999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2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51</v>
      </c>
      <c r="C6" s="73"/>
      <c r="D6" s="79"/>
      <c r="E6" s="72" t="s">
        <v>51</v>
      </c>
      <c r="F6" s="73"/>
      <c r="G6" s="79"/>
      <c r="H6" s="72" t="s">
        <v>51</v>
      </c>
      <c r="I6" s="73"/>
      <c r="J6" s="79"/>
      <c r="K6" s="72" t="s">
        <v>51</v>
      </c>
      <c r="L6" s="73"/>
      <c r="M6" s="79"/>
      <c r="N6" s="72" t="s">
        <v>51</v>
      </c>
      <c r="O6" s="73"/>
      <c r="P6" s="79"/>
      <c r="Q6" s="72" t="s">
        <v>51</v>
      </c>
      <c r="R6" s="73"/>
      <c r="S6" s="79"/>
      <c r="T6" s="72" t="s">
        <v>51</v>
      </c>
      <c r="U6" s="73"/>
      <c r="V6" s="79"/>
      <c r="W6" s="72" t="s">
        <v>51</v>
      </c>
      <c r="X6" s="73"/>
      <c r="Y6" s="79"/>
      <c r="Z6" s="72" t="s">
        <v>51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6.3520748094000004</v>
      </c>
      <c r="D450" s="11">
        <f t="shared" ref="D450" si="202">AVERAGE(C448:C450)</f>
        <v>4.4001385049333335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1.3182070306</v>
      </c>
      <c r="D451" s="11">
        <f t="shared" ref="D451" si="211">AVERAGE(C449:C451)</f>
        <v>3.3498085617333331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5.0878930976000003</v>
      </c>
      <c r="D452" s="11">
        <f t="shared" ref="D452" si="220">AVERAGE(C450:C452)</f>
        <v>4.2527249791999999</v>
      </c>
      <c r="E452" s="8">
        <v>-6.8647674112999999</v>
      </c>
      <c r="F452" s="8" t="s">
        <v>8</v>
      </c>
      <c r="G452" s="11">
        <f t="shared" ref="G452" si="221">AVERAGE(E450:E452)</f>
        <v>-9.5629314562666679</v>
      </c>
      <c r="H452" s="8">
        <v>-5.4000010295000003</v>
      </c>
      <c r="I452" s="8" t="s">
        <v>8</v>
      </c>
      <c r="J452" s="11">
        <f t="shared" ref="J452" si="222">AVERAGE(H450:H452)</f>
        <v>-6.8834172481999998</v>
      </c>
      <c r="K452" s="8">
        <v>-13.5064311332</v>
      </c>
      <c r="L452" s="8" t="s">
        <v>8</v>
      </c>
      <c r="M452" s="11">
        <f t="shared" ref="M452" si="223">AVERAGE(K450:K452)</f>
        <v>-14.7244765226</v>
      </c>
      <c r="N452" s="8">
        <v>1.8746731516999999</v>
      </c>
      <c r="O452" s="8" t="s">
        <v>8</v>
      </c>
      <c r="P452" s="11">
        <f t="shared" ref="P452" si="224">AVERAGE(N450:N452)</f>
        <v>2.5291522881666668</v>
      </c>
      <c r="Q452" s="8">
        <v>7.9265427259000001</v>
      </c>
      <c r="R452" s="8" t="s">
        <v>8</v>
      </c>
      <c r="S452" s="11">
        <f t="shared" ref="S452" si="225">AVERAGE(Q450:Q452)</f>
        <v>0.68079541460000004</v>
      </c>
      <c r="T452" s="8">
        <v>4.9856300300000003</v>
      </c>
      <c r="U452" s="8" t="s">
        <v>8</v>
      </c>
      <c r="V452" s="11">
        <f t="shared" ref="V452" si="226">AVERAGE(T450:T452)</f>
        <v>6.2637694911333339</v>
      </c>
      <c r="W452" s="8">
        <v>12.873278066299999</v>
      </c>
      <c r="X452" s="8" t="s">
        <v>8</v>
      </c>
      <c r="Y452" s="11">
        <f t="shared" ref="Y452" si="227">AVERAGE(W450:W452)</f>
        <v>14.702382989366669</v>
      </c>
      <c r="Z452" s="8">
        <v>0.80568302150000004</v>
      </c>
      <c r="AA452" s="8" t="s">
        <v>8</v>
      </c>
      <c r="AB452" s="11">
        <f t="shared" ref="AB452" si="228">AVERAGE(Z450:Z452)</f>
        <v>0.98795451603333329</v>
      </c>
    </row>
  </sheetData>
  <mergeCells count="19"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2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42</v>
      </c>
      <c r="C6" s="73"/>
      <c r="D6" s="79"/>
      <c r="E6" s="72" t="s">
        <v>42</v>
      </c>
      <c r="F6" s="73"/>
      <c r="G6" s="79"/>
      <c r="H6" s="72" t="s">
        <v>42</v>
      </c>
      <c r="I6" s="73"/>
      <c r="J6" s="79"/>
      <c r="K6" s="72" t="s">
        <v>42</v>
      </c>
      <c r="L6" s="73"/>
      <c r="M6" s="79"/>
      <c r="N6" s="72" t="s">
        <v>42</v>
      </c>
      <c r="O6" s="73"/>
      <c r="P6" s="79"/>
      <c r="Q6" s="72" t="s">
        <v>42</v>
      </c>
      <c r="R6" s="73"/>
      <c r="S6" s="79"/>
      <c r="T6" s="72" t="s">
        <v>42</v>
      </c>
      <c r="U6" s="73"/>
      <c r="V6" s="79"/>
      <c r="W6" s="72" t="s">
        <v>42</v>
      </c>
      <c r="X6" s="73"/>
      <c r="Y6" s="79"/>
      <c r="Z6" s="72" t="s">
        <v>42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18.782841860332052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21.55025619033205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11.6283840563</v>
      </c>
      <c r="S450" s="11">
        <f t="shared" ref="S450" si="207">AVERAGE(R448:R450)</f>
        <v>-2.1343832211999989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1.8728844514</v>
      </c>
      <c r="S451" s="11">
        <f t="shared" ref="S451" si="216">AVERAGE(R449:R451)</f>
        <v>-0.70699412666666606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8</v>
      </c>
      <c r="D452" s="11">
        <f t="shared" ref="D452" si="220">AVERAGE(B450:B452)</f>
        <v>-17.994885665233333</v>
      </c>
      <c r="E452" s="8">
        <v>-22.833208884499999</v>
      </c>
      <c r="F452" s="8" t="s">
        <v>8</v>
      </c>
      <c r="G452" s="11">
        <f t="shared" ref="G452" si="221">AVERAGE(E450:E452)</f>
        <v>-25.795932305366666</v>
      </c>
      <c r="H452" s="8">
        <v>-23.056899376400001</v>
      </c>
      <c r="I452" s="8" t="s">
        <v>8</v>
      </c>
      <c r="J452" s="11">
        <f t="shared" ref="J452" si="222">AVERAGE(H450:H452)</f>
        <v>-24.237242873399996</v>
      </c>
      <c r="K452" s="8">
        <v>-21.386999060699999</v>
      </c>
      <c r="L452" s="8" t="s">
        <v>8</v>
      </c>
      <c r="M452" s="11">
        <f t="shared" ref="M452" si="223">AVERAGE(K450:K452)</f>
        <v>-23.455197138733336</v>
      </c>
      <c r="N452" s="8">
        <v>11.6159805472</v>
      </c>
      <c r="O452" s="8" t="s">
        <v>8</v>
      </c>
      <c r="P452" s="11">
        <f t="shared" ref="P452" si="224">AVERAGE(N450:N452)</f>
        <v>11.825116324466668</v>
      </c>
      <c r="Q452" s="8">
        <v>7.2819573587999997</v>
      </c>
      <c r="R452" s="8">
        <v>7.2124540007999993</v>
      </c>
      <c r="S452" s="11">
        <f t="shared" ref="S452" si="225">AVERAGE(R450:R452)</f>
        <v>6.9045741694999991</v>
      </c>
      <c r="T452" s="8">
        <v>24.821108439</v>
      </c>
      <c r="U452" s="8" t="s">
        <v>8</v>
      </c>
      <c r="V452" s="11">
        <f t="shared" ref="V452" si="226">AVERAGE(T450:T452)</f>
        <v>24.944146066933332</v>
      </c>
      <c r="W452" s="8">
        <v>7.3259260977</v>
      </c>
      <c r="X452" s="8" t="s">
        <v>8</v>
      </c>
      <c r="Y452" s="11">
        <f t="shared" ref="Y452" si="227">AVERAGE(W450:W452)</f>
        <v>0.87556541650000008</v>
      </c>
      <c r="Z452" s="8">
        <v>17.7146788286</v>
      </c>
      <c r="AA452" s="8" t="s">
        <v>8</v>
      </c>
      <c r="AB452" s="11">
        <f t="shared" ref="AB452" si="228">AVERAGE(Z450:Z452)</f>
        <v>15.700654392833334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6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746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750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13.279898810204541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 t="shared" ref="G10:G73" si="1">AVERAGE(F9:F10)</f>
        <v>13.39009102120454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si="1"/>
        <v>13.38698253370454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85.692571790624513</v>
      </c>
      <c r="P11" s="11">
        <f t="shared" si="4"/>
        <v>85.49730411122701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1"/>
        <v>15.332382668704541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85.750735456050705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1"/>
        <v>15.335946380204541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1"/>
        <v>13.392320483704541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1"/>
        <v>13.38288400370454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1"/>
        <v>13.330695791704541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1"/>
        <v>13.341706840204541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1"/>
        <v>13.394155652204539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1"/>
        <v>13.375170360704541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85.525255918499312</v>
      </c>
      <c r="P19" s="11">
        <f t="shared" si="4"/>
        <v>85.962855243144617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1"/>
        <v>15.328392954204542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85.019525468367192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1"/>
        <v>15.351118787204541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84.625305614315863</v>
      </c>
      <c r="P21" s="11">
        <f t="shared" si="4"/>
        <v>84.569550316275468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1"/>
        <v>13.399196867704539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86.454518887065191</v>
      </c>
      <c r="P22" s="11">
        <f t="shared" si="4"/>
        <v>85.53991225069052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1"/>
        <v>13.364040532204541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83.48399690898809</v>
      </c>
      <c r="P23" s="11">
        <f t="shared" si="4"/>
        <v>84.96925789802664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1"/>
        <v>13.314597145204541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85.357456623356327</v>
      </c>
      <c r="P24" s="11">
        <f t="shared" si="4"/>
        <v>84.420726766172208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1"/>
        <v>13.36960501820454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82.748302554362752</v>
      </c>
      <c r="P25" s="11">
        <f t="shared" si="4"/>
        <v>84.05287958885954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1"/>
        <v>13.420826699704541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81.525270230124335</v>
      </c>
      <c r="P26" s="11">
        <f t="shared" si="4"/>
        <v>82.13678639224355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1"/>
        <v>11.339591771704541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83.510869843247889</v>
      </c>
      <c r="P27" s="11">
        <f t="shared" si="4"/>
        <v>82.518070036686112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1"/>
        <v>11.286514446204542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82.167761182734225</v>
      </c>
      <c r="P28" s="11">
        <f t="shared" si="4"/>
        <v>82.83931551299105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1"/>
        <v>13.391227153204539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81.974115558230039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1"/>
        <v>13.46061789070454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82.638635726464656</v>
      </c>
      <c r="P30" s="11">
        <f t="shared" si="4"/>
        <v>82.209552830095262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1"/>
        <v>13.32755379520454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81.566177360279355</v>
      </c>
      <c r="P31" s="11">
        <f t="shared" si="4"/>
        <v>82.102406543372012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1"/>
        <v>11.226481274204541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78.974960702698539</v>
      </c>
      <c r="P32" s="11">
        <f t="shared" si="4"/>
        <v>80.270569031488947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1"/>
        <v>11.393076065204541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78.807233668943439</v>
      </c>
      <c r="P33" s="11">
        <f t="shared" si="4"/>
        <v>78.891097185820996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1"/>
        <v>11.54333741520454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77.666445041858992</v>
      </c>
      <c r="P34" s="11">
        <f t="shared" si="4"/>
        <v>78.236839355401216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1"/>
        <v>9.3334448087045416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76.749531380714245</v>
      </c>
      <c r="P35" s="11">
        <f t="shared" si="4"/>
        <v>77.207988211286619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1"/>
        <v>9.1336211672045415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79.809267326237872</v>
      </c>
      <c r="P36" s="11">
        <f t="shared" si="4"/>
        <v>78.279399353476066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1"/>
        <v>9.366538660704542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80.759013189822539</v>
      </c>
      <c r="P37" s="11">
        <f t="shared" si="4"/>
        <v>80.284140258030206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1"/>
        <v>10.27641637847727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80.853001566662044</v>
      </c>
      <c r="P38" s="11">
        <f t="shared" si="4"/>
        <v>80.806007378242299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1"/>
        <v>11.27968572775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82.447191670224157</v>
      </c>
      <c r="P39" s="11">
        <f t="shared" si="4"/>
        <v>81.650096618443101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1"/>
        <v>10.728802914249998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81.800900892809238</v>
      </c>
      <c r="P40" s="11">
        <f t="shared" si="4"/>
        <v>82.124046281516698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1"/>
        <v>10.115150689749996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82.287853225325023</v>
      </c>
      <c r="P41" s="11">
        <f t="shared" si="4"/>
        <v>82.044377059067131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1"/>
        <v>10.460834547249995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82.740089172812191</v>
      </c>
      <c r="P42" s="11">
        <f t="shared" si="4"/>
        <v>82.513971199068607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1"/>
        <v>10.391969231249995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82.497267492256753</v>
      </c>
      <c r="P43" s="11">
        <f t="shared" si="4"/>
        <v>82.618678332534472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1"/>
        <v>10.492808913249998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82.364994416666917</v>
      </c>
      <c r="P44" s="11">
        <f t="shared" si="4"/>
        <v>82.431130954461835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1"/>
        <v>10.287612682249998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80.750870643391096</v>
      </c>
      <c r="P45" s="11">
        <f t="shared" si="4"/>
        <v>81.557932530029007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1"/>
        <v>9.9255744302499984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82.839488770153409</v>
      </c>
      <c r="P46" s="11">
        <f t="shared" si="4"/>
        <v>81.795179706772245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1"/>
        <v>10.981163784750001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81.076896801440896</v>
      </c>
      <c r="P47" s="11">
        <f t="shared" si="4"/>
        <v>81.958192785797152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1"/>
        <v>12.194950679749997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83.690454145981022</v>
      </c>
      <c r="P48" s="11">
        <f t="shared" si="4"/>
        <v>82.383675473710952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1"/>
        <v>12.403841045749996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83.657755813690784</v>
      </c>
      <c r="P49" s="11">
        <f t="shared" si="4"/>
        <v>83.674104979835903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1"/>
        <v>12.045454533249998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82.565449355944764</v>
      </c>
      <c r="P50" s="11">
        <f t="shared" si="4"/>
        <v>83.111602584817774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1"/>
        <v>12.362415524749998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84.820609445381891</v>
      </c>
      <c r="P51" s="11">
        <f t="shared" si="4"/>
        <v>83.693029400663335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1"/>
        <v>13.093094237749998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82.75649124789976</v>
      </c>
      <c r="P52" s="11">
        <f t="shared" si="4"/>
        <v>83.788550346640818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1"/>
        <v>13.391428371249997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85.982560739681929</v>
      </c>
      <c r="P53" s="11">
        <f t="shared" si="4"/>
        <v>84.369525993790845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1"/>
        <v>13.567801278249998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83.815491270783724</v>
      </c>
      <c r="P54" s="11">
        <f t="shared" si="4"/>
        <v>84.899026005232827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1"/>
        <v>13.418158207249999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84.242689956380829</v>
      </c>
      <c r="P55" s="11">
        <f t="shared" si="4"/>
        <v>84.029090613582269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1"/>
        <v>13.474843990249997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83.825521533273317</v>
      </c>
      <c r="P56" s="11">
        <f t="shared" si="4"/>
        <v>84.034105744827073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1"/>
        <v>13.868581003749997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83.160976342016298</v>
      </c>
      <c r="P57" s="11">
        <f t="shared" si="4"/>
        <v>83.493248937644807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1"/>
        <v>13.718186130249997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83.227251236666035</v>
      </c>
      <c r="P58" s="11">
        <f t="shared" si="4"/>
        <v>83.194113789341174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1"/>
        <v>12.122988162749998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83.869783100369716</v>
      </c>
      <c r="P59" s="11">
        <f t="shared" si="4"/>
        <v>83.548517168517876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1"/>
        <v>11.980661894249998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84.382934836788991</v>
      </c>
      <c r="P60" s="11">
        <f t="shared" si="4"/>
        <v>84.126358968579353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1"/>
        <v>13.021013763749997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83.420761193526801</v>
      </c>
      <c r="P61" s="11">
        <f t="shared" si="4"/>
        <v>83.901848015157896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1"/>
        <v>12.774671549249996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84.734936247342844</v>
      </c>
      <c r="P62" s="11">
        <f t="shared" si="4"/>
        <v>84.077848720434815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1"/>
        <v>12.006004586749999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83.540562412556625</v>
      </c>
      <c r="P63" s="11">
        <f t="shared" si="4"/>
        <v>84.137749329949742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1"/>
        <v>15.465829894749996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85.913602369872166</v>
      </c>
      <c r="P64" s="11">
        <f t="shared" si="4"/>
        <v>84.727082391214395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1"/>
        <v>16.389875589749998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85.005359085061102</v>
      </c>
      <c r="P65" s="11">
        <f t="shared" si="4"/>
        <v>85.459480727466627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1"/>
        <v>12.565996332749998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84.86407706084637</v>
      </c>
      <c r="P66" s="11">
        <f t="shared" si="4"/>
        <v>84.934718072953729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1"/>
        <v>11.166534790249997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81.736872332916192</v>
      </c>
      <c r="P67" s="11">
        <f t="shared" si="4"/>
        <v>83.300474696881281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1"/>
        <v>11.12562203425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81.136458061784253</v>
      </c>
      <c r="P68" s="11">
        <f t="shared" si="4"/>
        <v>81.436665197350223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1"/>
        <v>11.568697079750001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82.94736720188115</v>
      </c>
      <c r="P69" s="11">
        <f t="shared" si="4"/>
        <v>82.041912631832702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1"/>
        <v>11.576134619749999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82.114862916077712</v>
      </c>
      <c r="P70" s="11">
        <f t="shared" si="4"/>
        <v>82.531115058979424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1"/>
        <v>11.227647421249998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83.335374227270677</v>
      </c>
      <c r="P71" s="11">
        <f t="shared" si="4"/>
        <v>82.725118571674187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1"/>
        <v>11.818775380749997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79.542768124433948</v>
      </c>
      <c r="P72" s="11">
        <f t="shared" si="4"/>
        <v>81.43907117585232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1"/>
        <v>10.957016424249998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80.187553400430517</v>
      </c>
      <c r="P73" s="11">
        <f t="shared" si="4"/>
        <v>79.865160762432225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7.6170932497499981</v>
      </c>
      <c r="G74" s="11">
        <f t="shared" ref="G74:G137" si="12">AVERAGE(F73:F74)</f>
        <v>8.2826211027499976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78.410149700001483</v>
      </c>
      <c r="P74" s="11">
        <f t="shared" ref="P74:P137" si="15">AVERAGE(O73:O74)</f>
        <v>79.298851550216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7.8450183347499953</v>
      </c>
      <c r="G75" s="11">
        <f t="shared" si="12"/>
        <v>7.7310557922499967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86.224697690121047</v>
      </c>
      <c r="P75" s="11">
        <f t="shared" si="15"/>
        <v>82.317423695061265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13.015360812749996</v>
      </c>
      <c r="G76" s="11">
        <f t="shared" si="12"/>
        <v>10.430189573749995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82.294270515439521</v>
      </c>
      <c r="P76" s="11">
        <f t="shared" si="15"/>
        <v>84.259484102780277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13.366946379749999</v>
      </c>
      <c r="G77" s="11">
        <f t="shared" si="12"/>
        <v>13.191153596249997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81.505119287872503</v>
      </c>
      <c r="P77" s="11">
        <f t="shared" si="15"/>
        <v>81.899694901656005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13.772451623749998</v>
      </c>
      <c r="G78" s="11">
        <f t="shared" si="12"/>
        <v>13.569699001749999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82.749138632755773</v>
      </c>
      <c r="P78" s="11">
        <f t="shared" si="15"/>
        <v>82.127128960314138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14.827938729749997</v>
      </c>
      <c r="G79" s="11">
        <f t="shared" si="12"/>
        <v>14.300195176749998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82.206393437338974</v>
      </c>
      <c r="P79" s="11">
        <f t="shared" si="15"/>
        <v>82.477766035047381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14.650326897749997</v>
      </c>
      <c r="G80" s="11">
        <f t="shared" si="12"/>
        <v>14.739132813749997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83.488355668386177</v>
      </c>
      <c r="P80" s="11">
        <f t="shared" si="15"/>
        <v>82.847374552862576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10.92887217675</v>
      </c>
      <c r="G81" s="11">
        <f t="shared" si="12"/>
        <v>12.789599537249998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81.209640919108935</v>
      </c>
      <c r="P81" s="11">
        <f t="shared" si="15"/>
        <v>82.348998293747556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11.048486336749997</v>
      </c>
      <c r="G82" s="11">
        <f t="shared" si="12"/>
        <v>10.988679256749998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81.010678905936985</v>
      </c>
      <c r="P82" s="11">
        <f t="shared" si="15"/>
        <v>81.11015991252296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8.0836693867499978</v>
      </c>
      <c r="G83" s="11">
        <f t="shared" si="12"/>
        <v>9.5660778617499975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82.432680261080804</v>
      </c>
      <c r="P83" s="11">
        <f t="shared" si="15"/>
        <v>81.721679583508887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16.631233281750003</v>
      </c>
      <c r="G84" s="11">
        <f t="shared" si="12"/>
        <v>12.357451334250001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80.898365361846814</v>
      </c>
      <c r="P84" s="11">
        <f t="shared" si="15"/>
        <v>81.665522811463802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12.44881671075</v>
      </c>
      <c r="G85" s="11">
        <f t="shared" si="12"/>
        <v>14.540024996250001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79.660015886419458</v>
      </c>
      <c r="P85" s="11">
        <f t="shared" si="15"/>
        <v>80.279190624133136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14.950019741749998</v>
      </c>
      <c r="G86" s="11">
        <f t="shared" si="12"/>
        <v>13.69941822625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80.30896357351368</v>
      </c>
      <c r="P86" s="11">
        <f t="shared" si="15"/>
        <v>79.984489729966569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15.926964794749999</v>
      </c>
      <c r="G87" s="11">
        <f t="shared" si="12"/>
        <v>15.438492268249998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80.420982295771807</v>
      </c>
      <c r="P87" s="11">
        <f t="shared" si="15"/>
        <v>80.364972934642736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15.825778682749997</v>
      </c>
      <c r="G88" s="11">
        <f t="shared" si="12"/>
        <v>15.876371738749999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82.504217686975494</v>
      </c>
      <c r="P88" s="11">
        <f t="shared" si="15"/>
        <v>81.462599991373651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17.143628894749995</v>
      </c>
      <c r="G89" s="11">
        <f t="shared" si="12"/>
        <v>16.484703788749997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83.296202543298421</v>
      </c>
      <c r="P89" s="11">
        <f t="shared" si="15"/>
        <v>82.900210115136957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21.98802998475</v>
      </c>
      <c r="G90" s="11">
        <f t="shared" si="12"/>
        <v>19.565829439749997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85.124255860637859</v>
      </c>
      <c r="P90" s="11">
        <f t="shared" si="15"/>
        <v>84.210229201968133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22.325443574750004</v>
      </c>
      <c r="G91" s="11">
        <f t="shared" si="12"/>
        <v>22.156736779750002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83.17719499512117</v>
      </c>
      <c r="P91" s="11">
        <f t="shared" si="15"/>
        <v>84.150725427879507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21.787511266749998</v>
      </c>
      <c r="G92" s="11">
        <f t="shared" si="12"/>
        <v>22.056477420749999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80.37608364972769</v>
      </c>
      <c r="P92" s="11">
        <f t="shared" si="15"/>
        <v>81.77663932242443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21.232681118749994</v>
      </c>
      <c r="G93" s="11">
        <f t="shared" si="12"/>
        <v>21.510096192749998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83.695617797004317</v>
      </c>
      <c r="P93" s="11">
        <f t="shared" si="15"/>
        <v>82.035850723365996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21.131222209749996</v>
      </c>
      <c r="G94" s="11">
        <f t="shared" si="12"/>
        <v>21.181951664249993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81.292607313389411</v>
      </c>
      <c r="P94" s="11">
        <f t="shared" si="15"/>
        <v>82.494112555196864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20.059516705749996</v>
      </c>
      <c r="G95" s="11">
        <f t="shared" si="12"/>
        <v>20.595369457749996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81.271824411661001</v>
      </c>
      <c r="P95" s="11">
        <f t="shared" si="15"/>
        <v>81.282215862525206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19.719620741749999</v>
      </c>
      <c r="G96" s="11">
        <f t="shared" si="12"/>
        <v>19.889568723749996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78.48079958898964</v>
      </c>
      <c r="P96" s="11">
        <f t="shared" si="15"/>
        <v>79.876312000325328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17.902698492750005</v>
      </c>
      <c r="G97" s="11">
        <f t="shared" si="12"/>
        <v>18.811159617250002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71.256192499550934</v>
      </c>
      <c r="P97" s="11">
        <f t="shared" si="15"/>
        <v>74.868496044270287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18.011055100499998</v>
      </c>
      <c r="G98" s="11">
        <f t="shared" si="12"/>
        <v>17.956876796625004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74.033268919611103</v>
      </c>
      <c r="P98" s="11">
        <f t="shared" si="15"/>
        <v>72.644730709581012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17.923671267500005</v>
      </c>
      <c r="G99" s="11">
        <f t="shared" si="12"/>
        <v>17.967363184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75.697446682934938</v>
      </c>
      <c r="P99" s="11">
        <f t="shared" si="15"/>
        <v>74.865357801273021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17.865218231499998</v>
      </c>
      <c r="G100" s="11">
        <f t="shared" si="12"/>
        <v>17.894444749500003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77.485594681819578</v>
      </c>
      <c r="P100" s="11">
        <f t="shared" si="15"/>
        <v>76.591520682377251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18.070580072500007</v>
      </c>
      <c r="G101" s="11">
        <f t="shared" si="12"/>
        <v>17.967899152000001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76.973220060054871</v>
      </c>
      <c r="P101" s="11">
        <f t="shared" si="15"/>
        <v>77.229407370937224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18.269455987499995</v>
      </c>
      <c r="G102" s="11">
        <f t="shared" si="12"/>
        <v>18.170018030000001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77.411302488245425</v>
      </c>
      <c r="P102" s="11">
        <f t="shared" si="15"/>
        <v>77.192261274150155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18.610391914499999</v>
      </c>
      <c r="G103" s="11">
        <f t="shared" si="12"/>
        <v>18.439923950999997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77.343260437878698</v>
      </c>
      <c r="P103" s="11">
        <f t="shared" si="15"/>
        <v>77.377281463062062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18.412744381500001</v>
      </c>
      <c r="G104" s="11">
        <f t="shared" si="12"/>
        <v>18.511568148000002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75.35451120967538</v>
      </c>
      <c r="P104" s="11">
        <f t="shared" si="15"/>
        <v>76.348885823777039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18.029574942499998</v>
      </c>
      <c r="G105" s="11">
        <f t="shared" si="12"/>
        <v>18.221159661999998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77.154201271700458</v>
      </c>
      <c r="P105" s="11">
        <f t="shared" si="15"/>
        <v>76.254356240687912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18.377397607500001</v>
      </c>
      <c r="G106" s="11">
        <f t="shared" si="12"/>
        <v>18.203486274999999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76.330512056576339</v>
      </c>
      <c r="P106" s="11">
        <f t="shared" si="15"/>
        <v>76.742356664138399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17.756775423500002</v>
      </c>
      <c r="G107" s="11">
        <f t="shared" si="12"/>
        <v>18.067086515500002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76.490230564424778</v>
      </c>
      <c r="P107" s="11">
        <f t="shared" si="15"/>
        <v>76.410371310500551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17.774594310499999</v>
      </c>
      <c r="G108" s="11">
        <f t="shared" si="12"/>
        <v>17.765684867000001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76.362075141820611</v>
      </c>
      <c r="P108" s="11">
        <f t="shared" si="15"/>
        <v>76.426152853122687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18.2101198895</v>
      </c>
      <c r="G109" s="11">
        <f t="shared" si="12"/>
        <v>17.9923571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75.353540041416196</v>
      </c>
      <c r="P109" s="11">
        <f t="shared" si="15"/>
        <v>75.85780759161841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18.087870199500003</v>
      </c>
      <c r="G110" s="11">
        <f t="shared" si="12"/>
        <v>18.148995044500001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76.300981915322595</v>
      </c>
      <c r="P110" s="11">
        <f t="shared" si="15"/>
        <v>75.827260978369395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18.018787515500001</v>
      </c>
      <c r="G111" s="11">
        <f t="shared" si="12"/>
        <v>18.053328857500002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75.681315280995236</v>
      </c>
      <c r="P111" s="11">
        <f t="shared" si="15"/>
        <v>75.991148598158915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17.691808308500001</v>
      </c>
      <c r="G112" s="11">
        <f t="shared" si="12"/>
        <v>17.855297912000001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74.9653777798856</v>
      </c>
      <c r="P112" s="11">
        <f t="shared" si="15"/>
        <v>75.323346530440418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19.827237340499995</v>
      </c>
      <c r="G113" s="11">
        <f t="shared" si="12"/>
        <v>18.759522824499996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75.979668989511225</v>
      </c>
      <c r="P113" s="11">
        <f t="shared" si="15"/>
        <v>75.472523384698405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18.601611317500002</v>
      </c>
      <c r="G114" s="11">
        <f t="shared" si="12"/>
        <v>19.214424328999996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75.540542999702708</v>
      </c>
      <c r="P114" s="11">
        <f t="shared" si="15"/>
        <v>75.76010599460696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18.571537621500003</v>
      </c>
      <c r="G115" s="11">
        <f t="shared" si="12"/>
        <v>18.5865744695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75.907589282712507</v>
      </c>
      <c r="P115" s="11">
        <f t="shared" si="15"/>
        <v>75.724066141207601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18.626877618499996</v>
      </c>
      <c r="G116" s="11">
        <f t="shared" si="12"/>
        <v>18.599207620000001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78.047678968298271</v>
      </c>
      <c r="P116" s="11">
        <f t="shared" si="15"/>
        <v>76.977634125505389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18.455586160499998</v>
      </c>
      <c r="G117" s="11">
        <f t="shared" si="12"/>
        <v>18.541231889499997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76.689844408035455</v>
      </c>
      <c r="P117" s="11">
        <f t="shared" si="15"/>
        <v>77.36876168816687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18.7727479835</v>
      </c>
      <c r="G118" s="11">
        <f t="shared" si="12"/>
        <v>18.614167072000001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77.739446873629888</v>
      </c>
      <c r="P118" s="11">
        <f t="shared" si="15"/>
        <v>77.214645640832671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18.8651582185</v>
      </c>
      <c r="G119" s="11">
        <f t="shared" si="12"/>
        <v>18.818953100999998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77.846559532962459</v>
      </c>
      <c r="P119" s="11">
        <f t="shared" si="15"/>
        <v>77.793003203296166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19.390467687499996</v>
      </c>
      <c r="G120" s="11">
        <f t="shared" si="12"/>
        <v>19.127812952999996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79.997061878716266</v>
      </c>
      <c r="P120" s="11">
        <f t="shared" si="15"/>
        <v>78.921810705839363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18.883608087499997</v>
      </c>
      <c r="G121" s="11">
        <f t="shared" si="12"/>
        <v>19.137037887499996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79.481153489707509</v>
      </c>
      <c r="P121" s="11">
        <f t="shared" si="15"/>
        <v>79.739107684211888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18.101005612999998</v>
      </c>
      <c r="G122" s="11">
        <f t="shared" si="12"/>
        <v>18.492306850249996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79.262747042340706</v>
      </c>
      <c r="P122" s="11">
        <f t="shared" si="15"/>
        <v>79.371950266024101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18.511471807000003</v>
      </c>
      <c r="G123" s="11">
        <f t="shared" si="12"/>
        <v>18.306238710000002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79.397208917787822</v>
      </c>
      <c r="P123" s="11">
        <f t="shared" si="15"/>
        <v>79.329977980064257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18.152785659999999</v>
      </c>
      <c r="G124" s="11">
        <f t="shared" si="12"/>
        <v>18.332128733499999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78.970341744248941</v>
      </c>
      <c r="P124" s="11">
        <f t="shared" si="15"/>
        <v>79.183775331018381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17.956453320999998</v>
      </c>
      <c r="G125" s="11">
        <f t="shared" si="12"/>
        <v>18.054619490499999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80.195761157901842</v>
      </c>
      <c r="P125" s="11">
        <f t="shared" si="15"/>
        <v>79.583051451075391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18.693743000000001</v>
      </c>
      <c r="G126" s="11">
        <f t="shared" si="12"/>
        <v>18.325098160499998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78.748301910241977</v>
      </c>
      <c r="P126" s="11">
        <f t="shared" si="15"/>
        <v>79.472031534071903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17.061871780000001</v>
      </c>
      <c r="G127" s="11">
        <f t="shared" si="12"/>
        <v>17.877807390000001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79.277396298485613</v>
      </c>
      <c r="P127" s="11">
        <f t="shared" si="15"/>
        <v>79.012849104363795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17.681165173</v>
      </c>
      <c r="G128" s="11">
        <f t="shared" si="12"/>
        <v>17.3715184765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79.467905043985084</v>
      </c>
      <c r="P128" s="11">
        <f t="shared" si="15"/>
        <v>79.372650671235348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17.867842475000003</v>
      </c>
      <c r="G129" s="11">
        <f t="shared" si="12"/>
        <v>17.774503824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78.689988574809689</v>
      </c>
      <c r="P129" s="11">
        <f t="shared" si="15"/>
        <v>79.078946809397394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18.100061258</v>
      </c>
      <c r="G130" s="11">
        <f t="shared" si="12"/>
        <v>17.9839518665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80.108207666493669</v>
      </c>
      <c r="P130" s="11">
        <f t="shared" si="15"/>
        <v>79.399098120651672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17.996953862000002</v>
      </c>
      <c r="G131" s="11">
        <f t="shared" si="12"/>
        <v>18.048507560000001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80.652621644237357</v>
      </c>
      <c r="P131" s="11">
        <f t="shared" si="15"/>
        <v>80.380414655365513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18.446422846999997</v>
      </c>
      <c r="G132" s="11">
        <f t="shared" si="12"/>
        <v>18.221688354499999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81.268869430058913</v>
      </c>
      <c r="P132" s="11">
        <f t="shared" si="15"/>
        <v>80.960745537148142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18.454639834999998</v>
      </c>
      <c r="G133" s="11">
        <f t="shared" si="12"/>
        <v>18.450531340999998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80.721267510228287</v>
      </c>
      <c r="P133" s="11">
        <f t="shared" si="15"/>
        <v>80.995068470143593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18.397532032999994</v>
      </c>
      <c r="G134" s="11">
        <f t="shared" si="12"/>
        <v>18.426085933999996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81.021974894433981</v>
      </c>
      <c r="P134" s="11">
        <f t="shared" si="15"/>
        <v>80.871621202331141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18.741815081999995</v>
      </c>
      <c r="G135" s="11">
        <f t="shared" si="12"/>
        <v>18.569673557499996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79.99706624505815</v>
      </c>
      <c r="P135" s="11">
        <f t="shared" si="15"/>
        <v>80.509520569746059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18.175163001999998</v>
      </c>
      <c r="G136" s="11">
        <f t="shared" si="12"/>
        <v>18.458489041999997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76.899623410458062</v>
      </c>
      <c r="P136" s="11">
        <f t="shared" si="15"/>
        <v>78.448344827758106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19.279249822999997</v>
      </c>
      <c r="G137" s="11">
        <f t="shared" si="12"/>
        <v>18.727206412499996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78.775497644756797</v>
      </c>
      <c r="P137" s="11">
        <f t="shared" si="15"/>
        <v>77.837560527607423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20.229024376000002</v>
      </c>
      <c r="G138" s="11">
        <f t="shared" ref="G138:G149" si="23">AVERAGE(F137:F138)</f>
        <v>19.754137099499999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6">AVERAGE(O137:O138)</f>
        <v>79.355310080540278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18.495224389000001</v>
      </c>
      <c r="G139" s="11">
        <f t="shared" si="23"/>
        <v>19.362124382499999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76.461668602172253</v>
      </c>
      <c r="P139" s="11">
        <f t="shared" si="26"/>
        <v>78.198395559247999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18.024589464999995</v>
      </c>
      <c r="G140" s="11">
        <f t="shared" si="23"/>
        <v>18.259906926999996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79.990514385115262</v>
      </c>
      <c r="P140" s="11">
        <f t="shared" si="26"/>
        <v>78.226091493643764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11.503535463</v>
      </c>
      <c r="G141" s="11">
        <f t="shared" si="23"/>
        <v>14.764062463999998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69.76654276348323</v>
      </c>
      <c r="P141" s="11">
        <f t="shared" si="26"/>
        <v>74.878528574299253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11.369095369999998</v>
      </c>
      <c r="G142" s="11">
        <f t="shared" si="23"/>
        <v>11.436315416499999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71.906024615912401</v>
      </c>
      <c r="P142" s="11">
        <f t="shared" si="26"/>
        <v>70.836283689697808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11.872075301999999</v>
      </c>
      <c r="G143" s="11">
        <f t="shared" si="23"/>
        <v>11.620585335999998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78.027927808598278</v>
      </c>
      <c r="P143" s="11">
        <f t="shared" si="26"/>
        <v>74.966976212255332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12.282198036</v>
      </c>
      <c r="G144" s="11">
        <f t="shared" si="23"/>
        <v>12.077136669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78.753251564621053</v>
      </c>
      <c r="P144" s="11">
        <f t="shared" si="26"/>
        <v>78.390589686609673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12.43307078</v>
      </c>
      <c r="G145" s="11">
        <f t="shared" si="23"/>
        <v>12.357634407999999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78.45711686151563</v>
      </c>
      <c r="P145" s="11">
        <f t="shared" si="26"/>
        <v>78.605184213068341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12.810081890500001</v>
      </c>
      <c r="G146" s="11">
        <f t="shared" si="23"/>
        <v>12.621576335250001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79.103031552892688</v>
      </c>
      <c r="P146" s="11">
        <f t="shared" si="26"/>
        <v>78.780074207204166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13.181131107800001</v>
      </c>
      <c r="G147" s="11">
        <f t="shared" si="23"/>
        <v>12.99560649915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80.347523645390837</v>
      </c>
      <c r="P147" s="11">
        <f t="shared" si="26"/>
        <v>79.725277599141762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13.0255462082</v>
      </c>
      <c r="G148" s="11">
        <f t="shared" si="23"/>
        <v>13.103338658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81.80062902872082</v>
      </c>
      <c r="P148" s="11">
        <f t="shared" si="26"/>
        <v>81.074076337055828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12.797471480899999</v>
      </c>
      <c r="G149" s="11">
        <f t="shared" si="23"/>
        <v>12.911508844549999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82.080814274400581</v>
      </c>
      <c r="P149" s="11">
        <f t="shared" si="26"/>
        <v>81.940721651560693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12.8297473713</v>
      </c>
      <c r="G150" s="11">
        <f t="shared" ref="G150" si="31">AVERAGE(F149:F150)</f>
        <v>12.813609426099999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81.925455498024391</v>
      </c>
      <c r="P150" s="11">
        <f t="shared" ref="P150" si="34">AVERAGE(O149:O150)</f>
        <v>82.003134886212479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12.983291252799999</v>
      </c>
      <c r="G151" s="11">
        <f t="shared" ref="G151" si="42">AVERAGE(F150:F151)</f>
        <v>12.906519312049999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81.717765997891291</v>
      </c>
      <c r="P151" s="11">
        <f t="shared" ref="P151" si="45">AVERAGE(O150:O151)</f>
        <v>81.821610747957834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13.181231552700002</v>
      </c>
      <c r="G152" s="11">
        <f t="shared" ref="G152" si="53">AVERAGE(F151:F152)</f>
        <v>13.082261402749999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81.432796843092405</v>
      </c>
      <c r="P152" s="11">
        <f t="shared" ref="P152" si="56">AVERAGE(O151:O152)</f>
        <v>81.575281420491848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13.426510907799999</v>
      </c>
      <c r="G153" s="11">
        <f t="shared" ref="G153" si="64">AVERAGE(F152:F153)</f>
        <v>13.30387123025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83.10880330827591</v>
      </c>
      <c r="P153" s="11">
        <f t="shared" ref="P153" si="67">AVERAGE(O152:O153)</f>
        <v>82.27080007568415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13.569983601000001</v>
      </c>
      <c r="G154" s="11">
        <f t="shared" ref="G154" si="75">AVERAGE(F153:F154)</f>
        <v>13.498247254399999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81.324969250837</v>
      </c>
      <c r="P154" s="11">
        <f t="shared" ref="P154" si="78">AVERAGE(O153:O154)</f>
        <v>82.216886279556462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16.1504595171</v>
      </c>
      <c r="G155" s="11">
        <f t="shared" ref="G155" si="86">AVERAGE(F154:F155)</f>
        <v>14.86022155905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80.982260491540615</v>
      </c>
      <c r="P155" s="11">
        <f t="shared" ref="P155" si="89">AVERAGE(O154:O155)</f>
        <v>81.153614871188807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  <row r="156" spans="1:57">
      <c r="A156" s="3">
        <v>45292</v>
      </c>
      <c r="B156" s="8">
        <v>11.727776169</v>
      </c>
      <c r="C156" s="8" t="s">
        <v>8</v>
      </c>
      <c r="D156" s="11">
        <f t="shared" ref="D156" si="96">AVERAGE(B155:B156)</f>
        <v>10.37706192485</v>
      </c>
      <c r="E156" s="12">
        <v>13.342706447999999</v>
      </c>
      <c r="F156" s="8">
        <v>13.121833801999999</v>
      </c>
      <c r="G156" s="11">
        <f t="shared" ref="G156" si="97">AVERAGE(F155:F156)</f>
        <v>14.63614665955</v>
      </c>
      <c r="H156" s="12">
        <v>-10.434009874599999</v>
      </c>
      <c r="I156" s="8" t="s">
        <v>8</v>
      </c>
      <c r="J156" s="11">
        <f t="shared" ref="J156" si="98">AVERAGE(H155:H156)</f>
        <v>-11.781026532049999</v>
      </c>
      <c r="K156" s="12">
        <v>-2.8359991882000002</v>
      </c>
      <c r="L156" s="8" t="s">
        <v>8</v>
      </c>
      <c r="M156" s="11">
        <f t="shared" ref="M156" si="99">AVERAGE(K155:K156)</f>
        <v>-4.6328592248499998</v>
      </c>
      <c r="N156" s="12">
        <v>80.634321502700004</v>
      </c>
      <c r="O156" s="8">
        <v>80.951831179712229</v>
      </c>
      <c r="P156" s="11">
        <f t="shared" ref="P156" si="100">AVERAGE(O155:O156)</f>
        <v>80.967045835626422</v>
      </c>
      <c r="Q156" s="12">
        <v>8.2447212951999997</v>
      </c>
      <c r="R156" s="8" t="s">
        <v>8</v>
      </c>
      <c r="S156" s="11">
        <f t="shared" ref="S156" si="101">AVERAGE(Q155:Q156)</f>
        <v>7.5263012163000003</v>
      </c>
      <c r="T156" s="12">
        <v>15.403770186699999</v>
      </c>
      <c r="U156" s="8" t="s">
        <v>8</v>
      </c>
      <c r="V156" s="11">
        <f t="shared" ref="V156" si="102">AVERAGE(T155:T156)</f>
        <v>14.3544155015</v>
      </c>
      <c r="W156" s="12">
        <v>3.3865990543</v>
      </c>
      <c r="X156" s="8" t="s">
        <v>8</v>
      </c>
      <c r="Y156" s="11">
        <f t="shared" ref="Y156" si="103">AVERAGE(W155:W156)</f>
        <v>2.6409022912499998</v>
      </c>
      <c r="Z156" s="12">
        <v>-0.31499589960000002</v>
      </c>
      <c r="AA156" s="8" t="s">
        <v>8</v>
      </c>
      <c r="AB156" s="11">
        <f t="shared" ref="AB156" si="104">AVERAGE(Z155:Z156)</f>
        <v>-1.0803425814500001</v>
      </c>
      <c r="AC156" s="12">
        <v>0.17308845789999999</v>
      </c>
      <c r="AD156" s="8" t="s">
        <v>8</v>
      </c>
      <c r="AE156" s="11">
        <f t="shared" ref="AE156" si="105">AVERAGE(AC155:AC156)</f>
        <v>1.5795968849999995E-2</v>
      </c>
      <c r="AF156" s="10">
        <v>36.881333273700001</v>
      </c>
      <c r="AG156" s="8">
        <f t="shared" ref="AG156" si="106">+AVERAGE(AF155:AF156)</f>
        <v>39.70179393235</v>
      </c>
      <c r="AH156" s="8">
        <v>56.681740423800001</v>
      </c>
      <c r="AI156" s="8" t="s">
        <v>8</v>
      </c>
      <c r="AJ156" s="8">
        <v>27.495638470300001</v>
      </c>
      <c r="AK156" s="8" t="s">
        <v>8</v>
      </c>
      <c r="AL156" s="8">
        <v>17.221039885900002</v>
      </c>
      <c r="AM156" s="8" t="s">
        <v>8</v>
      </c>
      <c r="AN156" s="8">
        <v>14.096962768899999</v>
      </c>
      <c r="AO156" s="8" t="s">
        <v>8</v>
      </c>
      <c r="AP156" s="8">
        <v>2.6066867255999999</v>
      </c>
      <c r="AQ156" s="8" t="s">
        <v>8</v>
      </c>
      <c r="AR156" s="8">
        <v>13.8694923279</v>
      </c>
      <c r="AS156" s="8" t="s">
        <v>8</v>
      </c>
      <c r="AT156" s="8">
        <v>54.030046839100002</v>
      </c>
      <c r="AU156" s="8" t="s">
        <v>8</v>
      </c>
      <c r="AV156" s="8">
        <v>14.640756184700001</v>
      </c>
      <c r="AW156" s="8" t="s">
        <v>8</v>
      </c>
      <c r="AX156" s="8">
        <v>6.7684205999999998</v>
      </c>
      <c r="AY156" s="8" t="s">
        <v>8</v>
      </c>
      <c r="AZ156" s="8">
        <v>11.4324008436</v>
      </c>
      <c r="BA156" s="8" t="s">
        <v>8</v>
      </c>
      <c r="BB156" s="8">
        <v>0.81363062770000005</v>
      </c>
      <c r="BC156" s="8" t="s">
        <v>8</v>
      </c>
      <c r="BD156" s="8">
        <v>12.314744904699999</v>
      </c>
      <c r="BE156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6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995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996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10.263324301960102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79.562175687000007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  <row r="156" spans="1:57">
      <c r="A156" s="3">
        <v>45292</v>
      </c>
      <c r="B156" s="8">
        <v>10.4848061428</v>
      </c>
      <c r="C156" s="8" t="s">
        <v>8</v>
      </c>
      <c r="D156" s="11">
        <f t="shared" ref="D156" si="80">AVERAGE(B155:B156)</f>
        <v>8.4517775287500001</v>
      </c>
      <c r="E156" s="12">
        <v>11.3851600497</v>
      </c>
      <c r="F156" s="8">
        <v>11.267865703038085</v>
      </c>
      <c r="G156" s="11">
        <f t="shared" ref="G156" si="81">AVERAGE(F155:F156)</f>
        <v>14.872802162516265</v>
      </c>
      <c r="H156" s="12">
        <v>-9.3982789315000002</v>
      </c>
      <c r="I156" s="8" t="s">
        <v>8</v>
      </c>
      <c r="J156" s="11">
        <f t="shared" ref="J156" si="82">AVERAGE(H155:H156)</f>
        <v>-10.804834759849999</v>
      </c>
      <c r="K156" s="12">
        <v>-5.6342456835999997</v>
      </c>
      <c r="L156" s="8" t="s">
        <v>8</v>
      </c>
      <c r="M156" s="11">
        <f t="shared" ref="M156" si="83">AVERAGE(K155:K156)</f>
        <v>-3.6237817897499998</v>
      </c>
      <c r="N156" s="12">
        <v>76.360731673900005</v>
      </c>
      <c r="O156" s="8">
        <v>77.264963054900008</v>
      </c>
      <c r="P156" s="11">
        <f t="shared" ref="P156" si="84">AVERAGE(O155:O156)</f>
        <v>77.269050810700008</v>
      </c>
      <c r="Q156" s="12">
        <v>3.2804429955000001</v>
      </c>
      <c r="R156" s="8" t="s">
        <v>8</v>
      </c>
      <c r="S156" s="11">
        <f t="shared" ref="S156" si="85">AVERAGE(Q155:Q156)</f>
        <v>3.9859565422000003</v>
      </c>
      <c r="T156" s="12">
        <v>21.5575239291</v>
      </c>
      <c r="U156" s="8">
        <v>22.066600837100001</v>
      </c>
      <c r="V156" s="11">
        <f t="shared" ref="V156" si="86">AVERAGE(U155:U156)</f>
        <v>19.998176249149999</v>
      </c>
      <c r="W156" s="12">
        <v>3.8586133582</v>
      </c>
      <c r="X156" s="8" t="s">
        <v>8</v>
      </c>
      <c r="Y156" s="11">
        <f t="shared" ref="Y156" si="87">AVERAGE(W155:W156)</f>
        <v>4.1759103493499996</v>
      </c>
      <c r="Z156" s="12">
        <v>-2.5540086570999998</v>
      </c>
      <c r="AA156" s="8" t="s">
        <v>8</v>
      </c>
      <c r="AB156" s="11">
        <f t="shared" ref="AB156" si="88">AVERAGE(Z155:Z156)</f>
        <v>-1.22407191085</v>
      </c>
      <c r="AC156" s="12">
        <v>0.25333455379999997</v>
      </c>
      <c r="AD156" s="8" t="s">
        <v>8</v>
      </c>
      <c r="AE156" s="11">
        <f t="shared" ref="AE156" si="89">AVERAGE(AC155:AC156)</f>
        <v>-1.5867409739</v>
      </c>
      <c r="AF156" s="12">
        <v>36.281950408299998</v>
      </c>
      <c r="AG156" s="8" t="s">
        <v>8</v>
      </c>
      <c r="AH156" s="8">
        <v>61.874866519199998</v>
      </c>
      <c r="AI156" s="8" t="s">
        <v>8</v>
      </c>
      <c r="AJ156" s="8">
        <v>21.205171005</v>
      </c>
      <c r="AK156" s="8" t="s">
        <v>8</v>
      </c>
      <c r="AL156" s="8">
        <v>11.424426585799999</v>
      </c>
      <c r="AM156" s="8" t="s">
        <v>8</v>
      </c>
      <c r="AN156" s="8">
        <v>9.7143869932999998</v>
      </c>
      <c r="AO156" s="8" t="s">
        <v>8</v>
      </c>
      <c r="AP156" s="8">
        <v>3.7419381058000001</v>
      </c>
      <c r="AQ156" s="8" t="s">
        <v>8</v>
      </c>
      <c r="AR156" s="8">
        <v>16.018883644199999</v>
      </c>
      <c r="AS156" s="8" t="s">
        <v>8</v>
      </c>
      <c r="AT156" s="8">
        <v>58.4702828434</v>
      </c>
      <c r="AU156" s="8" t="s">
        <v>8</v>
      </c>
      <c r="AV156" s="8">
        <v>13.212484288500001</v>
      </c>
      <c r="AW156" s="8" t="s">
        <v>8</v>
      </c>
      <c r="AX156" s="8">
        <v>9.0705809761000005</v>
      </c>
      <c r="AY156" s="8" t="s">
        <v>8</v>
      </c>
      <c r="AZ156" s="8">
        <v>5.7712251676999999</v>
      </c>
      <c r="BA156" s="8" t="s">
        <v>8</v>
      </c>
      <c r="BB156" s="8">
        <v>0.97270746269999997</v>
      </c>
      <c r="BC156" s="8" t="s">
        <v>8</v>
      </c>
      <c r="BD156" s="8">
        <v>12.502719261399999</v>
      </c>
      <c r="BE156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6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997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998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  <row r="156" spans="1:57">
      <c r="A156" s="3">
        <v>45292</v>
      </c>
      <c r="B156" s="8">
        <v>11.8632315434</v>
      </c>
      <c r="C156" s="8" t="s">
        <v>8</v>
      </c>
      <c r="D156" s="11">
        <f t="shared" ref="D156" si="80">AVERAGE(B155:B156)</f>
        <v>8.9877845204</v>
      </c>
      <c r="E156" s="12">
        <v>26.6177080611</v>
      </c>
      <c r="F156" s="8" t="s">
        <v>8</v>
      </c>
      <c r="G156" s="11">
        <f t="shared" ref="G156" si="81">AVERAGE(E155:E156)</f>
        <v>27.5230581595</v>
      </c>
      <c r="H156" s="12">
        <v>-3.0545471144</v>
      </c>
      <c r="I156" s="8" t="s">
        <v>8</v>
      </c>
      <c r="J156" s="11">
        <f t="shared" ref="J156" si="82">AVERAGE(H155:H156)</f>
        <v>-2.8593311141499997</v>
      </c>
      <c r="K156" s="12">
        <v>-0.64890579640000001</v>
      </c>
      <c r="L156" s="8" t="s">
        <v>8</v>
      </c>
      <c r="M156" s="11">
        <f t="shared" ref="M156" si="83">AVERAGE(K155:K156)</f>
        <v>-3.7648056497</v>
      </c>
      <c r="N156" s="12">
        <v>84.662149723300004</v>
      </c>
      <c r="O156" s="8" t="s">
        <v>8</v>
      </c>
      <c r="P156" s="11">
        <f t="shared" ref="P156" si="84">AVERAGE(N155:N156)</f>
        <v>84.655816374149992</v>
      </c>
      <c r="Q156" s="12">
        <v>10.5159234681</v>
      </c>
      <c r="R156" s="8" t="s">
        <v>8</v>
      </c>
      <c r="S156" s="11">
        <f t="shared" ref="S156" si="85">AVERAGE(Q155:Q156)</f>
        <v>9.6426608213499989</v>
      </c>
      <c r="T156" s="12">
        <v>15.890171989000001</v>
      </c>
      <c r="U156" s="8" t="s">
        <v>8</v>
      </c>
      <c r="V156" s="11">
        <f t="shared" ref="V156" si="86">AVERAGE(T155:T156)</f>
        <v>19.007064208550002</v>
      </c>
      <c r="W156" s="12">
        <v>9.2127552498000007</v>
      </c>
      <c r="X156" s="8" t="s">
        <v>8</v>
      </c>
      <c r="Y156" s="11">
        <f t="shared" ref="Y156" si="87">AVERAGE(W155:W156)</f>
        <v>7.9145326967500003</v>
      </c>
      <c r="Z156" s="12">
        <v>8.6951480487000001</v>
      </c>
      <c r="AA156" s="8" t="s">
        <v>8</v>
      </c>
      <c r="AB156" s="11">
        <f t="shared" ref="AB156" si="88">AVERAGE(Z155:Z156)</f>
        <v>6.9885914867999999</v>
      </c>
      <c r="AC156" s="12">
        <v>5.9245424933999997</v>
      </c>
      <c r="AD156" s="8" t="s">
        <v>8</v>
      </c>
      <c r="AE156" s="11">
        <f t="shared" ref="AE156" si="89">AVERAGE(AC155:AC156)</f>
        <v>9.30986444935</v>
      </c>
      <c r="AF156" s="12">
        <v>39.261914150099997</v>
      </c>
      <c r="AG156" s="8" t="s">
        <v>8</v>
      </c>
      <c r="AH156" s="8">
        <v>37.7260987465</v>
      </c>
      <c r="AI156" s="8" t="s">
        <v>8</v>
      </c>
      <c r="AJ156" s="8">
        <v>31.414930531100001</v>
      </c>
      <c r="AK156" s="8" t="s">
        <v>8</v>
      </c>
      <c r="AL156" s="8">
        <v>17.670096109900001</v>
      </c>
      <c r="AM156" s="8" t="s">
        <v>8</v>
      </c>
      <c r="AN156" s="8">
        <v>4.4226648757999998</v>
      </c>
      <c r="AO156" s="8" t="s">
        <v>8</v>
      </c>
      <c r="AP156" s="8">
        <v>1.6826291224000001</v>
      </c>
      <c r="AQ156" s="8" t="s">
        <v>8</v>
      </c>
      <c r="AR156" s="8">
        <v>22.614759388500001</v>
      </c>
      <c r="AS156" s="8" t="s">
        <v>8</v>
      </c>
      <c r="AT156" s="8">
        <v>34.7580788824</v>
      </c>
      <c r="AU156" s="8" t="s">
        <v>8</v>
      </c>
      <c r="AV156" s="8">
        <v>27.414705962999999</v>
      </c>
      <c r="AW156" s="8" t="s">
        <v>8</v>
      </c>
      <c r="AX156" s="8">
        <v>12.779953490900001</v>
      </c>
      <c r="AY156" s="8" t="s">
        <v>8</v>
      </c>
      <c r="AZ156" s="8">
        <v>2.0521271532999998</v>
      </c>
      <c r="BA156" s="8" t="s">
        <v>8</v>
      </c>
      <c r="BB156" s="8">
        <v>0.4268192569</v>
      </c>
      <c r="BC156" s="8" t="s">
        <v>8</v>
      </c>
      <c r="BD156" s="8">
        <v>22.568315253200002</v>
      </c>
      <c r="BE156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6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1029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1031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1032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  <row r="156" spans="1:57">
      <c r="A156" s="3">
        <v>45292</v>
      </c>
      <c r="B156" s="8">
        <v>5.0787579807999998</v>
      </c>
      <c r="C156" s="8" t="s">
        <v>8</v>
      </c>
      <c r="D156" s="11">
        <f t="shared" ref="D156" si="80">+AVERAGE(B155:B156)</f>
        <v>5.0787579807999998</v>
      </c>
      <c r="E156" s="12">
        <v>41.103058958699997</v>
      </c>
      <c r="F156" s="8" t="s">
        <v>8</v>
      </c>
      <c r="G156" s="11">
        <f t="shared" ref="G156" si="81">+AVERAGE(E155:E156)</f>
        <v>40.778080619950003</v>
      </c>
      <c r="H156" s="12">
        <v>5.0787579807999998</v>
      </c>
      <c r="I156" s="8" t="s">
        <v>8</v>
      </c>
      <c r="J156" s="11">
        <f t="shared" ref="J156" si="82">+AVERAGE(H155:H156)</f>
        <v>5.2430817969000003</v>
      </c>
      <c r="K156" s="12">
        <v>0</v>
      </c>
      <c r="L156" s="8" t="s">
        <v>8</v>
      </c>
      <c r="M156" s="11">
        <f t="shared" ref="M156" si="83">+AVERAGE(K155:K156)</f>
        <v>1.6433436650000001E-2</v>
      </c>
      <c r="N156" s="12">
        <v>97.831095231999996</v>
      </c>
      <c r="O156" s="8" t="s">
        <v>8</v>
      </c>
      <c r="P156" s="11">
        <f t="shared" ref="P156" si="84">+AVERAGE(N155:N156)</f>
        <v>97.479043667399992</v>
      </c>
      <c r="Q156" s="12">
        <v>5.0787579807999998</v>
      </c>
      <c r="R156" s="8" t="s">
        <v>8</v>
      </c>
      <c r="S156" s="11">
        <f t="shared" ref="S156" si="85">+AVERAGE(Q155:Q156)</f>
        <v>5.0635526340499997</v>
      </c>
      <c r="T156" s="12">
        <v>0</v>
      </c>
      <c r="U156" s="8" t="s">
        <v>8</v>
      </c>
      <c r="V156" s="11">
        <f t="shared" ref="V156" si="86">+AVERAGE(T155:T156)</f>
        <v>0.17952916285000001</v>
      </c>
      <c r="W156" s="12">
        <v>6.1410761256999997</v>
      </c>
      <c r="X156" s="8" t="s">
        <v>8</v>
      </c>
      <c r="Y156" s="11">
        <f t="shared" ref="Y156" si="87">+AVERAGE(W155:W156)</f>
        <v>3.0869714994999997</v>
      </c>
      <c r="Z156" s="12">
        <v>6.1410761256999997</v>
      </c>
      <c r="AA156" s="8" t="s">
        <v>8</v>
      </c>
      <c r="AB156" s="11">
        <f t="shared" ref="AB156" si="88">+AVERAGE(Z155:Z156)</f>
        <v>5.6301010322499998</v>
      </c>
      <c r="AC156" s="12">
        <v>1.0623181449000001</v>
      </c>
      <c r="AD156" s="8" t="s">
        <v>8</v>
      </c>
      <c r="AE156" s="11">
        <f t="shared" ref="AE156" si="89">+AVERAGE(AC155:AC156)</f>
        <v>12.08090849165</v>
      </c>
      <c r="AF156" s="12">
        <v>17.955535245099995</v>
      </c>
      <c r="AG156" s="8" t="s">
        <v>8</v>
      </c>
      <c r="AH156" s="8">
        <v>0</v>
      </c>
      <c r="AI156" s="8" t="s">
        <v>8</v>
      </c>
      <c r="AJ156" s="8">
        <v>0.32977426799999998</v>
      </c>
      <c r="AK156" s="8" t="s">
        <v>8</v>
      </c>
      <c r="AL156" s="8">
        <v>1.0659598741</v>
      </c>
      <c r="AM156" s="8" t="s">
        <v>8</v>
      </c>
      <c r="AN156" s="8">
        <v>0</v>
      </c>
      <c r="AO156" s="8" t="s">
        <v>8</v>
      </c>
      <c r="AP156" s="8">
        <v>0</v>
      </c>
      <c r="AQ156" s="8" t="s">
        <v>8</v>
      </c>
      <c r="AR156" s="8">
        <v>98.6042658577</v>
      </c>
      <c r="AS156" s="8" t="s">
        <v>8</v>
      </c>
      <c r="AT156" s="8">
        <v>0</v>
      </c>
      <c r="AU156" s="8" t="s">
        <v>8</v>
      </c>
      <c r="AV156" s="8">
        <v>0.32977426799999998</v>
      </c>
      <c r="AW156" s="8" t="s">
        <v>8</v>
      </c>
      <c r="AX156" s="8">
        <v>1.0659598741</v>
      </c>
      <c r="AY156" s="8" t="s">
        <v>8</v>
      </c>
      <c r="AZ156" s="8">
        <v>0</v>
      </c>
      <c r="BA156" s="8" t="s">
        <v>8</v>
      </c>
      <c r="BB156" s="8">
        <v>0</v>
      </c>
      <c r="BC156" s="8" t="s">
        <v>8</v>
      </c>
      <c r="BD156" s="8">
        <v>98.6042658577</v>
      </c>
      <c r="BE156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6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1001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1002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  <row r="156" spans="1:57">
      <c r="A156" s="3">
        <v>45292</v>
      </c>
      <c r="B156" s="8">
        <v>13.514669275899999</v>
      </c>
      <c r="C156" s="8" t="s">
        <v>8</v>
      </c>
      <c r="D156" s="11">
        <f t="shared" ref="D156" si="80">AVERAGE(B155:B156)</f>
        <v>9.9392973924499994</v>
      </c>
      <c r="E156" s="12">
        <v>23.091766833499999</v>
      </c>
      <c r="F156" s="8" t="s">
        <v>8</v>
      </c>
      <c r="G156" s="11">
        <f t="shared" ref="G156" si="81">AVERAGE(E155:E156)</f>
        <v>24.296596439950001</v>
      </c>
      <c r="H156" s="12">
        <v>-5.0343097003999997</v>
      </c>
      <c r="I156" s="8" t="s">
        <v>8</v>
      </c>
      <c r="J156" s="11">
        <f t="shared" ref="J156" si="82">AVERAGE(H155:H156)</f>
        <v>-4.8315741014500002</v>
      </c>
      <c r="K156" s="12">
        <v>-0.80685873220000004</v>
      </c>
      <c r="L156" s="8" t="s">
        <v>8</v>
      </c>
      <c r="M156" s="11">
        <f t="shared" ref="M156" si="83">AVERAGE(K155:K156)</f>
        <v>-4.6852132311500005</v>
      </c>
      <c r="N156" s="12">
        <v>81.456640362900004</v>
      </c>
      <c r="O156" s="8" t="s">
        <v>8</v>
      </c>
      <c r="P156" s="11">
        <f t="shared" ref="P156" si="84">AVERAGE(N155:N156)</f>
        <v>81.534459763499996</v>
      </c>
      <c r="Q156" s="12">
        <v>11.8394071785</v>
      </c>
      <c r="R156" s="8" t="s">
        <v>8</v>
      </c>
      <c r="S156" s="11">
        <f t="shared" ref="S156" si="85">AVERAGE(Q155:Q156)</f>
        <v>10.75728113375</v>
      </c>
      <c r="T156" s="12">
        <v>19.758066727900001</v>
      </c>
      <c r="U156" s="8" t="s">
        <v>8</v>
      </c>
      <c r="V156" s="11">
        <f t="shared" ref="V156" si="86">AVERAGE(T155:T156)</f>
        <v>23.589955054500003</v>
      </c>
      <c r="W156" s="12">
        <v>9.9604458054999991</v>
      </c>
      <c r="X156" s="8" t="s">
        <v>8</v>
      </c>
      <c r="Y156" s="11">
        <f t="shared" ref="Y156" si="87">AVERAGE(W155:W156)</f>
        <v>9.0896300191500004</v>
      </c>
      <c r="Z156" s="12">
        <v>9.3168456213000006</v>
      </c>
      <c r="AA156" s="8" t="s">
        <v>8</v>
      </c>
      <c r="AB156" s="11">
        <f t="shared" ref="AB156" si="88">AVERAGE(Z155:Z156)</f>
        <v>7.3192674597000007</v>
      </c>
      <c r="AC156" s="12">
        <v>7.1080773216999997</v>
      </c>
      <c r="AD156" s="8" t="s">
        <v>8</v>
      </c>
      <c r="AE156" s="11">
        <f t="shared" ref="AE156" si="89">AVERAGE(AC155:AC156)</f>
        <v>8.6353527650000004</v>
      </c>
      <c r="AF156" s="12">
        <v>44.448190983899998</v>
      </c>
      <c r="AG156" s="8" t="s">
        <v>8</v>
      </c>
      <c r="AH156" s="8">
        <v>46.909169827200003</v>
      </c>
      <c r="AI156" s="8" t="s">
        <v>8</v>
      </c>
      <c r="AJ156" s="8">
        <v>38.9815013933</v>
      </c>
      <c r="AK156" s="8" t="s">
        <v>8</v>
      </c>
      <c r="AL156" s="8">
        <v>21.711779940300001</v>
      </c>
      <c r="AM156" s="8" t="s">
        <v>8</v>
      </c>
      <c r="AN156" s="8">
        <v>5.4992046524999996</v>
      </c>
      <c r="AO156" s="8" t="s">
        <v>8</v>
      </c>
      <c r="AP156" s="8">
        <v>2.0922050749999999</v>
      </c>
      <c r="AQ156" s="8" t="s">
        <v>8</v>
      </c>
      <c r="AR156" s="8">
        <v>4.1178285504999996</v>
      </c>
      <c r="AS156" s="8" t="s">
        <v>8</v>
      </c>
      <c r="AT156" s="8">
        <v>43.218691551500001</v>
      </c>
      <c r="AU156" s="8" t="s">
        <v>8</v>
      </c>
      <c r="AV156" s="8">
        <v>34.007565051</v>
      </c>
      <c r="AW156" s="8" t="s">
        <v>8</v>
      </c>
      <c r="AX156" s="8">
        <v>15.6313067873</v>
      </c>
      <c r="AY156" s="8" t="s">
        <v>8</v>
      </c>
      <c r="AZ156" s="8">
        <v>2.5516442022999999</v>
      </c>
      <c r="BA156" s="8" t="s">
        <v>8</v>
      </c>
      <c r="BB156" s="8">
        <v>0.53071315799999996</v>
      </c>
      <c r="BC156" s="8" t="s">
        <v>8</v>
      </c>
      <c r="BD156" s="8">
        <v>4.0600792496000002</v>
      </c>
      <c r="BE156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6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4" t="s">
        <v>1005</v>
      </c>
      <c r="AG5" s="85"/>
      <c r="AH5" s="82" t="s">
        <v>1003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1004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747</v>
      </c>
      <c r="AK6" s="80"/>
      <c r="AL6" s="80" t="s">
        <v>901</v>
      </c>
      <c r="AM6" s="80"/>
      <c r="AN6" s="80" t="s">
        <v>748</v>
      </c>
      <c r="AO6" s="80"/>
      <c r="AP6" s="80" t="s">
        <v>749</v>
      </c>
      <c r="AQ6" s="80"/>
      <c r="AR6" s="80" t="s">
        <v>900</v>
      </c>
      <c r="AS6" s="80"/>
      <c r="AT6" s="80" t="s">
        <v>11</v>
      </c>
      <c r="AU6" s="80"/>
      <c r="AV6" s="80" t="s">
        <v>747</v>
      </c>
      <c r="AW6" s="80"/>
      <c r="AX6" s="80" t="s">
        <v>901</v>
      </c>
      <c r="AY6" s="80"/>
      <c r="AZ6" s="80" t="s">
        <v>748</v>
      </c>
      <c r="BA6" s="80"/>
      <c r="BB6" s="80" t="s">
        <v>749</v>
      </c>
      <c r="BC6" s="80"/>
      <c r="BD6" s="80" t="s">
        <v>900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79.208703669749966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  <row r="156" spans="1:57">
      <c r="A156" s="3">
        <v>45292</v>
      </c>
      <c r="B156" s="8">
        <v>12.5493082145</v>
      </c>
      <c r="C156" s="8" t="s">
        <v>8</v>
      </c>
      <c r="D156" s="11">
        <f t="shared" ref="D156" si="80">AVERAGE(B155:B156)</f>
        <v>12.329557777849999</v>
      </c>
      <c r="E156" s="12">
        <v>9.0822170600999996</v>
      </c>
      <c r="F156" s="8" t="s">
        <v>8</v>
      </c>
      <c r="G156" s="11">
        <f t="shared" ref="G156" si="81">AVERAGE(E155:E156)</f>
        <v>8.8786849280000002</v>
      </c>
      <c r="H156" s="12">
        <v>-14.3045912126</v>
      </c>
      <c r="I156" s="8" t="s">
        <v>8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81.714742694700007</v>
      </c>
      <c r="P156" s="11">
        <f t="shared" ref="P156" si="84">AVERAGE(O155:O156)</f>
        <v>81.784337235099997</v>
      </c>
      <c r="Q156" s="12">
        <v>10.790075057299999</v>
      </c>
      <c r="R156" s="8" t="s">
        <v>8</v>
      </c>
      <c r="S156" s="11">
        <f t="shared" ref="S156" si="85">AVERAGE(Q155:Q156)</f>
        <v>9.1303744450999993</v>
      </c>
      <c r="T156" s="12">
        <v>10.8444824637</v>
      </c>
      <c r="U156" s="8" t="s">
        <v>8</v>
      </c>
      <c r="V156" s="11">
        <f t="shared" ref="V156" si="86">AVERAGE(T155:T156)</f>
        <v>7.9433060461</v>
      </c>
      <c r="W156" s="12">
        <v>0.57524990009999999</v>
      </c>
      <c r="X156" s="8" t="s">
        <v>8</v>
      </c>
      <c r="Y156" s="11">
        <f t="shared" ref="Y156" si="87">AVERAGE(W155:W156)</f>
        <v>-0.68733053070000005</v>
      </c>
      <c r="Z156" s="12">
        <v>-2.5628305673999998</v>
      </c>
      <c r="AA156" s="8" t="s">
        <v>8</v>
      </c>
      <c r="AB156" s="11">
        <f t="shared" ref="AB156" si="88">AVERAGE(Z155:Z156)</f>
        <v>-4.4098997416499994</v>
      </c>
      <c r="AC156" s="12">
        <v>-2.3294031523999998</v>
      </c>
      <c r="AD156" s="8" t="s">
        <v>8</v>
      </c>
      <c r="AE156" s="11">
        <f t="shared" ref="AE156" si="89">AVERAGE(AC155:AC156)</f>
        <v>-2.8029432408499999</v>
      </c>
      <c r="AF156" s="12">
        <v>36.292954532800003</v>
      </c>
      <c r="AG156" s="8" t="s">
        <v>8</v>
      </c>
      <c r="AH156" s="8">
        <v>61.069378233199998</v>
      </c>
      <c r="AI156" s="8" t="s">
        <v>8</v>
      </c>
      <c r="AJ156" s="8">
        <v>30.278154685899999</v>
      </c>
      <c r="AK156" s="8" t="s">
        <v>8</v>
      </c>
      <c r="AL156" s="8">
        <v>21.129935921600001</v>
      </c>
      <c r="AM156" s="8" t="s">
        <v>8</v>
      </c>
      <c r="AN156" s="8">
        <v>21.310564111000001</v>
      </c>
      <c r="AO156" s="8" t="s">
        <v>8</v>
      </c>
      <c r="AP156" s="8">
        <v>2.1966857149000001</v>
      </c>
      <c r="AQ156" s="8" t="s">
        <v>8</v>
      </c>
      <c r="AR156" s="8">
        <v>8.6304454436999993</v>
      </c>
      <c r="AS156" s="8" t="s">
        <v>8</v>
      </c>
      <c r="AT156" s="8">
        <v>59.084705584600002</v>
      </c>
      <c r="AU156" s="8">
        <v>59.084705584600002</v>
      </c>
      <c r="AV156" s="8">
        <v>10.218985535</v>
      </c>
      <c r="AW156" s="8" t="s">
        <v>8</v>
      </c>
      <c r="AX156" s="8">
        <v>2.5838093197999998</v>
      </c>
      <c r="AY156" s="8" t="s">
        <v>8</v>
      </c>
      <c r="AZ156" s="8">
        <v>19.425305232900001</v>
      </c>
      <c r="BA156" s="8" t="s">
        <v>8</v>
      </c>
      <c r="BB156" s="8">
        <v>0.86560489330000001</v>
      </c>
      <c r="BC156" s="8" t="s">
        <v>8</v>
      </c>
      <c r="BD156" s="8">
        <v>7.8215894341999999</v>
      </c>
      <c r="BE156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A10" sqref="A10:A12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5" t="s">
        <v>1033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3" spans="1:20" ht="12.95" customHeight="1">
      <c r="A3" s="81" t="s">
        <v>871</v>
      </c>
      <c r="B3" s="81"/>
      <c r="C3" s="81"/>
      <c r="D3" s="81"/>
      <c r="E3" s="81"/>
      <c r="F3" s="81"/>
      <c r="H3" s="81" t="s">
        <v>871</v>
      </c>
      <c r="I3" s="81"/>
      <c r="J3" s="81"/>
      <c r="K3" s="81"/>
      <c r="L3" s="81"/>
      <c r="M3" s="81"/>
      <c r="O3" s="81" t="s">
        <v>843</v>
      </c>
      <c r="P3" s="81"/>
      <c r="Q3" s="81"/>
      <c r="R3" s="81"/>
      <c r="S3" s="81"/>
      <c r="T3" s="81"/>
    </row>
    <row r="4" spans="1:20" ht="33.7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93" t="s">
        <v>40</v>
      </c>
      <c r="B6" s="47">
        <v>2023</v>
      </c>
      <c r="C6" s="48">
        <v>29.093790084296248</v>
      </c>
      <c r="D6" s="48">
        <v>55.686386889114026</v>
      </c>
      <c r="E6" s="48">
        <v>15.219823026589722</v>
      </c>
      <c r="F6" s="48">
        <f>C6-E6</f>
        <v>13.873967057706526</v>
      </c>
      <c r="G6" s="46"/>
      <c r="H6" s="93" t="s">
        <v>40</v>
      </c>
      <c r="I6" s="47">
        <v>2023</v>
      </c>
      <c r="J6" s="48">
        <v>38.268140898125729</v>
      </c>
      <c r="K6" s="48">
        <v>19.10950215304694</v>
      </c>
      <c r="L6" s="48">
        <v>26.546195811619477</v>
      </c>
      <c r="M6" s="48">
        <v>16.076161137207858</v>
      </c>
      <c r="N6" s="46"/>
      <c r="O6" s="93" t="s">
        <v>40</v>
      </c>
      <c r="P6" s="47">
        <v>2023</v>
      </c>
      <c r="Q6" s="48">
        <v>57.606032524648079</v>
      </c>
      <c r="R6" s="48">
        <v>22.416438125413215</v>
      </c>
      <c r="S6" s="48">
        <v>54.065271301402838</v>
      </c>
      <c r="T6" s="48">
        <v>30.90435076048847</v>
      </c>
    </row>
    <row r="7" spans="1:20" s="41" customFormat="1">
      <c r="A7" s="94"/>
      <c r="B7" s="49">
        <v>2024</v>
      </c>
      <c r="C7" s="50">
        <v>16.271426995384932</v>
      </c>
      <c r="D7" s="50">
        <v>69.479487765894419</v>
      </c>
      <c r="E7" s="50">
        <v>14.249085238720658</v>
      </c>
      <c r="F7" s="50">
        <f t="shared" ref="F7:F11" si="0">C7-E7</f>
        <v>2.0223417566642734</v>
      </c>
      <c r="G7" s="46"/>
      <c r="H7" s="94"/>
      <c r="I7" s="49">
        <v>2024</v>
      </c>
      <c r="J7" s="50">
        <v>32.338520902789483</v>
      </c>
      <c r="K7" s="50">
        <v>23.227414385395861</v>
      </c>
      <c r="L7" s="50">
        <v>26.486902197365822</v>
      </c>
      <c r="M7" s="50">
        <v>17.947162514448813</v>
      </c>
      <c r="N7" s="46"/>
      <c r="O7" s="94"/>
      <c r="P7" s="49">
        <v>2024</v>
      </c>
      <c r="Q7" s="50">
        <v>57.796700401156237</v>
      </c>
      <c r="R7" s="50">
        <v>25.200418012238444</v>
      </c>
      <c r="S7" s="50">
        <v>56.765688368675455</v>
      </c>
      <c r="T7" s="50">
        <v>26.305670480914511</v>
      </c>
    </row>
    <row r="8" spans="1:20" s="41" customFormat="1" ht="12.75" customHeight="1">
      <c r="A8" s="90" t="s">
        <v>41</v>
      </c>
      <c r="B8" s="47">
        <f>+B6</f>
        <v>2023</v>
      </c>
      <c r="C8" s="51">
        <v>40.753094245062329</v>
      </c>
      <c r="D8" s="51">
        <v>48.418486376878292</v>
      </c>
      <c r="E8" s="51">
        <v>10.828419378059378</v>
      </c>
      <c r="F8" s="51">
        <f t="shared" si="0"/>
        <v>29.924674867002949</v>
      </c>
      <c r="G8" s="46"/>
      <c r="H8" s="90" t="s">
        <v>41</v>
      </c>
      <c r="I8" s="47">
        <f>+I6</f>
        <v>2023</v>
      </c>
      <c r="J8" s="51">
        <v>32.661862451374496</v>
      </c>
      <c r="K8" s="51">
        <v>29.351829841059406</v>
      </c>
      <c r="L8" s="51">
        <v>24.243854510052657</v>
      </c>
      <c r="M8" s="51">
        <v>13.742453197513445</v>
      </c>
      <c r="N8" s="46"/>
      <c r="O8" s="90" t="s">
        <v>41</v>
      </c>
      <c r="P8" s="47">
        <f>+P6</f>
        <v>2023</v>
      </c>
      <c r="Q8" s="51">
        <v>71.437015408660187</v>
      </c>
      <c r="R8" s="51">
        <v>29.766351828612166</v>
      </c>
      <c r="S8" s="51">
        <v>66.558893428934454</v>
      </c>
      <c r="T8" s="51">
        <v>17.53264505264513</v>
      </c>
    </row>
    <row r="9" spans="1:20" s="41" customFormat="1">
      <c r="A9" s="90"/>
      <c r="B9" s="49">
        <f>+B7</f>
        <v>2024</v>
      </c>
      <c r="C9" s="51">
        <v>41.577900484769557</v>
      </c>
      <c r="D9" s="51">
        <v>51.449690462798451</v>
      </c>
      <c r="E9" s="51">
        <v>6.9724090524319982</v>
      </c>
      <c r="F9" s="51">
        <f t="shared" si="0"/>
        <v>34.605491432337558</v>
      </c>
      <c r="G9" s="46"/>
      <c r="H9" s="90"/>
      <c r="I9" s="49">
        <f>+I7</f>
        <v>2024</v>
      </c>
      <c r="J9" s="51">
        <v>27.205446146374157</v>
      </c>
      <c r="K9" s="51">
        <v>31.250233293840505</v>
      </c>
      <c r="L9" s="51">
        <v>26.818473594649074</v>
      </c>
      <c r="M9" s="51">
        <v>14.725846965136268</v>
      </c>
      <c r="N9" s="46"/>
      <c r="O9" s="90"/>
      <c r="P9" s="49">
        <f>+P7</f>
        <v>2024</v>
      </c>
      <c r="Q9" s="51">
        <v>69.489389674206947</v>
      </c>
      <c r="R9" s="51">
        <v>27.419145914636957</v>
      </c>
      <c r="S9" s="51">
        <v>69.929087264116703</v>
      </c>
      <c r="T9" s="51">
        <v>22.91960769030301</v>
      </c>
    </row>
    <row r="10" spans="1:20" s="41" customFormat="1" ht="12.95" customHeight="1">
      <c r="A10" s="91" t="s">
        <v>128</v>
      </c>
      <c r="B10" s="47">
        <v>2023</v>
      </c>
      <c r="C10" s="48">
        <v>44.748980629400833</v>
      </c>
      <c r="D10" s="48">
        <v>40.374869900649692</v>
      </c>
      <c r="E10" s="48">
        <v>14.876149469949498</v>
      </c>
      <c r="F10" s="48">
        <f t="shared" si="0"/>
        <v>29.872831159451337</v>
      </c>
      <c r="G10" s="46"/>
      <c r="H10" s="93" t="s">
        <v>128</v>
      </c>
      <c r="I10" s="47">
        <v>2023</v>
      </c>
      <c r="J10" s="48">
        <v>33.376533370174691</v>
      </c>
      <c r="K10" s="48">
        <v>18.743853349349742</v>
      </c>
      <c r="L10" s="48">
        <v>27.300501333587707</v>
      </c>
      <c r="M10" s="48">
        <v>20.579111946887867</v>
      </c>
      <c r="N10" s="46"/>
      <c r="O10" s="93" t="s">
        <v>128</v>
      </c>
      <c r="P10" s="47">
        <v>2023</v>
      </c>
      <c r="Q10" s="48">
        <v>60.032321356444996</v>
      </c>
      <c r="R10" s="48">
        <v>21.839063790580362</v>
      </c>
      <c r="S10" s="48">
        <v>48.821075245141998</v>
      </c>
      <c r="T10" s="48">
        <v>45.37254236078239</v>
      </c>
    </row>
    <row r="11" spans="1:20" s="41" customFormat="1" ht="14.45" customHeight="1">
      <c r="A11" s="92"/>
      <c r="B11" s="49">
        <v>2024</v>
      </c>
      <c r="C11" s="50">
        <v>38.809100821157166</v>
      </c>
      <c r="D11" s="50">
        <v>46.485914523150313</v>
      </c>
      <c r="E11" s="50">
        <v>14.704984655692504</v>
      </c>
      <c r="F11" s="50">
        <f t="shared" si="0"/>
        <v>24.10411616546466</v>
      </c>
      <c r="G11" s="46"/>
      <c r="H11" s="94"/>
      <c r="I11" s="49">
        <v>2024</v>
      </c>
      <c r="J11" s="50">
        <v>28.90494305237436</v>
      </c>
      <c r="K11" s="50">
        <v>18.403813219971703</v>
      </c>
      <c r="L11" s="50">
        <v>29.306019531948653</v>
      </c>
      <c r="M11" s="50">
        <v>23.385224195705298</v>
      </c>
      <c r="N11" s="46"/>
      <c r="O11" s="94"/>
      <c r="P11" s="49">
        <v>2024</v>
      </c>
      <c r="Q11" s="50">
        <v>56.096499682646105</v>
      </c>
      <c r="R11" s="50">
        <v>21.512919363510207</v>
      </c>
      <c r="S11" s="50">
        <v>50.374606914331508</v>
      </c>
      <c r="T11" s="50">
        <v>46.691534747298306</v>
      </c>
    </row>
    <row r="12" spans="1:20" s="41" customFormat="1">
      <c r="A12" s="59" t="s">
        <v>866</v>
      </c>
      <c r="B12" s="52">
        <v>2023</v>
      </c>
      <c r="C12" s="53">
        <v>38.759889359454419</v>
      </c>
      <c r="D12" s="53">
        <v>47.057118249980689</v>
      </c>
      <c r="E12" s="53">
        <v>14.182992390564889</v>
      </c>
      <c r="F12" s="53">
        <f>+C12-E12</f>
        <v>24.576896968889528</v>
      </c>
      <c r="G12" s="46"/>
      <c r="H12" s="88" t="s">
        <v>866</v>
      </c>
      <c r="I12" s="52">
        <v>2023</v>
      </c>
      <c r="J12" s="53">
        <v>34.856401408940208</v>
      </c>
      <c r="K12" s="53">
        <v>20.980420868041801</v>
      </c>
      <c r="L12" s="53">
        <v>26.440810387067437</v>
      </c>
      <c r="M12" s="53">
        <v>17.722367335950558</v>
      </c>
      <c r="N12" s="46"/>
      <c r="O12" s="88" t="s">
        <v>866</v>
      </c>
      <c r="P12" s="52">
        <v>2023</v>
      </c>
      <c r="Q12" s="53">
        <v>61.501769610633133</v>
      </c>
      <c r="R12" s="53">
        <v>23.611307951296432</v>
      </c>
      <c r="S12" s="53">
        <v>54.097422222019162</v>
      </c>
      <c r="T12" s="53">
        <v>35.02249836129586</v>
      </c>
    </row>
    <row r="13" spans="1:20" s="41" customFormat="1">
      <c r="A13" s="60"/>
      <c r="B13" s="52">
        <v>2024</v>
      </c>
      <c r="C13" s="53">
        <v>31.886246058032917</v>
      </c>
      <c r="D13" s="53">
        <v>55.101897568700721</v>
      </c>
      <c r="E13" s="53">
        <v>13.011856373266347</v>
      </c>
      <c r="F13" s="53">
        <f>+C13-E13</f>
        <v>18.87438968476657</v>
      </c>
      <c r="G13" s="46"/>
      <c r="H13" s="89"/>
      <c r="I13" s="52">
        <v>2024</v>
      </c>
      <c r="J13" s="53">
        <v>29.704852635704526</v>
      </c>
      <c r="K13" s="53">
        <v>22.565289114539713</v>
      </c>
      <c r="L13" s="53">
        <v>27.874983774554845</v>
      </c>
      <c r="M13" s="53">
        <v>19.854874475200909</v>
      </c>
      <c r="N13" s="46"/>
      <c r="O13" s="89"/>
      <c r="P13" s="52">
        <v>2024</v>
      </c>
      <c r="Q13" s="53">
        <v>59.331020628228835</v>
      </c>
      <c r="R13" s="53">
        <v>23.913672796673669</v>
      </c>
      <c r="S13" s="53">
        <v>56.393589650868151</v>
      </c>
      <c r="T13" s="53">
        <v>35.189980329897438</v>
      </c>
    </row>
    <row r="15" spans="1:20">
      <c r="F15" s="54"/>
    </row>
  </sheetData>
  <mergeCells count="16">
    <mergeCell ref="A6:A7"/>
    <mergeCell ref="H6:H7"/>
    <mergeCell ref="O6:O7"/>
    <mergeCell ref="A1:L1"/>
    <mergeCell ref="M1:T1"/>
    <mergeCell ref="A3:F3"/>
    <mergeCell ref="H3:M3"/>
    <mergeCell ref="O3:T3"/>
    <mergeCell ref="H12:H13"/>
    <mergeCell ref="O12:O13"/>
    <mergeCell ref="A8:A9"/>
    <mergeCell ref="H8:H9"/>
    <mergeCell ref="O8:O9"/>
    <mergeCell ref="A10:A11"/>
    <mergeCell ref="H10:H11"/>
    <mergeCell ref="O10:O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7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0" t="s">
        <v>0</v>
      </c>
      <c r="B5" s="72" t="s">
        <v>925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-10.4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-11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-12</v>
      </c>
      <c r="G14" s="11">
        <f t="shared" si="0"/>
        <v>-11.533333333333333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-11.700000000000001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-11.633333333333335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-8.1999999999999993</v>
      </c>
      <c r="G18" s="11">
        <f t="shared" si="0"/>
        <v>-10.166666666666666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-9.0666666666666664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-4.2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-4.0333333333333341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-4.5000000000000009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</v>
      </c>
      <c r="G89" s="11">
        <f t="shared" si="1"/>
        <v>-10.666666666666666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</v>
      </c>
      <c r="G90" s="11">
        <f t="shared" si="1"/>
        <v>-10.366666666666667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-9.8666666666666671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-10</v>
      </c>
      <c r="G92" s="11">
        <f t="shared" si="1"/>
        <v>-10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-10.199999999999999</v>
      </c>
      <c r="G94" s="11">
        <f t="shared" si="1"/>
        <v>-10.433333333333334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-10.666666666666666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-11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-16.5</v>
      </c>
      <c r="G102" s="11">
        <f t="shared" si="1"/>
        <v>-15.133333333333333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-16.333333333333332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-17.266666666666669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-18.600000000000001</v>
      </c>
      <c r="G114" s="11">
        <f t="shared" si="1"/>
        <v>-18.466666666666665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-18.433333333333334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-14.5</v>
      </c>
      <c r="G119" s="11">
        <f t="shared" si="1"/>
        <v>-16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-14.233333333333334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-10.1</v>
      </c>
      <c r="G121" s="11">
        <f t="shared" si="1"/>
        <v>-12.299999999999999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-8.6</v>
      </c>
      <c r="G122" s="11">
        <f t="shared" si="1"/>
        <v>-10.333333333333334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-8.6999999999999993</v>
      </c>
      <c r="G123" s="11">
        <f t="shared" si="1"/>
        <v>-9.1333333333333329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-10.3</v>
      </c>
      <c r="G138" s="11">
        <f t="shared" si="1"/>
        <v>-9.3333333333333339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-10.100000000000001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-12.566666666666668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-12.7</v>
      </c>
      <c r="G150" s="11">
        <f t="shared" si="2"/>
        <v>-12.433333333333332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-12.733333333333334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-8.9333333333333318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-7.7</v>
      </c>
      <c r="G163" s="11">
        <f t="shared" si="2"/>
        <v>-7.9333333333333336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-8.0666666666666664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-8.0666666666666664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-6.2666666666666666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-2.8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-2.6999999999999997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-5.5666666666666664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-11.4</v>
      </c>
      <c r="G222" s="11">
        <f t="shared" si="4"/>
        <v>-10.933333333333332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-11.666666666666666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-15.2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-15.333333333333334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-14.5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-12.433333333333332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-12.133333333333335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-11.3</v>
      </c>
      <c r="G246" s="11">
        <f t="shared" si="4"/>
        <v>-11.733333333333334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-11.633333333333333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-12.3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-11.866666666666665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-10.066666666666665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-9.8000000000000007</v>
      </c>
      <c r="G263" s="11">
        <f t="shared" si="4"/>
        <v>-9.7666666666666675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-9.6333333333333346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-9.5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-8.4999999999999982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-7.8999999999999986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-7.6333333333333329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-7.4666666666666659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</v>
      </c>
      <c r="G282" s="11">
        <f t="shared" si="6"/>
        <v>-8.5666666666666682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-9.9333333333333336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-10.899999999999999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-13.200000000000001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-13.933333333333335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-19.933333333333334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-20.7</v>
      </c>
      <c r="G294" s="11">
        <f t="shared" si="6"/>
        <v>-19.599999999999998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-19.833333333333332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-11.933333333333332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-13.166666666666666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-12.5</v>
      </c>
      <c r="G318" s="11">
        <f t="shared" si="6"/>
        <v>-12.366666666666667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-18.399999999999999</v>
      </c>
      <c r="G330" s="11">
        <f t="shared" si="6"/>
        <v>-17.533333333333335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-18.166666666666668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-20.866666666666664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-20.633333333333336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-20.166666666666668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-13.100000000000001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-11.9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-6.9</v>
      </c>
      <c r="G372" s="11">
        <f t="shared" si="8"/>
        <v>-7.0666666666666673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-7.0666666666666664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-7.6333333333333329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-7.6</v>
      </c>
      <c r="G378" s="11">
        <f t="shared" si="8"/>
        <v>-7.9666666666666659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-6.9</v>
      </c>
      <c r="G379" s="11">
        <f t="shared" si="8"/>
        <v>-7.5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-6.9333333333333336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-6.5666666666666664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-7.4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-6.8000000000000007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-4.5333333333333341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-3.3</v>
      </c>
      <c r="G402" s="11">
        <f t="shared" si="10"/>
        <v>-4.0666666666666664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-3.5666666666666664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-2.9666666666666668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-5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-5.5666666666666673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-5.2</v>
      </c>
      <c r="G414" s="11">
        <f t="shared" si="12"/>
        <v>-5.5666666666666664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-5.7333333333333343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-6.1333333333333337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-6.8666666666666671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</v>
      </c>
      <c r="G426" s="11">
        <f t="shared" si="12"/>
        <v>-6.9666666666666659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-6.7333333333333334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-7.0333333333333341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-6.2</v>
      </c>
      <c r="G430" s="11">
        <f t="shared" si="12"/>
        <v>-7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-8.5666666666666682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-24.9</v>
      </c>
      <c r="G432" s="11">
        <f t="shared" si="12"/>
        <v>-14.466666666666667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-20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-13.866666666666665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-14.3</v>
      </c>
      <c r="G438" s="11">
        <f t="shared" si="12"/>
        <v>-13.766666666666666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-16.5</v>
      </c>
      <c r="G439" s="11">
        <f t="shared" si="12"/>
        <v>-14.533333333333333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-14.299999999999999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-14.133333333333335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-13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-12.266666666666666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-5.9666666666666659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-3.8666666666666667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-3.7666666666666671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</v>
      </c>
      <c r="G450" s="11">
        <f t="shared" si="12"/>
        <v>-4.6333333333333337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</v>
      </c>
      <c r="G451" s="11">
        <f t="shared" si="12"/>
        <v>-5.5333333333333341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-7.3999999999999995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-22.5</v>
      </c>
      <c r="G456" s="11">
        <f t="shared" ref="G456" si="14">AVERAGE(F454:F456)</f>
        <v>-18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-22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-22.7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-27.3</v>
      </c>
      <c r="G462" s="11">
        <f t="shared" ref="G462" si="25">AVERAGE(F460:F462)</f>
        <v>-26.966666666666669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-26.533333333333335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-24.333333333333332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-16.2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-15.733333333333334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-16.266666666666666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-17.8</v>
      </c>
      <c r="G474" s="11">
        <f t="shared" ref="G474" si="49">AVERAGE(F472:F474)</f>
        <v>-17.166666666666668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-17.466666666666665</v>
      </c>
    </row>
    <row r="476" spans="1:7">
      <c r="A476" s="3">
        <v>45261</v>
      </c>
      <c r="B476" s="8">
        <v>-26.043311625111357</v>
      </c>
      <c r="C476" s="8" t="s">
        <v>8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-16.600000000000001</v>
      </c>
    </row>
    <row r="477" spans="1:7">
      <c r="A477" s="3">
        <v>45292</v>
      </c>
      <c r="B477" s="8">
        <v>-23.948597691431104</v>
      </c>
      <c r="C477" s="8" t="s">
        <v>8</v>
      </c>
      <c r="D477" s="11">
        <f t="shared" ref="D477" si="54">AVERAGE(B475:B477)</f>
        <v>-26.916801671545596</v>
      </c>
      <c r="E477" s="8" t="s">
        <v>8</v>
      </c>
      <c r="F477" s="8">
        <v>-16.100000000000001</v>
      </c>
      <c r="G477" s="11">
        <f t="shared" ref="G477" si="55">AVERAGE(F475:F477)</f>
        <v>-16.033333333333335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D29" sqref="D29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5" t="s">
        <v>1024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4" spans="1:27" ht="12.95" customHeight="1">
      <c r="A4" s="81" t="s">
        <v>867</v>
      </c>
      <c r="B4" s="81"/>
      <c r="C4" s="81"/>
      <c r="D4" s="81"/>
      <c r="E4" s="81"/>
      <c r="F4" s="81"/>
      <c r="H4" s="81" t="s">
        <v>868</v>
      </c>
      <c r="I4" s="81"/>
      <c r="J4" s="81"/>
      <c r="K4" s="81"/>
      <c r="L4" s="81"/>
      <c r="M4" s="81"/>
      <c r="O4" s="81" t="s">
        <v>869</v>
      </c>
      <c r="P4" s="81"/>
      <c r="Q4" s="81"/>
      <c r="R4" s="81"/>
      <c r="S4" s="81"/>
      <c r="T4" s="81"/>
      <c r="V4" s="81" t="s">
        <v>870</v>
      </c>
      <c r="W4" s="81"/>
      <c r="X4" s="81"/>
      <c r="Y4" s="81"/>
      <c r="Z4" s="81"/>
      <c r="AA4" s="81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>
      <c r="A7" s="93" t="s">
        <v>40</v>
      </c>
      <c r="B7" s="47">
        <v>2022</v>
      </c>
      <c r="C7" s="48">
        <v>34.106204135285367</v>
      </c>
      <c r="D7" s="48">
        <v>48.484229249870253</v>
      </c>
      <c r="E7" s="48">
        <v>17.40956661484439</v>
      </c>
      <c r="F7" s="48">
        <f t="shared" ref="F7:F14" si="0">+C7-E7</f>
        <v>16.696637520440976</v>
      </c>
      <c r="G7" s="46"/>
      <c r="H7" s="93" t="s">
        <v>40</v>
      </c>
      <c r="I7" s="47">
        <v>2022</v>
      </c>
      <c r="J7" s="48">
        <v>36.308279959861629</v>
      </c>
      <c r="K7" s="48">
        <v>49.968675016155558</v>
      </c>
      <c r="L7" s="48">
        <v>13.723045023982806</v>
      </c>
      <c r="M7" s="48">
        <f t="shared" ref="M7:M14" si="1">+J7-L7</f>
        <v>22.585234935878823</v>
      </c>
      <c r="N7" s="46"/>
      <c r="O7" s="93" t="s">
        <v>40</v>
      </c>
      <c r="P7" s="47">
        <v>2022</v>
      </c>
      <c r="Q7" s="48">
        <v>27.502670369448705</v>
      </c>
      <c r="R7" s="48">
        <v>57.143600801146356</v>
      </c>
      <c r="S7" s="48">
        <v>15.353728829404949</v>
      </c>
      <c r="T7" s="48">
        <f t="shared" ref="T7:T14" si="2">+Q7-S7</f>
        <v>12.148941540043756</v>
      </c>
      <c r="V7" s="93" t="s">
        <v>40</v>
      </c>
      <c r="W7" s="47">
        <v>2022</v>
      </c>
      <c r="X7" s="48">
        <v>11.45792912273375</v>
      </c>
      <c r="Y7" s="48">
        <v>71.88545413106101</v>
      </c>
      <c r="Z7" s="48">
        <v>16.656616746205252</v>
      </c>
      <c r="AA7" s="48">
        <f t="shared" ref="AA7:AA14" si="3">+X7-Z7</f>
        <v>-5.1986876234715016</v>
      </c>
    </row>
    <row r="8" spans="1:27" s="41" customFormat="1">
      <c r="A8" s="94"/>
      <c r="B8" s="49">
        <v>2023</v>
      </c>
      <c r="C8" s="50">
        <v>20.740335458439326</v>
      </c>
      <c r="D8" s="50">
        <v>71.539935112327754</v>
      </c>
      <c r="E8" s="50">
        <v>7.7197294292329239</v>
      </c>
      <c r="F8" s="50">
        <f t="shared" si="0"/>
        <v>13.020606029206402</v>
      </c>
      <c r="G8" s="46"/>
      <c r="H8" s="94"/>
      <c r="I8" s="49">
        <v>2023</v>
      </c>
      <c r="J8" s="50">
        <v>20.856796751308281</v>
      </c>
      <c r="K8" s="50">
        <v>73.063142443585605</v>
      </c>
      <c r="L8" s="50">
        <v>6.0800608051061271</v>
      </c>
      <c r="M8" s="50">
        <f t="shared" si="1"/>
        <v>14.776735946202153</v>
      </c>
      <c r="N8" s="46"/>
      <c r="O8" s="94"/>
      <c r="P8" s="49">
        <v>2023</v>
      </c>
      <c r="Q8" s="50">
        <v>18.831645037155052</v>
      </c>
      <c r="R8" s="50">
        <v>72.979993352845412</v>
      </c>
      <c r="S8" s="50">
        <v>8.1883616099995589</v>
      </c>
      <c r="T8" s="50">
        <f t="shared" si="2"/>
        <v>10.643283427155493</v>
      </c>
      <c r="V8" s="94"/>
      <c r="W8" s="49">
        <v>2023</v>
      </c>
      <c r="X8" s="50">
        <v>14.695855019094282</v>
      </c>
      <c r="Y8" s="50">
        <v>75.844279342126285</v>
      </c>
      <c r="Z8" s="50">
        <v>9.4598656387794371</v>
      </c>
      <c r="AA8" s="50">
        <f t="shared" si="3"/>
        <v>5.2359893803148445</v>
      </c>
    </row>
    <row r="9" spans="1:27" s="41" customFormat="1" ht="12.75" customHeight="1">
      <c r="A9" s="90" t="s">
        <v>41</v>
      </c>
      <c r="B9" s="47">
        <f>+B7</f>
        <v>2022</v>
      </c>
      <c r="C9" s="48">
        <v>40.048568954846104</v>
      </c>
      <c r="D9" s="48">
        <v>48.481787486125874</v>
      </c>
      <c r="E9" s="48">
        <v>11.469643559028022</v>
      </c>
      <c r="F9" s="48">
        <f t="shared" si="0"/>
        <v>28.578925395818082</v>
      </c>
      <c r="G9" s="46"/>
      <c r="H9" s="90" t="s">
        <v>41</v>
      </c>
      <c r="I9" s="47">
        <v>2022</v>
      </c>
      <c r="J9" s="48">
        <v>42.397617189686372</v>
      </c>
      <c r="K9" s="48">
        <v>47.938889428413901</v>
      </c>
      <c r="L9" s="48">
        <v>9.6634933818997322</v>
      </c>
      <c r="M9" s="48">
        <f t="shared" si="1"/>
        <v>32.734123807786638</v>
      </c>
      <c r="N9" s="46"/>
      <c r="O9" s="90" t="s">
        <v>41</v>
      </c>
      <c r="P9" s="47">
        <v>2022</v>
      </c>
      <c r="Q9" s="48">
        <v>35.169329854286978</v>
      </c>
      <c r="R9" s="48">
        <v>51.591062247599076</v>
      </c>
      <c r="S9" s="48">
        <v>13.239607898113951</v>
      </c>
      <c r="T9" s="48">
        <f t="shared" si="2"/>
        <v>21.929721956173026</v>
      </c>
      <c r="V9" s="90" t="s">
        <v>41</v>
      </c>
      <c r="W9" s="47">
        <v>2022</v>
      </c>
      <c r="X9" s="48">
        <v>9.4411296057780216</v>
      </c>
      <c r="Y9" s="48">
        <v>80.196603441817587</v>
      </c>
      <c r="Z9" s="48">
        <v>10.362266952404392</v>
      </c>
      <c r="AA9" s="48">
        <f t="shared" si="3"/>
        <v>-0.92113734662637015</v>
      </c>
    </row>
    <row r="10" spans="1:27" s="41" customFormat="1">
      <c r="A10" s="90"/>
      <c r="B10" s="49">
        <f>+B8</f>
        <v>2023</v>
      </c>
      <c r="C10" s="50">
        <v>40.567479519318752</v>
      </c>
      <c r="D10" s="50">
        <v>52.482511969374379</v>
      </c>
      <c r="E10" s="50">
        <v>6.9500085113068719</v>
      </c>
      <c r="F10" s="50">
        <f t="shared" si="0"/>
        <v>33.617471008011883</v>
      </c>
      <c r="G10" s="46"/>
      <c r="H10" s="90"/>
      <c r="I10" s="49">
        <v>2023</v>
      </c>
      <c r="J10" s="50">
        <v>42.596602226822306</v>
      </c>
      <c r="K10" s="50">
        <v>51.838305613026527</v>
      </c>
      <c r="L10" s="50">
        <v>5.5650921601511607</v>
      </c>
      <c r="M10" s="50">
        <f t="shared" si="1"/>
        <v>37.031510066671146</v>
      </c>
      <c r="N10" s="46"/>
      <c r="O10" s="90"/>
      <c r="P10" s="49">
        <v>2023</v>
      </c>
      <c r="Q10" s="50">
        <v>37.189160148480084</v>
      </c>
      <c r="R10" s="50">
        <v>56.666413156429449</v>
      </c>
      <c r="S10" s="50">
        <v>6.144426695090476</v>
      </c>
      <c r="T10" s="50">
        <f t="shared" si="2"/>
        <v>31.044733453389608</v>
      </c>
      <c r="V10" s="90"/>
      <c r="W10" s="49">
        <v>2023</v>
      </c>
      <c r="X10" s="50">
        <v>12.421078148365531</v>
      </c>
      <c r="Y10" s="50">
        <v>80.329130706033823</v>
      </c>
      <c r="Z10" s="50">
        <v>7.2497911456006596</v>
      </c>
      <c r="AA10" s="50">
        <f t="shared" si="3"/>
        <v>5.1712870027648714</v>
      </c>
    </row>
    <row r="11" spans="1:27" s="41" customFormat="1">
      <c r="A11" s="93" t="s">
        <v>128</v>
      </c>
      <c r="B11" s="47">
        <v>2022</v>
      </c>
      <c r="C11" s="51">
        <v>23.836659080936919</v>
      </c>
      <c r="D11" s="51">
        <v>63.377134616506588</v>
      </c>
      <c r="E11" s="51">
        <v>12.786206302556511</v>
      </c>
      <c r="F11" s="48">
        <f t="shared" si="0"/>
        <v>11.050452778380407</v>
      </c>
      <c r="G11" s="46"/>
      <c r="H11" s="93" t="s">
        <v>128</v>
      </c>
      <c r="I11" s="47">
        <v>2022</v>
      </c>
      <c r="J11" s="51">
        <v>24.478675695738307</v>
      </c>
      <c r="K11" s="51">
        <v>63.456555389517597</v>
      </c>
      <c r="L11" s="51">
        <v>12.064768914744089</v>
      </c>
      <c r="M11" s="48">
        <f t="shared" si="1"/>
        <v>12.413906780994218</v>
      </c>
      <c r="N11" s="46"/>
      <c r="O11" s="93" t="s">
        <v>128</v>
      </c>
      <c r="P11" s="47">
        <v>2022</v>
      </c>
      <c r="Q11" s="51">
        <v>20.498601592492204</v>
      </c>
      <c r="R11" s="51">
        <v>69.425762569993381</v>
      </c>
      <c r="S11" s="51">
        <v>10.075635837514399</v>
      </c>
      <c r="T11" s="48">
        <f t="shared" si="2"/>
        <v>10.422965754977804</v>
      </c>
      <c r="V11" s="93" t="s">
        <v>128</v>
      </c>
      <c r="W11" s="47">
        <v>2022</v>
      </c>
      <c r="X11" s="51">
        <v>10.007429284408488</v>
      </c>
      <c r="Y11" s="51">
        <v>80.071093091520396</v>
      </c>
      <c r="Z11" s="51">
        <v>9.9214776240710805</v>
      </c>
      <c r="AA11" s="48">
        <f t="shared" si="3"/>
        <v>8.5951660337407532E-2</v>
      </c>
    </row>
    <row r="12" spans="1:27" s="41" customFormat="1">
      <c r="A12" s="94"/>
      <c r="B12" s="49">
        <v>2023</v>
      </c>
      <c r="C12" s="51">
        <v>41.266125464546811</v>
      </c>
      <c r="D12" s="51">
        <v>50.062526339384029</v>
      </c>
      <c r="E12" s="51">
        <v>8.6713481960691734</v>
      </c>
      <c r="F12" s="50">
        <f t="shared" si="0"/>
        <v>32.594777268477635</v>
      </c>
      <c r="G12" s="46"/>
      <c r="H12" s="94"/>
      <c r="I12" s="49">
        <v>2023</v>
      </c>
      <c r="J12" s="51">
        <v>42.343972025482088</v>
      </c>
      <c r="K12" s="51">
        <v>49.750164759624724</v>
      </c>
      <c r="L12" s="51">
        <v>7.9058632148931984</v>
      </c>
      <c r="M12" s="50">
        <f t="shared" si="1"/>
        <v>34.438108810588886</v>
      </c>
      <c r="N12" s="46"/>
      <c r="O12" s="94"/>
      <c r="P12" s="49">
        <v>2023</v>
      </c>
      <c r="Q12" s="51">
        <v>40.280984636859493</v>
      </c>
      <c r="R12" s="51">
        <v>52.141543289631528</v>
      </c>
      <c r="S12" s="51">
        <v>7.5774720735089698</v>
      </c>
      <c r="T12" s="50">
        <f t="shared" si="2"/>
        <v>32.703512563350522</v>
      </c>
      <c r="V12" s="94"/>
      <c r="W12" s="49">
        <v>2023</v>
      </c>
      <c r="X12" s="51">
        <v>14.202484034258251</v>
      </c>
      <c r="Y12" s="51">
        <v>78.368384062791733</v>
      </c>
      <c r="Z12" s="51">
        <v>7.4291319029499698</v>
      </c>
      <c r="AA12" s="50">
        <f t="shared" si="3"/>
        <v>6.7733521313082816</v>
      </c>
    </row>
    <row r="13" spans="1:27" s="41" customFormat="1">
      <c r="A13" s="88" t="s">
        <v>866</v>
      </c>
      <c r="B13" s="52">
        <v>2022</v>
      </c>
      <c r="C13" s="53">
        <v>30.743736316532779</v>
      </c>
      <c r="D13" s="53">
        <v>55.213843702092895</v>
      </c>
      <c r="E13" s="53">
        <v>14.042419981374337</v>
      </c>
      <c r="F13" s="53">
        <f t="shared" si="0"/>
        <v>16.701316335158442</v>
      </c>
      <c r="G13" s="46"/>
      <c r="H13" s="88" t="s">
        <v>866</v>
      </c>
      <c r="I13" s="52">
        <v>2022</v>
      </c>
      <c r="J13" s="53">
        <v>32.272435395915103</v>
      </c>
      <c r="K13" s="53">
        <v>55.627218503305656</v>
      </c>
      <c r="L13" s="53">
        <v>12.100346100779245</v>
      </c>
      <c r="M13" s="53">
        <f t="shared" si="1"/>
        <v>20.172089295135859</v>
      </c>
      <c r="N13" s="46"/>
      <c r="O13" s="88" t="s">
        <v>866</v>
      </c>
      <c r="P13" s="52">
        <v>2022</v>
      </c>
      <c r="Q13" s="53">
        <v>25.986821808304541</v>
      </c>
      <c r="R13" s="53">
        <v>61.499437183690901</v>
      </c>
      <c r="S13" s="53">
        <v>12.513741008004562</v>
      </c>
      <c r="T13" s="53">
        <f t="shared" si="2"/>
        <v>13.473080800299979</v>
      </c>
      <c r="V13" s="88" t="s">
        <v>866</v>
      </c>
      <c r="W13" s="52">
        <v>2022</v>
      </c>
      <c r="X13" s="53">
        <v>10.36857633305746</v>
      </c>
      <c r="Y13" s="53">
        <v>77.372518306090527</v>
      </c>
      <c r="Z13" s="53">
        <v>12.258905360852006</v>
      </c>
      <c r="AA13" s="53">
        <f t="shared" si="3"/>
        <v>-1.8903290277945466</v>
      </c>
    </row>
    <row r="14" spans="1:27" s="41" customFormat="1">
      <c r="A14" s="89"/>
      <c r="B14" s="52">
        <v>2023</v>
      </c>
      <c r="C14" s="53">
        <v>34.281347221963934</v>
      </c>
      <c r="D14" s="53">
        <v>57.734472443010958</v>
      </c>
      <c r="E14" s="53">
        <v>7.984180335025119</v>
      </c>
      <c r="F14" s="53">
        <f t="shared" si="0"/>
        <v>26.297166886938815</v>
      </c>
      <c r="G14" s="46"/>
      <c r="H14" s="89"/>
      <c r="I14" s="52">
        <v>2023</v>
      </c>
      <c r="J14" s="53">
        <v>35.243726316270333</v>
      </c>
      <c r="K14" s="53">
        <v>57.961912140590954</v>
      </c>
      <c r="L14" s="53">
        <v>6.7943615431387254</v>
      </c>
      <c r="M14" s="53">
        <f t="shared" si="1"/>
        <v>28.449364773131606</v>
      </c>
      <c r="N14" s="46"/>
      <c r="O14" s="89"/>
      <c r="P14" s="52">
        <v>2023</v>
      </c>
      <c r="Q14" s="53">
        <v>32.473853927178055</v>
      </c>
      <c r="R14" s="53">
        <v>60.053552900513601</v>
      </c>
      <c r="S14" s="53">
        <v>7.4725931723083514</v>
      </c>
      <c r="T14" s="53">
        <f t="shared" si="2"/>
        <v>25.001260754869705</v>
      </c>
      <c r="V14" s="89"/>
      <c r="W14" s="52">
        <v>2023</v>
      </c>
      <c r="X14" s="53">
        <v>13.983533114730438</v>
      </c>
      <c r="Y14" s="53">
        <v>77.949741833222276</v>
      </c>
      <c r="Z14" s="53">
        <v>8.0667250520472731</v>
      </c>
      <c r="AA14" s="53">
        <f t="shared" si="3"/>
        <v>5.9168080626831649</v>
      </c>
    </row>
    <row r="16" spans="1:27">
      <c r="F16" s="54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0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0" t="s">
        <v>0</v>
      </c>
      <c r="B5" s="72" t="s">
        <v>928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-35.700000000000003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-34.799999999999997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-9.8000000000000007</v>
      </c>
      <c r="G38" s="11">
        <f t="shared" si="1"/>
        <v>-10.233333333333333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-8.5666666666666664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-6.9666666666666677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-1.7</v>
      </c>
      <c r="G50" s="11">
        <f t="shared" si="1"/>
        <v>-0.6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-12.2</v>
      </c>
      <c r="G66" s="11">
        <f t="shared" si="1"/>
        <v>-11.366666666666665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-10.966666666666669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-11.533333333333333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-12.7</v>
      </c>
      <c r="G97" s="11">
        <f t="shared" si="3"/>
        <v>-13.066666666666668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-13.799999999999999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-12.666666666666666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-10.1</v>
      </c>
      <c r="G101" s="11">
        <f t="shared" si="3"/>
        <v>-11.233333333333334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-10.7</v>
      </c>
      <c r="G102" s="11">
        <f t="shared" si="3"/>
        <v>-10.933333333333332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-10.499999999999998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-10.199999999999999</v>
      </c>
      <c r="G104" s="11">
        <f t="shared" si="3"/>
        <v>-10.533333333333333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-9.7333333333333325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-9.2000000000000011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1.3666666666666669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1.4666666666666668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-6.9</v>
      </c>
      <c r="G139" s="11">
        <f t="shared" si="3"/>
        <v>-4.666666666666667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-5.9666666666666659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-7.6333333333333337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-13.5</v>
      </c>
      <c r="G144" s="11">
        <f t="shared" si="5"/>
        <v>-11.133333333333333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-12.933333333333332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-29.866666666666664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-31.3</v>
      </c>
      <c r="G157" s="11">
        <f t="shared" si="5"/>
        <v>-33.1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-31.733333333333334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-30.633333333333336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-24.8</v>
      </c>
      <c r="G170" s="11">
        <f t="shared" si="5"/>
        <v>-26.833333333333332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-25.033333333333331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-25.399999999999995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-20.9</v>
      </c>
      <c r="G178" s="11">
        <f t="shared" si="5"/>
        <v>-22.099999999999998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-21.3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-21.066666666666666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-22.8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-21.933333333333334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-26</v>
      </c>
      <c r="G193" s="11">
        <f t="shared" si="5"/>
        <v>-24.533333333333331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-25.7</v>
      </c>
      <c r="G194" s="11">
        <f t="shared" si="5"/>
        <v>-25.333333333333332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-27.466666666666669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-25.1</v>
      </c>
      <c r="G210" s="11">
        <f t="shared" si="7"/>
        <v>-25.233333333333331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-24.933333333333334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-24.833333333333332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-25.8</v>
      </c>
      <c r="G216" s="11">
        <f t="shared" si="7"/>
        <v>-26.400000000000002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-26.3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-24.8</v>
      </c>
      <c r="G223" s="11">
        <f t="shared" si="7"/>
        <v>-25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-24.333333333333332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-24.066666666666666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-13.2</v>
      </c>
      <c r="G242" s="11">
        <f t="shared" si="7"/>
        <v>-14.1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-12.433333333333332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-1.4</v>
      </c>
      <c r="G253" s="11">
        <f t="shared" si="7"/>
        <v>-1.5666666666666664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0.1</v>
      </c>
      <c r="G254" s="11">
        <f t="shared" si="7"/>
        <v>-0.70000000000000007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-0.13333333333333328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1.1333333333333333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4.5</v>
      </c>
      <c r="G259" s="11">
        <f t="shared" si="7"/>
        <v>4.333333333333333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5.2</v>
      </c>
      <c r="G261" s="11">
        <f t="shared" si="7"/>
        <v>5.1333333333333329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5.833333333333333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5.6000000000000005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7.6</v>
      </c>
      <c r="G265" s="11">
        <f t="shared" si="7"/>
        <v>6.333333333333333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9</v>
      </c>
      <c r="G266" s="11">
        <f t="shared" si="7"/>
        <v>7.666666666666667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8.5333333333333332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9.2999999999999989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8.9333333333333318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8.6999999999999993</v>
      </c>
      <c r="G272" s="11">
        <f t="shared" si="9"/>
        <v>8.6666666666666661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8.2000000000000011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8.1999999999999993</v>
      </c>
      <c r="F274" s="8">
        <v>5.9</v>
      </c>
      <c r="G274" s="11">
        <f t="shared" si="9"/>
        <v>7.3999999999999986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7.0666666666666664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6.666666666666667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6.7</v>
      </c>
      <c r="F277" s="8">
        <v>5.6</v>
      </c>
      <c r="G277" s="11">
        <f t="shared" si="9"/>
        <v>6.5666666666666673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</v>
      </c>
      <c r="G278" s="11">
        <f t="shared" si="9"/>
        <v>5.666666666666667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5.6</v>
      </c>
      <c r="G279" s="11">
        <f t="shared" si="9"/>
        <v>5.3999999999999995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5.2333333333333334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5.833333333333333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5.9</v>
      </c>
      <c r="G283" s="11">
        <f t="shared" si="9"/>
        <v>6.1000000000000005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3.9666666666666668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-4.8999999999999995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-17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-10.1</v>
      </c>
      <c r="G289" s="11">
        <f t="shared" si="9"/>
        <v>-10.799999999999999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</v>
      </c>
      <c r="G290" s="11">
        <f t="shared" si="9"/>
        <v>-9.2666666666666657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-5.8</v>
      </c>
      <c r="G291" s="11">
        <f t="shared" si="9"/>
        <v>-7.6333333333333337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-6.2333333333333343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-5.3</v>
      </c>
      <c r="G293" s="11">
        <f t="shared" si="9"/>
        <v>-5.666666666666667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-4.2</v>
      </c>
      <c r="G294" s="11">
        <f t="shared" si="9"/>
        <v>-5.1333333333333329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-4.3999999999999995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1.2</v>
      </c>
      <c r="F296" s="8">
        <v>0</v>
      </c>
      <c r="G296" s="11">
        <f t="shared" si="9"/>
        <v>-2.6333333333333333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-0.60000000000000009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3.5</v>
      </c>
      <c r="G298" s="11">
        <f t="shared" si="9"/>
        <v>1.8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5.2</v>
      </c>
      <c r="G299" s="11">
        <f t="shared" si="9"/>
        <v>3.5333333333333337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4.3666666666666663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6.6</v>
      </c>
      <c r="F301" s="8">
        <v>5.5</v>
      </c>
      <c r="G301" s="11">
        <f t="shared" si="9"/>
        <v>5.0333333333333341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9.8000000000000007</v>
      </c>
      <c r="F302" s="8">
        <v>8.6</v>
      </c>
      <c r="G302" s="11">
        <f t="shared" si="9"/>
        <v>6.166666666666667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7.7333333333333334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9.1666666666666661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10.3</v>
      </c>
      <c r="G305" s="11">
        <f t="shared" si="9"/>
        <v>9.7333333333333325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5.8</v>
      </c>
      <c r="F306" s="8">
        <v>9.1999999999999993</v>
      </c>
      <c r="G306" s="11">
        <f t="shared" si="9"/>
        <v>9.7666666666666675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9.8666666666666671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</v>
      </c>
      <c r="G308" s="11">
        <f t="shared" si="9"/>
        <v>9.2999999999999989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8.1999999999999993</v>
      </c>
      <c r="F309" s="8">
        <v>6.2</v>
      </c>
      <c r="G309" s="11">
        <f t="shared" ref="G309" si="10">AVERAGE(F307:F309)</f>
        <v>8.2999999999999989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6.5</v>
      </c>
      <c r="G310" s="11">
        <f t="shared" ref="G310" si="11">AVERAGE(F308:F310)</f>
        <v>7.1000000000000005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3.2</v>
      </c>
      <c r="G311" s="11">
        <f t="shared" ref="G311" si="13">AVERAGE(F309:F311)</f>
        <v>5.3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4.2333333333333334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5.4</v>
      </c>
      <c r="F313" s="8">
        <v>4.3</v>
      </c>
      <c r="G313" s="11">
        <f t="shared" ref="G313" si="17">AVERAGE(F311:F313)</f>
        <v>3.5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</v>
      </c>
      <c r="F314" s="8">
        <v>1.7</v>
      </c>
      <c r="G314" s="11">
        <f t="shared" ref="G314" si="19">AVERAGE(F312:F314)</f>
        <v>3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1.7</v>
      </c>
      <c r="F315" s="8">
        <v>3.2</v>
      </c>
      <c r="G315" s="11">
        <f t="shared" ref="G315" si="21">AVERAGE(F313:F315)</f>
        <v>3.0666666666666664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2.5333333333333337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-1.7</v>
      </c>
      <c r="F317" s="8">
        <v>3.4</v>
      </c>
      <c r="G317" s="11">
        <f t="shared" ref="G317" si="25">AVERAGE(F315:F317)</f>
        <v>3.1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-2.1</v>
      </c>
      <c r="F318" s="8">
        <v>1.2</v>
      </c>
      <c r="G318" s="11">
        <f t="shared" ref="G318" si="27">AVERAGE(F316:F318)</f>
        <v>2.4333333333333331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1.4</v>
      </c>
      <c r="F319" s="8">
        <v>1.4</v>
      </c>
      <c r="G319" s="11">
        <f t="shared" ref="G319" si="29">AVERAGE(F317:F319)</f>
        <v>2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0.8</v>
      </c>
      <c r="G320" s="11">
        <f t="shared" ref="G320" si="31">AVERAGE(F318:F320)</f>
        <v>1.1333333333333331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0.96666666666666679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0.3666666666666667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-2.6</v>
      </c>
      <c r="G323" s="11">
        <f t="shared" ref="G323" si="37">AVERAGE(F321:F323)</f>
        <v>-0.76666666666666672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-1</v>
      </c>
      <c r="F324" s="8">
        <v>-3.7</v>
      </c>
      <c r="G324" s="11">
        <f t="shared" ref="G324" si="39">AVERAGE(F322:F324)</f>
        <v>-2.2333333333333334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-4.2</v>
      </c>
      <c r="F325" s="8">
        <v>-5.3</v>
      </c>
      <c r="G325" s="11">
        <f t="shared" ref="G325" si="41">AVERAGE(F323:F325)</f>
        <v>-3.8666666666666671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-4.7</v>
      </c>
      <c r="F326" s="8">
        <v>-5.9</v>
      </c>
      <c r="G326" s="11">
        <f t="shared" ref="G326" si="43">AVERAGE(F324:F326)</f>
        <v>-4.9666666666666668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-6.9</v>
      </c>
      <c r="F327" s="8">
        <v>-5.3</v>
      </c>
      <c r="G327" s="11">
        <f t="shared" ref="G327" si="45">AVERAGE(F325:F327)</f>
        <v>-5.5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>
        <v>-8.5</v>
      </c>
      <c r="F328" s="8">
        <v>-4.4000000000000004</v>
      </c>
      <c r="G328" s="11">
        <f t="shared" ref="G328" si="47">AVERAGE(F326:F328)</f>
        <v>-5.2</v>
      </c>
    </row>
    <row r="329" spans="1:7">
      <c r="A329" s="29">
        <v>45261</v>
      </c>
      <c r="B329" s="8">
        <v>-4.6995987144999996</v>
      </c>
      <c r="C329" s="8" t="s">
        <v>8</v>
      </c>
      <c r="D329" s="11">
        <f t="shared" ref="D329" si="48">AVERAGE(B327:B329)</f>
        <v>-3.6310485958666661</v>
      </c>
      <c r="E329" s="10">
        <v>-8.8000000000000007</v>
      </c>
      <c r="F329" s="8">
        <v>-3.6</v>
      </c>
      <c r="G329" s="11">
        <f t="shared" ref="G329" si="49">AVERAGE(F327:F329)</f>
        <v>-4.4333333333333327</v>
      </c>
    </row>
    <row r="330" spans="1:7">
      <c r="A330" s="29">
        <v>45292</v>
      </c>
      <c r="B330" s="8">
        <v>-4.0275093427500002</v>
      </c>
      <c r="C330" s="8" t="s">
        <v>8</v>
      </c>
      <c r="D330" s="11">
        <f t="shared" ref="D330" si="50">AVERAGE(B328:B330)</f>
        <v>-4.0027524056499999</v>
      </c>
      <c r="E330" s="10" t="s">
        <v>8</v>
      </c>
      <c r="F330" s="8" t="s">
        <v>8</v>
      </c>
      <c r="G330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9"/>
  <sheetViews>
    <sheetView showGridLines="0" zoomScaleNormal="100" workbookViewId="0">
      <pane xSplit="1" ySplit="7" topLeftCell="B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883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7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7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7.8664349833166698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6.3896828013166704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20.187835683316671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15.686846543316669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14.83840971131667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11.306984732316669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7.3066401803166681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29.28859351431667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30.314477433316672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50.698037412316673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34.196681938316672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20.117792286316671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21.897342961316671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27.394459668316671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22.165345118316669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17.680454267316669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11.993677104316669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12.42010052131667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10.23974753431667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8.1047745773166699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7.1480552273166689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7.8659563033166702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8.0553430093166689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8.0231563213166694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7.0511783533166703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9.5403381333166699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7.2625617163166698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7.6764917013166682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10.212855731316669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9.3815519773166685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9.1737493603166698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16.780092308316672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8.8298580653166692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10.082144522316669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9.9181424373166696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4.8970612053166684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9.2612958333166695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23.833146695316671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14.51190701531667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11.88270389331667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10.141809889316669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9.3537156813166682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9.1738992373166681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8.2782743053166694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25.20431582731667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43.333486920316673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43.887138358316676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44.689152988316671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54.592315839316676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40.586885626316672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29.874778097316671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15.960916866316669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24.84135086131667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11.103847381316669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11.188324260316669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9.8984444453166702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7.3200873243166704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6.56717620231667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10.136064155316671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8.5907792393166709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7.7973328873166698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7.50896280831667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8.2379396413166699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9.0572180163166696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9.3195926373166671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10.807776947316668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9.1671511043166696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8.5827486473166701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21.453058190316671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43.846166619316676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30.468182733316674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21.455913715316669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18.921037194316671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19.643927928316671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12.64341389631667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8.9013374663166687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10.752732428316669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8.2836017533166686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8.1581380353166697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9.5629557643166692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10.85813166631667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8.9003746913166708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8.85736557031667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9.5120350603166699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6.950130644316669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6.4843098113166686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6.9915593683166692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7.6712855773166684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8.1216782653166675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7.8549748683166687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7.1365132403166687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10.772761606316671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6.7704544763166705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4.8302489443166685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3.9510901713166682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4.6250915153166678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5.9614325053166688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5.9999847523166681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17.223721307316669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7.2780555393166679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6.6685809693166682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7.5553874143166677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7.0928023963166682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7.3239924613166698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7.1763751633166706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5.5706068503166701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6.7850792103166704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7.6764659623166702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7.8347138273166701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6.0820465353166684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6.2466259183166679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6.9828254203166686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7.6082102123166679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7.4999402163166682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8.0079749973166692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10.09120622531667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15.98394775231667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14.22138565231667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9.1181564283166701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22.36398843031667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8.7913421603166704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7.8188475563166691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8.3780395493166697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8.9124895933166695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8.7263915983166687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8.5865659983166687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8.1018613383166684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5.9149266193166685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4.7327958233166694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5.6809407653166701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5.33960616031667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3.8432742273166682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6.8182007023166689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8.4920421833166699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11.50496882431667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8.0657809733166683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7.9118838253166679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7.692444777316668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8.2566258323166686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7.6355598823166693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6.1588347503166689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3.3776735593166691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13.66476697631667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9.3424338613166693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7.8774724463166699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6.7252635649833339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7.8328767389833338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7.5976880905833344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7.2337624874833342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7.940403698483335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8.7087282226833338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8.0028369398833341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9.4053538125833356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11.887270276683335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13.417929290583334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24.688246488583335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16.649241438283337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16.009256604883333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10.700122356583336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9.6440240242833344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8.9873471944833341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7.8249122761833334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7.5900235575833346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8.6811356355833347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12.532856430583333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11.040678260983334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10.925226562283333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10.312367027583333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9.0146277004833326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5.1891200688833345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8.638837797283335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8.188664006583334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7.8705923847833343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8.6061626584833348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7.2764108990833343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11.707657544283332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7.1301969133833332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3.253843376283335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2.8551119983833346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2.4377092760833348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4.2682353314833339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5.3910294123833351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6.6191116233833336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7.5838024315833348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8.1822525181833345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8.0020894695833338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7.0125066041833346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7.186981327083334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4.7616529540833348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5.9334423704833341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4.3070915762833337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6.7605155081833326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12.467094792383335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9.2695590508833359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9.5409974411833343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8.3968007135833354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8.5810895595833347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8.3945940631833338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7.8223001430833339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8.0806141739833333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5.9466870258833353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11.900040741083334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19.480256380683329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19.597832978583334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19.295160178283336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6.463311448083334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8.8152172939833342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9.4530693332833344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10.297386711583334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10.259571032783334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13.186033439383333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11.469141864783333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11.052047513483334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8.0451827647833341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6.703006920783336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4.3288142170833348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3.725519466883334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6.2871320975666674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4.5556761223666662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5.4033114380666669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6.7870578782666664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7.0241598804666667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7.9646838240666664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8.9373414220666678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5.5825474744666668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11.720707774166666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12.191561660066668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13.640145522566666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16.527512465866664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19.058816445066665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15.870720671366666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8.171851654666666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8.151994505566666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8.2246082541666663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7.254776682766666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5.8826005376666659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6.8781098478666669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4.4031510914666665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9.502622479166666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5.8355068649666677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4.3137048737666666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3.0931051470666664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5.1596406806666675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7.3534471445666671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8.1716780677666669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7.974505125666667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6.8189137240666664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6.9729126471666669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2.7611190387666666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5.5114503861666666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4.8290621455666658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8.3399543394666686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23.475269598166665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14.831074022966668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15.117709800066669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12.155369794266667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8.696508727866668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8.1922292297666672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6.9166945936666666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8.5984576639666663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8.0854410052666683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6.2769441249666675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7.1934440893666682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6.1377983918666654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6.0616091507666665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10.234405046066668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8.162512738866667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8.9774315161666678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10.026795701966666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8.8337439757666658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8.6798611304666675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9.6031000905666684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12.240439044066665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12.771815379166666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10.994905342166668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7.7986246977666678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5.9832407952666671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7.4667971334666667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6.7003719073666668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7.7075921601666675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6.425681603866666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6.8998568432666669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8.2787607415666677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7.2658175359666677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7.0901989376666661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6.9186366832666666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13.110785006666665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14.456248508466668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9.032644988466668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6.7053176610000005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8.4565767196999992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8.2377726463999998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11.337922774599999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14.4630485453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9.093172323200001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7.2779569031000007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-0.11902459820000022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4.7114529844999993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1.2137881955999994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0.2580813705999998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2.654830848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2.6888437017999998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4.5329480078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5.2950476261000006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5.9464914049999997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8.2592453763000009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5.1459500335000001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9.2367621103999991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15.959510830300001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22.125947125700002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11.5787550307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15.171000101599999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14.122050305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7.6009361813999998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13.005834912299999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6.0592819560999995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7.8363486852000008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9.5881739389000007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4.6801443617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28.3006849621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  <row r="328" spans="1:36">
      <c r="A328" s="29">
        <v>45261</v>
      </c>
      <c r="B328" s="8">
        <v>2.6667543020000002</v>
      </c>
      <c r="C328" s="8" t="s">
        <v>8</v>
      </c>
      <c r="D328" s="11">
        <f t="shared" ref="D328" si="111">AVERAGE(B326:B328)</f>
        <v>4.8625876676666664</v>
      </c>
      <c r="E328" s="12">
        <v>-11.040399864199999</v>
      </c>
      <c r="F328" s="8" t="s">
        <v>8</v>
      </c>
      <c r="G328" s="11">
        <f t="shared" ref="G328" si="112">AVERAGE(E326:E328)</f>
        <v>-9.722450268066666</v>
      </c>
      <c r="H328" s="12">
        <v>1.6412024352000001</v>
      </c>
      <c r="I328" s="8" t="s">
        <v>8</v>
      </c>
      <c r="J328" s="11">
        <f t="shared" ref="J328" si="113">AVERAGE(H326:H328)</f>
        <v>2.4603530763333334</v>
      </c>
      <c r="K328" s="12">
        <v>8.6043612931000002</v>
      </c>
      <c r="L328" s="8" t="s">
        <v>8</v>
      </c>
      <c r="M328" s="11">
        <f t="shared" ref="M328" si="114">AVERAGE(K326:K328)</f>
        <v>6.3925383345333344</v>
      </c>
      <c r="N328" s="12">
        <v>16.3729836692</v>
      </c>
      <c r="O328" s="8" t="s">
        <v>8</v>
      </c>
      <c r="P328" s="11">
        <f t="shared" ref="P328" si="115">AVERAGE(N326:N328)</f>
        <v>14.816564599200001</v>
      </c>
      <c r="Q328" s="12">
        <v>44.073119580700002</v>
      </c>
      <c r="R328" s="8" t="s">
        <v>8</v>
      </c>
      <c r="S328" s="12">
        <v>18.493921047899999</v>
      </c>
      <c r="T328" s="8" t="s">
        <v>8</v>
      </c>
      <c r="U328" s="8">
        <v>27.900178223000001</v>
      </c>
      <c r="V328" s="8">
        <v>25.538323982000001</v>
      </c>
      <c r="W328" s="8">
        <v>71.178267560500004</v>
      </c>
      <c r="X328" s="8" t="s">
        <v>8</v>
      </c>
      <c r="Y328" s="8">
        <v>19.151016730399999</v>
      </c>
      <c r="Z328" s="8" t="s">
        <v>8</v>
      </c>
      <c r="AA328" s="8">
        <v>17.966837591099999</v>
      </c>
      <c r="AB328" s="8" t="s">
        <v>8</v>
      </c>
      <c r="AC328" s="8">
        <v>36.696318964600003</v>
      </c>
      <c r="AD328" s="8" t="s">
        <v>8</v>
      </c>
      <c r="AE328" s="8">
        <v>16.5885497435</v>
      </c>
      <c r="AF328" s="8" t="s">
        <v>8</v>
      </c>
      <c r="AG328" s="8">
        <v>24.23783426</v>
      </c>
      <c r="AH328" s="8" t="s">
        <v>8</v>
      </c>
      <c r="AI328" s="8">
        <v>24.394646264199999</v>
      </c>
      <c r="AJ328" s="11" t="s">
        <v>8</v>
      </c>
    </row>
    <row r="329" spans="1:36">
      <c r="A329" s="29">
        <v>45292</v>
      </c>
      <c r="B329" s="8">
        <v>4.6985092117000002</v>
      </c>
      <c r="C329" s="8" t="s">
        <v>8</v>
      </c>
      <c r="D329" s="11">
        <f t="shared" ref="D329" si="116">AVERAGE(B327:B329)</f>
        <v>4.6029077674000005</v>
      </c>
      <c r="E329" s="12">
        <v>-10.8238400586</v>
      </c>
      <c r="F329" s="8" t="s">
        <v>8</v>
      </c>
      <c r="G329" s="11">
        <f t="shared" ref="G329" si="117">AVERAGE(E327:E329)</f>
        <v>-10.060131830533331</v>
      </c>
      <c r="H329" s="12">
        <v>2.7688213731000002</v>
      </c>
      <c r="I329" s="8" t="s">
        <v>8</v>
      </c>
      <c r="J329" s="11">
        <f t="shared" ref="J329" si="118">AVERAGE(H327:H329)</f>
        <v>2.0546270192333336</v>
      </c>
      <c r="K329" s="12">
        <v>5.2524605474000001</v>
      </c>
      <c r="L329" s="8" t="s">
        <v>8</v>
      </c>
      <c r="M329" s="11">
        <f t="shared" ref="M329" si="119">AVERAGE(K327:K329)</f>
        <v>6.3930267872999993</v>
      </c>
      <c r="N329" s="12">
        <v>16.614571129800002</v>
      </c>
      <c r="O329" s="8" t="s">
        <v>8</v>
      </c>
      <c r="P329" s="11">
        <f t="shared" ref="P329" si="120">AVERAGE(N327:N329)</f>
        <v>15.641359872166667</v>
      </c>
      <c r="Q329" s="12">
        <v>44.538883364</v>
      </c>
      <c r="R329" s="8" t="s">
        <v>8</v>
      </c>
      <c r="S329" s="12">
        <v>21.9588891758</v>
      </c>
      <c r="T329" s="8" t="s">
        <v>8</v>
      </c>
      <c r="U329" s="8">
        <v>30.4676834773</v>
      </c>
      <c r="V329" s="8">
        <v>26.2647157233</v>
      </c>
      <c r="W329" s="8">
        <v>69.551198196300007</v>
      </c>
      <c r="X329" s="8" t="s">
        <v>8</v>
      </c>
      <c r="Y329" s="8">
        <v>22.460102957299998</v>
      </c>
      <c r="Z329" s="8" t="s">
        <v>8</v>
      </c>
      <c r="AA329" s="8">
        <v>15.1062518753</v>
      </c>
      <c r="AB329" s="8" t="s">
        <v>8</v>
      </c>
      <c r="AC329" s="8">
        <v>33.054410002399997</v>
      </c>
      <c r="AD329" s="8" t="s">
        <v>8</v>
      </c>
      <c r="AE329" s="8">
        <v>15.169410855100001</v>
      </c>
      <c r="AF329" s="8" t="s">
        <v>8</v>
      </c>
      <c r="AG329" s="8">
        <v>20.669213041300001</v>
      </c>
      <c r="AH329" s="8" t="s">
        <v>8</v>
      </c>
      <c r="AI329" s="8">
        <v>18.3593262674</v>
      </c>
      <c r="AJ329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9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7.1459260443500003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5.9359408413499999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20.126010764349999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13.27712080935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13.906678628350001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11.49958800335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8.5222962273500009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25.483835643349998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25.85717121035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36.12694429335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25.18319216335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16.240060606349999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17.108626313350001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27.906802988350002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21.054637040349999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16.236686221349999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11.914358240349999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10.621848111349999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10.48924245635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7.4125234013499997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4.8212015343499992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8.3487298503500007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7.1810215253499994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8.218021017349999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7.1479784123499996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7.8876191353500005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7.9838947833499994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10.043795948349999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9.9637174363499987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9.6853863663500004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9.45110795035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10.34901134935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6.7677144953499999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6.6977203633499993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7.0537233963499997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6.15346638835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7.3172783473499994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12.971009828349999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11.050766714349999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9.8768985313499993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9.8380322313499988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9.6653584873499998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8.3425816123499992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9.1638459693499996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12.563521069349999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36.276233922350002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34.890309315350002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39.142541597349997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44.712427106349999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32.225552106350001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26.029209882349999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12.69055502935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19.576316346349998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8.4044573193500014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10.289495855349999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10.186806528349999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5.1738224943500004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4.7613107453500003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5.7950969683500002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6.1106347673499997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7.1164976403499995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7.7390771313499993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8.1453158833499995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9.5616915453499995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9.1777201693499997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11.03260518135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9.0422897113499996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9.0264027853499993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14.91613676735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34.307011251349998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25.77387388535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17.112806243350001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15.54339571935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14.435474541350001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11.17950428935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9.3557134723500006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9.7630004683500005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8.4951811233499992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8.8225310683499991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8.0187926323499994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9.8868938443500003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7.5479023723500003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7.7314745283499997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8.1585681263499996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6.8693345173499996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5.2712624723500001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8.2162003833499995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8.1109434783500003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8.2844646323499997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8.0011910373500008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7.5391429853499998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10.90811747335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6.24055947035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5.7252843893499996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4.6957539653499998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5.3402512133500002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6.0583868383499997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5.9928851623499995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21.945894544350001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7.8272886753499993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6.9055244183500006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7.5882516393500001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7.3856043533499998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8.0541534223499998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6.8394349383499993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5.6399384023499994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6.6070028123500002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7.4718864693500002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7.01626614035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6.5120834433499999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6.6832480613499996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6.545897945350001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7.7280246263499999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7.4423624573499998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7.1419159893500002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9.1498310813499995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13.66487782235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13.56685505435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8.3964924053499992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24.549861582350001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9.90405432835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7.7624625793500002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8.4372657093499992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8.2507751013499995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8.6121654323500003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8.470452064349999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7.10947714935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6.4695320193499999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5.3156198403500001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6.3650237873499993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6.03587282235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5.55417871635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6.7648030443499998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7.8728988983499999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9.3385219233499992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7.05329255935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6.5372011343500009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7.5909214723499998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8.1633671223499995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6.73723696335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6.6761547063500002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5.2976234503499997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12.77453406735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9.5534755683500006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7.6720162283499995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8.5105289805916673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8.388237545491668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8.9818845219916668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8.6165833738916682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8.8658165026916667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10.293809065591667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10.498809452591667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9.8358446925916674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12.639947256591666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10.550475683091666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23.739942125591664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7.2776607604916679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17.006010003391669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9.7547493316916665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11.091096709991668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11.244950279291668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9.469087117191668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9.3203161876916667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9.528735577091668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11.354943930891666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11.149446734191667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10.786787776491668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9.9727309860916673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10.246318803791667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8.3320139954916659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9.1684759586916673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8.6560850716916669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8.7261745237916664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9.4024362890916677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8.9230688667916667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10.758016758491667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9.3150540043916674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7.4751718332916663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6.4135102109916673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5.8917574979916676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5.8647181773916675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7.3622345071916682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8.0619771931916677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8.5898772322916681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8.9539948057916661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9.6606241981916678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9.3037180183916668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9.0542657439916674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7.9906960320916669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9.7915148157916665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6.9161432173916682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9.2806771002916673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13.436940032591668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11.541384696891667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9.0547993600916676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9.2846589146916667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9.7137245986916678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10.022948103291668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10.434707133291667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11.781944908691669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10.469204694491667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14.991766539591667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21.64004835019167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21.224848502691664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22.485617779191664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7.3132034233916663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9.0696229973916669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9.0681380657916666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10.323636290791667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10.278511284591668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13.475009643991667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11.993016836191668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11.218280474491667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9.1859443756916654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7.1716233217916674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5.9360128400916681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4.3556570464916673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6.0243909455416667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5.0796166192416665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5.9493947767416664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7.3482929487416664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9.1950850096416659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7.3514505047416661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9.4049854750416664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8.0881646682416672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12.908284132141667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14.255239448541667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16.841827982441668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17.78823516604167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17.366950316741669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15.601004901541666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7.9685857937416671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8.9494085415416667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8.8566801629416663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8.5003058260416662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7.174402698741666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7.030090743941666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6.4334475360416654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10.295254949841667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5.3529002227416669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5.9436927782416662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3.9152564623416666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5.3235977469416662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7.6255695639416663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8.0885254980416654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8.8440916288416673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8.5822174761416665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7.4798926177416662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6.0915091025416661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7.6599279594416654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9.2893549095416681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10.651210383841667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23.634796860441668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17.662845741541666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16.874642360041666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16.712876488741667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8.4774048003416667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8.9831279071416663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8.978868444641666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12.638041958741665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9.8905294956416654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6.1768046709416664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6.8556065558416668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5.4649181683416668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5.7750282192416664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9.1254452137416653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7.304159885041666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8.3916766599416661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9.4776831756416655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8.8429290689416664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8.5677859450416669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10.367646415141667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11.636342449341667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11.855532801341667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6.1953570960416657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6.8328366088416663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6.3118162468416656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7.0711199553416666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6.7346232967416659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6.180335754841666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6.6077784436416662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7.5543101687416661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9.5657239002416663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10.956828810341667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12.475528225241668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10.019930474941665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17.951335371041665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18.671104688941664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9.3863663132416661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5.6392835696999999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8.7873614683000003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10.7561644501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9.6179553857999984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20.220104335199999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15.451131384100002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10.8400780164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2.8199530989000001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4.6932581875999997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1.8853826815000003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-0.34403875159999986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1.1004827263999999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0.86329023699999996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2.9629971286000001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2.2086900052999998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4.5062253001999997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10.289418380800001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3.9256769163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4.6190620367999999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16.855338976599999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20.5840116856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6.5839768790999997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20.206249159800002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16.1429605583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7.6045985409000005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6.5948863635000006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1.9406452658000002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5.7242643769999999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8.0907844868000005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4.2038620623000007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29.931058893500001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  <row r="328" spans="1:36">
      <c r="A328" s="29">
        <v>45261</v>
      </c>
      <c r="B328" s="8">
        <v>-5.0532302212999998</v>
      </c>
      <c r="C328" s="8" t="s">
        <v>8</v>
      </c>
      <c r="D328" s="11">
        <f t="shared" ref="D328" si="111">AVERAGE(B326:B328)</f>
        <v>-0.8781082143333333</v>
      </c>
      <c r="E328" s="12">
        <v>-12.091824922600001</v>
      </c>
      <c r="F328" s="8" t="s">
        <v>8</v>
      </c>
      <c r="G328" s="11">
        <f t="shared" ref="G328" si="112">AVERAGE(E326:E328)</f>
        <v>-9.1434091730333336</v>
      </c>
      <c r="H328" s="12">
        <v>0.3188968807</v>
      </c>
      <c r="I328" s="8" t="s">
        <v>8</v>
      </c>
      <c r="J328" s="11">
        <f t="shared" ref="J328" si="113">AVERAGE(H326:H328)</f>
        <v>-0.69218506723333328</v>
      </c>
      <c r="K328" s="12">
        <v>15.7793140072</v>
      </c>
      <c r="L328" s="8" t="s">
        <v>8</v>
      </c>
      <c r="M328" s="11">
        <f t="shared" ref="M328" si="114">AVERAGE(K326:K328)</f>
        <v>9.3633819013333337</v>
      </c>
      <c r="N328" s="12">
        <v>15.115962185600001</v>
      </c>
      <c r="O328" s="8" t="s">
        <v>8</v>
      </c>
      <c r="P328" s="11">
        <f t="shared" ref="P328" si="115">AVERAGE(N326:N328)</f>
        <v>12.913385539499998</v>
      </c>
      <c r="Q328" s="12">
        <v>43.955004574199997</v>
      </c>
      <c r="R328" s="8" t="s">
        <v>8</v>
      </c>
      <c r="S328" s="12">
        <v>13.755660977</v>
      </c>
      <c r="T328" s="8" t="s">
        <v>8</v>
      </c>
      <c r="U328" s="8">
        <v>23.656038517999999</v>
      </c>
      <c r="V328" s="8">
        <v>23.973677537</v>
      </c>
      <c r="W328" s="8">
        <v>71.816409382299994</v>
      </c>
      <c r="X328" s="8" t="s">
        <v>8</v>
      </c>
      <c r="Y328" s="8">
        <v>13.2774644905</v>
      </c>
      <c r="Z328" s="8" t="s">
        <v>8</v>
      </c>
      <c r="AA328" s="8">
        <v>15.9394578714</v>
      </c>
      <c r="AB328" s="8" t="s">
        <v>8</v>
      </c>
      <c r="AC328" s="8">
        <v>43.329412553200001</v>
      </c>
      <c r="AD328" s="8" t="s">
        <v>8</v>
      </c>
      <c r="AE328" s="8">
        <v>24.1954574793</v>
      </c>
      <c r="AF328" s="8" t="s">
        <v>8</v>
      </c>
      <c r="AG328" s="8">
        <v>37.804209589899997</v>
      </c>
      <c r="AH328" s="8" t="s">
        <v>8</v>
      </c>
      <c r="AI328" s="8">
        <v>22.495708959400002</v>
      </c>
      <c r="AJ328" s="11" t="s">
        <v>8</v>
      </c>
    </row>
    <row r="329" spans="1:36">
      <c r="A329" s="29">
        <v>45292</v>
      </c>
      <c r="B329" s="8">
        <v>-3.8880553300999998</v>
      </c>
      <c r="C329" s="8" t="s">
        <v>8</v>
      </c>
      <c r="D329" s="11">
        <f t="shared" ref="D329" si="116">AVERAGE(B327:B329)</f>
        <v>-2.5074413076333335</v>
      </c>
      <c r="E329" s="12">
        <v>-10.1940690822</v>
      </c>
      <c r="F329" s="8" t="s">
        <v>8</v>
      </c>
      <c r="G329" s="11">
        <f t="shared" ref="G329" si="117">AVERAGE(E327:E329)</f>
        <v>-10.218854468466667</v>
      </c>
      <c r="H329" s="12">
        <v>-0.22102608330000001</v>
      </c>
      <c r="I329" s="8" t="s">
        <v>8</v>
      </c>
      <c r="J329" s="11">
        <f t="shared" ref="J329" si="118">AVERAGE(H327:H329)</f>
        <v>2.4872650666666607E-3</v>
      </c>
      <c r="K329" s="12">
        <v>6.1954422665999997</v>
      </c>
      <c r="L329" s="8" t="s">
        <v>8</v>
      </c>
      <c r="M329" s="11">
        <f t="shared" ref="M329" si="119">AVERAGE(K327:K329)</f>
        <v>9.8034738926333329</v>
      </c>
      <c r="N329" s="12">
        <v>10.085989838</v>
      </c>
      <c r="O329" s="8" t="s">
        <v>8</v>
      </c>
      <c r="P329" s="11">
        <f t="shared" ref="P329" si="120">AVERAGE(N327:N329)</f>
        <v>12.1811630243</v>
      </c>
      <c r="Q329" s="12">
        <v>43.905773505200003</v>
      </c>
      <c r="R329" s="8" t="s">
        <v>8</v>
      </c>
      <c r="S329" s="12">
        <v>15.534839442699999</v>
      </c>
      <c r="T329" s="8" t="s">
        <v>8</v>
      </c>
      <c r="U329" s="8">
        <v>27.8444076621</v>
      </c>
      <c r="V329" s="8">
        <v>24.208450682100001</v>
      </c>
      <c r="W329" s="8">
        <v>68.664306339500001</v>
      </c>
      <c r="X329" s="8" t="s">
        <v>8</v>
      </c>
      <c r="Y329" s="8">
        <v>20.620722764300002</v>
      </c>
      <c r="Z329" s="8" t="s">
        <v>8</v>
      </c>
      <c r="AA329" s="8">
        <v>11.6951048507</v>
      </c>
      <c r="AB329" s="8" t="s">
        <v>8</v>
      </c>
      <c r="AC329" s="8">
        <v>39.007579122400003</v>
      </c>
      <c r="AD329" s="8" t="s">
        <v>8</v>
      </c>
      <c r="AE329" s="8">
        <v>21.0922991682</v>
      </c>
      <c r="AF329" s="8" t="s">
        <v>8</v>
      </c>
      <c r="AG329" s="8">
        <v>31.8393702254</v>
      </c>
      <c r="AH329" s="8" t="s">
        <v>8</v>
      </c>
      <c r="AI329" s="8">
        <v>17.576961295699999</v>
      </c>
      <c r="AJ329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9"/>
  <sheetViews>
    <sheetView showGridLines="0" zoomScaleNormal="100" workbookViewId="0">
      <pane xSplit="1" ySplit="7" topLeftCell="B3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4.9794654170574173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2.3791227590574167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24.47761831605742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20.421176465057417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15.851245548057417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10.806577085057416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7.3364848870574164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32.786975710057419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32.43906188705742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67.033108800057406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37.735670076057417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22.598444016057421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23.512778447057421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24.406049769057418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27.811835128057421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20.735321048057415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14.010722105057416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17.104079703057415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12.212660417057418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9.6005862050574162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6.399386450057416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3.8893756830574171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2.499061113057417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4.9371887430574155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2.217960623057416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7.716236295057417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10.137097553057417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8.4847311830574164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12.225326519057417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10.492439283057417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11.153654303057415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25.34886213305742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9.1771629130574173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11.28438789105742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9.3806048950574201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1.0688130320574163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8.2100271930574173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34.259839922057417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22.482408155057421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17.593614370057416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14.045827208057418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10.964708440057416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11.246983312057417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9.6332391560574173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40.21316724105742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44.854488171057419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45.906253803057417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47.180396147057415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59.553078867057408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47.336664137057419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34.815006203057415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21.415866403057418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34.493097947057421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16.009530726057417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15.356540389057416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10.679771237057416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5.8811796550574167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2.717560935057417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10.01440028505742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7.7061042730574165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4.1885986900574164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4.6380322110574168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12.045228362057417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10.691674295057416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12.556818988057417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12.663559846057415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11.295776650057416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8.5965499950574173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24.205138485057422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49.421763904057407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35.758238381057417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27.60678584905742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24.865606511057422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24.202769430057419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16.991655659057418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12.173876421057415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13.386888580057416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10.901436097057417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9.1838696970574158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13.98793694005742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14.006061705057419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9.0086389280574171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6.5736962490574165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10.886039751057417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5.401608249057416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6.5146566920574163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7.8943264120574153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9.3241051130574171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9.1285535290574167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10.053518770057416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8.8557005440574166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10.032695993057416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5.6332132560574166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1.4129262830574154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2.0777390070574158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1.2452160810574169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3.4659719760574159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5.5127189560574159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7.6209256880574152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8.3162102470574162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8.135844409057416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8.3597264910574172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7.5108330900574174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5.9098419540574163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7.2547720560574165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4.6112088650574163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6.578798890057417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6.4050334900574164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9.9989388170574163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5.8274471890574162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5.3187751110574162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7.5528553800574159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8.7418735000574159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6.8500671870574159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10.280199333057416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14.578036517057416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21.404560328057421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17.953925926057419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10.053017592057417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17.032015629057419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5.1704741260574174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5.3918752120574158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7.8872846830574161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10.394665289057416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8.8245582080574163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9.7746497690574152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9.7008524040574162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5.4623034040574172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2.3538724220574156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6.9143175440574165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1.8618436340574158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1.2548949580574158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5.6486889490574166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9.5728973410574163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13.741416240057417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8.6385907940574178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9.1941302670574174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8.5964165070574161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8.2861395500574169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7.0045912150574168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5.8809728020574168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1.0513176860574163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15.846345763057421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6.6370875680574164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6.4567349020574163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4.6823690274324177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5.7833230256324182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6.0057629467324176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6.4519381352324174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7.3669462957324168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7.0416943598324178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5.7901323372324169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10.333808911732417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11.935152946832417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19.37504068283242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25.826280088832419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23.60813843963242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16.532974626532422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10.458627461032417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6.9385234983324171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6.1166426107324172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5.9066990169324169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5.398777315732417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8.5769772506324173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15.799457759532419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14.01862744453242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12.936966927632421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11.973221833932419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5.6775816362324178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-0.64745546876758286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5.6198976989324168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6.9839358619324168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5.9097858831324164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7.4222680991324168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4.9452332066324169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13.226030740632417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3.2117082919324171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-1.5373493677675834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-3.4020194278675824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-2.9705426290675829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-2.0777206826675831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1.8612836615324166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2.2881561316324168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5.1405655621324176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5.7712377001324171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4.837457458232417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4.1737569082324164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3.7607128944324169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-2.6343706467582884E-2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2.2297968632324174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1.3078284304324166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3.6347732753324169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7.9056165271324179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6.2572873977324175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9.1497697766324162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5.6746837257324172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6.0739913187324168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5.0669852721324178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3.1473692275324172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2.7585266249324167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0.28819585873241704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9.0070424840324179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17.734641683432418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19.487915843432418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13.245670621932421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3.6383536823324163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6.1241773758324163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6.5893163316324168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6.5173139142324175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6.7075058197324164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11.386198762832414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11.114315021332414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10.857694168032417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7.0683486630324186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5.2949647578324166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2.4571116480324178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-0.30268690406758303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4.1384311434083338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2.7160116110083332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5.1311169208083331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5.5651910145083336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4.7491467968083336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10.515435941208334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7.9708623917083337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2.7481983236083334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7.0529896574083324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6.136628657308334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7.3974937377083325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8.8936261091083324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9.784507232808334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9.7128618431083336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6.954829720008334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5.5527606798083333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6.7146327850083338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5.9200010515083337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3.3641898244083333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4.9178820766083335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2.8511115966083334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4.5798006481083338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4.2685909866083334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3.0344375440083331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0.59703624910833319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4.5375657833083327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7.2672620697083339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5.6036409993083325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5.4635479305083336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3.5661110334083332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10.699142297508333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2.4866503981083334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2.9087802424083335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1.1473202607083328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6.1718782529083338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16.626612057908336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6.687237714008333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8.4073014206083343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5.3081150745083336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5.7519852534083338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5.2531533985083332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3.9755916010083334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4.4568428717083339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5.5891487483083333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3.4449786370083335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2.6021254818083328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2.6476771669083332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2.8761767576083335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2.661252305708333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3.5384039407083336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5.2820105813083336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6.3139441533083334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6.1073141475083332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5.2420875605083337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6.7967574384083331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11.964726891508334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7.9177743615083331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4.7290316477083314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6.4674038048083338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3.9737226060083342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6.5820892350083318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6.2413888406083329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8.4955220506083329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6.2514781308083336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6.8296768566083337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9.4693571990083338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6.7197034638083339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5.7697021619083335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5.9633393253083327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10.430649714108334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16.168983280608334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3.7247560412083338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8.0812162203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4.9250289612000007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3.6871451557999997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5.0977541705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5.1696141782999998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3.1649872220000002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6.7293588146000003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1.1613641201000002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1.6280951477999999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-4.8322864453000003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-1.0118744254999998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0.52427125549999998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2.3943216201999999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2.5705076352999998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5.1032630215000001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6.2517552123000009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6.1956558155999994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8.5782468308999995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10.815944806800001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17.6154466003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15.839085046099999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16.539535880300001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4.9941468568000005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12.6278474435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-1.353200011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13.708008255899999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4.0138826475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5.3513909752000002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9.6708917480000007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9.9668407277999993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32.447315905699995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  <row r="328" spans="1:36">
      <c r="A328" s="29">
        <v>45261</v>
      </c>
      <c r="B328" s="8">
        <v>16.058631063699998</v>
      </c>
      <c r="C328" s="8" t="s">
        <v>8</v>
      </c>
      <c r="D328" s="11">
        <f t="shared" ref="D328" si="111">AVERAGE(B326:B328)</f>
        <v>15.534936395633332</v>
      </c>
      <c r="E328" s="12">
        <v>-24.117785435799998</v>
      </c>
      <c r="F328" s="8" t="s">
        <v>8</v>
      </c>
      <c r="G328" s="11">
        <f t="shared" ref="G328" si="112">AVERAGE(E326:E328)</f>
        <v>-24.065906230666666</v>
      </c>
      <c r="H328" s="12">
        <v>8.0978437404000001</v>
      </c>
      <c r="I328" s="8" t="s">
        <v>8</v>
      </c>
      <c r="J328" s="11">
        <f t="shared" ref="J328" si="113">AVERAGE(H326:H328)</f>
        <v>11.115004294866667</v>
      </c>
      <c r="K328" s="12">
        <v>-0.17131548529999999</v>
      </c>
      <c r="L328" s="8" t="s">
        <v>8</v>
      </c>
      <c r="M328" s="11">
        <f t="shared" ref="M328" si="114">AVERAGE(K326:K328)</f>
        <v>1.2394967773666665</v>
      </c>
      <c r="N328" s="12">
        <v>15.445085001300001</v>
      </c>
      <c r="O328" s="8" t="s">
        <v>8</v>
      </c>
      <c r="P328" s="11">
        <f t="shared" ref="P328" si="115">AVERAGE(N326:N328)</f>
        <v>14.917446165033335</v>
      </c>
      <c r="Q328" s="12">
        <v>50.968019586700002</v>
      </c>
      <c r="R328" s="8" t="s">
        <v>8</v>
      </c>
      <c r="S328" s="12">
        <v>24.065266508200001</v>
      </c>
      <c r="T328" s="8" t="s">
        <v>8</v>
      </c>
      <c r="U328" s="8">
        <v>42.261813625800002</v>
      </c>
      <c r="V328" s="8">
        <v>40.989174281800004</v>
      </c>
      <c r="W328" s="8">
        <v>72.587383972799998</v>
      </c>
      <c r="X328" s="8" t="s">
        <v>8</v>
      </c>
      <c r="Y328" s="8">
        <v>26.022492529499999</v>
      </c>
      <c r="Z328" s="8" t="s">
        <v>8</v>
      </c>
      <c r="AA328" s="8">
        <v>20.071325312300001</v>
      </c>
      <c r="AB328" s="8" t="s">
        <v>8</v>
      </c>
      <c r="AC328" s="8">
        <v>30.787506002200001</v>
      </c>
      <c r="AD328" s="8" t="s">
        <v>8</v>
      </c>
      <c r="AE328" s="8">
        <v>10.1985412719</v>
      </c>
      <c r="AF328" s="8" t="s">
        <v>8</v>
      </c>
      <c r="AG328" s="8">
        <v>8.6573730381999994</v>
      </c>
      <c r="AH328" s="8" t="s">
        <v>8</v>
      </c>
      <c r="AI328" s="8">
        <v>32.017776718100002</v>
      </c>
      <c r="AJ328" s="11" t="s">
        <v>8</v>
      </c>
    </row>
    <row r="329" spans="1:36">
      <c r="A329" s="29">
        <v>45292</v>
      </c>
      <c r="B329" s="8">
        <v>16.6166111147</v>
      </c>
      <c r="C329" s="8" t="s">
        <v>8</v>
      </c>
      <c r="D329" s="11">
        <f t="shared" ref="D329" si="116">AVERAGE(B327:B329)</f>
        <v>16.607793899766666</v>
      </c>
      <c r="E329" s="12">
        <v>-20.895795615200001</v>
      </c>
      <c r="F329" s="8" t="s">
        <v>8</v>
      </c>
      <c r="G329" s="11">
        <f t="shared" ref="G329" si="117">AVERAGE(E327:E329)</f>
        <v>-22.0277155974</v>
      </c>
      <c r="H329" s="12">
        <v>4.8322352041999999</v>
      </c>
      <c r="I329" s="8" t="s">
        <v>8</v>
      </c>
      <c r="J329" s="11">
        <f t="shared" ref="J329" si="118">AVERAGE(H327:H329)</f>
        <v>5.3268578895666669</v>
      </c>
      <c r="K329" s="12">
        <v>1.3209745812</v>
      </c>
      <c r="L329" s="8" t="s">
        <v>8</v>
      </c>
      <c r="M329" s="11">
        <f t="shared" ref="M329" si="119">AVERAGE(K327:K329)</f>
        <v>0.1082466693</v>
      </c>
      <c r="N329" s="12">
        <v>19.391593777899999</v>
      </c>
      <c r="O329" s="8" t="s">
        <v>8</v>
      </c>
      <c r="P329" s="11">
        <f t="shared" ref="P329" si="120">AVERAGE(N327:N329)</f>
        <v>15.895345943333334</v>
      </c>
      <c r="Q329" s="12">
        <v>52.8067929738</v>
      </c>
      <c r="R329" s="8" t="s">
        <v>8</v>
      </c>
      <c r="S329" s="12">
        <v>34.5511859259</v>
      </c>
      <c r="T329" s="8" t="s">
        <v>8</v>
      </c>
      <c r="U329" s="8">
        <v>36.256095267200003</v>
      </c>
      <c r="V329" s="8">
        <v>30.414925712200002</v>
      </c>
      <c r="W329" s="8">
        <v>73.938266052399996</v>
      </c>
      <c r="X329" s="8" t="s">
        <v>8</v>
      </c>
      <c r="Y329" s="8">
        <v>23.2765767221</v>
      </c>
      <c r="Z329" s="8" t="s">
        <v>8</v>
      </c>
      <c r="AA329" s="8">
        <v>26.962309661399999</v>
      </c>
      <c r="AB329" s="8" t="s">
        <v>8</v>
      </c>
      <c r="AC329" s="8">
        <v>27.9963699023</v>
      </c>
      <c r="AD329" s="8" t="s">
        <v>8</v>
      </c>
      <c r="AE329" s="8">
        <v>13.2959876844</v>
      </c>
      <c r="AF329" s="8" t="s">
        <v>8</v>
      </c>
      <c r="AG329" s="8">
        <v>10.2164636331</v>
      </c>
      <c r="AH329" s="8" t="s">
        <v>8</v>
      </c>
      <c r="AI329" s="8">
        <v>20.561793068299998</v>
      </c>
      <c r="AJ329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9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878</v>
      </c>
      <c r="X6" s="80"/>
      <c r="Y6" s="80" t="s">
        <v>877</v>
      </c>
      <c r="Z6" s="80"/>
      <c r="AA6" s="80" t="s">
        <v>879</v>
      </c>
      <c r="AB6" s="80"/>
      <c r="AC6" s="80" t="s">
        <v>13</v>
      </c>
      <c r="AD6" s="80"/>
      <c r="AE6" s="80" t="s">
        <v>880</v>
      </c>
      <c r="AF6" s="80"/>
      <c r="AG6" s="80" t="s">
        <v>881</v>
      </c>
      <c r="AH6" s="80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 t="s">
        <v>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 t="s">
        <v>8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 t="s">
        <v>8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 t="s">
        <v>8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 t="s">
        <v>8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 t="s">
        <v>8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 t="s">
        <v>8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 t="s">
        <v>8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 t="s">
        <v>8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 t="s">
        <v>8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 t="s">
        <v>8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 t="s">
        <v>8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 t="s">
        <v>8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 t="s">
        <v>8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 t="s">
        <v>8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 t="s">
        <v>8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 t="s">
        <v>8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 t="s">
        <v>8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 t="s">
        <v>8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 t="s">
        <v>8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 t="s">
        <v>8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 t="s">
        <v>8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 t="s">
        <v>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 t="s">
        <v>8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 t="s">
        <v>8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 t="s">
        <v>8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 t="s">
        <v>8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 t="s">
        <v>8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 t="s">
        <v>8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 t="s">
        <v>8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 t="s">
        <v>8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 t="s">
        <v>8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 t="s">
        <v>8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 t="s">
        <v>8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 t="s">
        <v>8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 t="s">
        <v>8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 t="s">
        <v>8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 t="s">
        <v>8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 t="s">
        <v>8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 t="s">
        <v>8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 t="s">
        <v>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 t="s">
        <v>8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 t="s">
        <v>8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 t="s">
        <v>8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 t="s">
        <v>8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 t="s">
        <v>8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 t="s">
        <v>8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 t="s">
        <v>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 t="s">
        <v>8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 t="s">
        <v>8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 t="s">
        <v>8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 t="s">
        <v>8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 t="s">
        <v>8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 t="s">
        <v>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 t="s">
        <v>8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 t="s">
        <v>8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 t="s">
        <v>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 t="s">
        <v>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 t="s">
        <v>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 t="s">
        <v>8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 t="s">
        <v>8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 t="s">
        <v>8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 t="s">
        <v>8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 t="s">
        <v>8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 t="s">
        <v>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 t="s">
        <v>8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 t="s">
        <v>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 t="s">
        <v>8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 t="s">
        <v>8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 t="s">
        <v>8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 t="s">
        <v>8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 t="s">
        <v>8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 t="s">
        <v>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 t="s">
        <v>8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 t="s">
        <v>8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 t="s">
        <v>8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 t="s">
        <v>8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 t="s">
        <v>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 t="s">
        <v>8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 t="s">
        <v>8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 t="s">
        <v>8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 t="s">
        <v>8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 t="s">
        <v>8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 t="s">
        <v>8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 t="s">
        <v>8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 t="s">
        <v>8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 t="s">
        <v>8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 t="s">
        <v>8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 t="s">
        <v>8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 t="s">
        <v>8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 t="s">
        <v>8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 t="s">
        <v>8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 t="s">
        <v>8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 t="s">
        <v>8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 t="s">
        <v>8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 t="s">
        <v>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 t="s">
        <v>8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 t="s">
        <v>8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 t="s">
        <v>8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 t="s">
        <v>8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 t="s">
        <v>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 t="s">
        <v>8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 t="s">
        <v>8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 t="s">
        <v>8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 t="s">
        <v>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 t="s">
        <v>8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 t="s">
        <v>8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 t="s">
        <v>8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 t="s">
        <v>8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 t="s">
        <v>8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 t="s">
        <v>8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 t="s">
        <v>8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 t="s">
        <v>8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 t="s">
        <v>8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 t="s">
        <v>8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 t="s">
        <v>8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 t="s">
        <v>8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 t="s">
        <v>8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 t="s">
        <v>8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 t="s">
        <v>8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 t="s">
        <v>8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 t="s">
        <v>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 t="s">
        <v>8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 t="s">
        <v>8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 t="s">
        <v>8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 t="s">
        <v>8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 t="s">
        <v>8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 t="s">
        <v>8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 t="s">
        <v>8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 t="s">
        <v>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 t="s">
        <v>8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 t="s">
        <v>8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 t="s">
        <v>8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 t="s">
        <v>8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 t="s">
        <v>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 t="s">
        <v>8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 t="s">
        <v>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 t="s">
        <v>8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 t="s">
        <v>8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 t="s">
        <v>8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 t="s">
        <v>8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 t="s">
        <v>8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 t="s">
        <v>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 t="s">
        <v>8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 t="s">
        <v>8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 t="s">
        <v>8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 t="s">
        <v>8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 t="s">
        <v>8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 t="s">
        <v>8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 t="s">
        <v>8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 t="s">
        <v>8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 t="s">
        <v>8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 t="s">
        <v>8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 t="s">
        <v>8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 t="s">
        <v>8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 t="s">
        <v>8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 t="s">
        <v>8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 t="s">
        <v>8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 t="s">
        <v>8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 t="s">
        <v>8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 t="s">
        <v>8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 t="s">
        <v>8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 t="s">
        <v>8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 t="s">
        <v>8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 t="s">
        <v>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 t="s">
        <v>8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 t="s">
        <v>8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 t="s">
        <v>8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 t="s">
        <v>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 t="s">
        <v>8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 t="s">
        <v>8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 t="s">
        <v>8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 t="s">
        <v>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 t="s">
        <v>8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 t="s">
        <v>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  <row r="328" spans="1:36">
      <c r="A328" s="29">
        <v>45261</v>
      </c>
      <c r="B328" s="8">
        <v>6.7356250032</v>
      </c>
      <c r="C328" s="8" t="s">
        <v>8</v>
      </c>
      <c r="D328" s="11">
        <f t="shared" ref="D328" si="103">AVERAGE(B326:B328)</f>
        <v>7.3513008327666673</v>
      </c>
      <c r="E328" s="12">
        <v>0.72100136530000003</v>
      </c>
      <c r="F328" s="8" t="s">
        <v>8</v>
      </c>
      <c r="G328" s="11">
        <f t="shared" ref="G328" si="104">AVERAGE(E326:E328)</f>
        <v>4.5967228666666431E-3</v>
      </c>
      <c r="H328" s="12">
        <v>-0.79272856619999998</v>
      </c>
      <c r="I328" s="8" t="s">
        <v>8</v>
      </c>
      <c r="J328" s="11">
        <f t="shared" ref="J328" si="105">AVERAGE(H326:H328)</f>
        <v>1.725783030533333</v>
      </c>
      <c r="K328" s="12">
        <v>2.0620017095000001</v>
      </c>
      <c r="L328" s="8" t="s">
        <v>8</v>
      </c>
      <c r="M328" s="11">
        <f t="shared" ref="M328" si="106">AVERAGE(K326:K328)</f>
        <v>4.8263676239333337</v>
      </c>
      <c r="N328" s="12">
        <v>19.373371028600001</v>
      </c>
      <c r="O328" s="8" t="s">
        <v>8</v>
      </c>
      <c r="P328" s="11">
        <f t="shared" ref="P328" si="107">AVERAGE(N326:N328)</f>
        <v>18.226790235600003</v>
      </c>
      <c r="Q328" s="12">
        <v>39.103830344599999</v>
      </c>
      <c r="R328" s="8" t="s">
        <v>8</v>
      </c>
      <c r="S328" s="12">
        <v>22.982905047900001</v>
      </c>
      <c r="T328" s="8" t="s">
        <v>8</v>
      </c>
      <c r="U328" s="8">
        <v>24.8729070927</v>
      </c>
      <c r="V328" s="8" t="s">
        <v>8</v>
      </c>
      <c r="W328" s="8">
        <v>68.949573747399995</v>
      </c>
      <c r="X328" s="8" t="s">
        <v>8</v>
      </c>
      <c r="Y328" s="8">
        <v>24.7417165323</v>
      </c>
      <c r="Z328" s="8" t="s">
        <v>8</v>
      </c>
      <c r="AA328" s="8">
        <v>20.0976555427</v>
      </c>
      <c r="AB328" s="8" t="s">
        <v>8</v>
      </c>
      <c r="AC328" s="8">
        <v>28.990331962500001</v>
      </c>
      <c r="AD328" s="8" t="s">
        <v>8</v>
      </c>
      <c r="AE328" s="8">
        <v>7.4607105041999997</v>
      </c>
      <c r="AF328" s="8" t="s">
        <v>8</v>
      </c>
      <c r="AG328" s="8">
        <v>11.1060208858</v>
      </c>
      <c r="AH328" s="8" t="s">
        <v>8</v>
      </c>
      <c r="AI328" s="8">
        <v>22.139630769899998</v>
      </c>
      <c r="AJ328" s="11" t="s">
        <v>8</v>
      </c>
    </row>
    <row r="329" spans="1:36">
      <c r="A329" s="29">
        <v>45292</v>
      </c>
      <c r="B329" s="8">
        <v>11.4631389367</v>
      </c>
      <c r="C329" s="8" t="s">
        <v>8</v>
      </c>
      <c r="D329" s="11">
        <f t="shared" ref="D329" si="108">AVERAGE(B327:B329)</f>
        <v>8.5982481125333337</v>
      </c>
      <c r="E329" s="12">
        <v>-4.4023048536999996</v>
      </c>
      <c r="F329" s="8" t="s">
        <v>8</v>
      </c>
      <c r="G329" s="11">
        <f t="shared" ref="G329" si="109">AVERAGE(E327:E329)</f>
        <v>-0.76859509796666658</v>
      </c>
      <c r="H329" s="12">
        <v>6.6935060538000002</v>
      </c>
      <c r="I329" s="8" t="s">
        <v>8</v>
      </c>
      <c r="J329" s="11">
        <f t="shared" ref="J329" si="110">AVERAGE(H327:H329)</f>
        <v>3.3525407542333334</v>
      </c>
      <c r="K329" s="12">
        <v>6.4820427616999998</v>
      </c>
      <c r="L329" s="8" t="s">
        <v>8</v>
      </c>
      <c r="M329" s="11">
        <f t="shared" ref="M329" si="111">AVERAGE(K327:K329)</f>
        <v>4.8728025532333339</v>
      </c>
      <c r="N329" s="12">
        <v>26.4845349711</v>
      </c>
      <c r="O329" s="8" t="s">
        <v>8</v>
      </c>
      <c r="P329" s="11">
        <f t="shared" ref="P329" si="112">AVERAGE(N327:N329)</f>
        <v>21.788462493600004</v>
      </c>
      <c r="Q329" s="12">
        <v>39.480284152800003</v>
      </c>
      <c r="R329" s="8" t="s">
        <v>8</v>
      </c>
      <c r="S329" s="12">
        <v>24.255328048199999</v>
      </c>
      <c r="T329" s="8" t="s">
        <v>8</v>
      </c>
      <c r="U329" s="8">
        <v>30.9193451031</v>
      </c>
      <c r="V329" s="8" t="s">
        <v>8</v>
      </c>
      <c r="W329" s="8">
        <v>67.876232428400002</v>
      </c>
      <c r="X329" s="8" t="s">
        <v>8</v>
      </c>
      <c r="Y329" s="8">
        <v>25.215270934199999</v>
      </c>
      <c r="Z329" s="8" t="s">
        <v>8</v>
      </c>
      <c r="AA329" s="8">
        <v>12.4376091082</v>
      </c>
      <c r="AB329" s="8" t="s">
        <v>8</v>
      </c>
      <c r="AC329" s="8">
        <v>25.953991960500002</v>
      </c>
      <c r="AD329" s="8" t="s">
        <v>8</v>
      </c>
      <c r="AE329" s="8">
        <v>5.7293135696000004</v>
      </c>
      <c r="AF329" s="8" t="s">
        <v>8</v>
      </c>
      <c r="AG329" s="8">
        <v>8.0700657409000005</v>
      </c>
      <c r="AH329" s="8" t="s">
        <v>8</v>
      </c>
      <c r="AI329" s="8">
        <v>18.135931083599999</v>
      </c>
      <c r="AJ329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5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733</v>
      </c>
      <c r="C6" s="73" t="s">
        <v>7</v>
      </c>
      <c r="D6" s="79"/>
      <c r="E6" s="72" t="s">
        <v>733</v>
      </c>
      <c r="F6" s="73" t="s">
        <v>7</v>
      </c>
      <c r="G6" s="79"/>
      <c r="H6" s="72" t="s">
        <v>733</v>
      </c>
      <c r="I6" s="73" t="s">
        <v>7</v>
      </c>
      <c r="J6" s="79"/>
      <c r="K6" s="72" t="s">
        <v>733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54.578371006049998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8" si="7">AVERAGE(L73:L74)</f>
        <v>-22.959634043249999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si="7"/>
        <v>11.23865873195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6.8803701707000009</v>
      </c>
      <c r="M109" s="11">
        <f t="shared" ref="M109" si="11">AVERAGE(L108:L109)</f>
        <v>4.1965369396500005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6.4697440296999993</v>
      </c>
      <c r="M110" s="11">
        <f t="shared" ref="M110" si="15">AVERAGE(L109:L110)</f>
        <v>6.6750571002000001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5.3592409537000005</v>
      </c>
      <c r="M111" s="11">
        <f t="shared" ref="M111" si="19">AVERAGE(L110:L111)</f>
        <v>5.9144924916999999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6.2918444733000012</v>
      </c>
      <c r="M112" s="11">
        <f t="shared" ref="M112" si="23">AVERAGE(L111:L112)</f>
        <v>5.8255427135000009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3.7638045929000001</v>
      </c>
      <c r="M113" s="11">
        <f t="shared" ref="M113" si="27">AVERAGE(L112:L113)</f>
        <v>5.0278245331000004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4.5083995469999998</v>
      </c>
      <c r="M114" s="11">
        <f t="shared" ref="M114" si="31">AVERAGE(L113:L114)</f>
        <v>4.1361020699499997</v>
      </c>
    </row>
    <row r="115" spans="1:13">
      <c r="A115" s="29">
        <v>45292</v>
      </c>
      <c r="B115" s="8">
        <v>8.5742360725999998</v>
      </c>
      <c r="C115" s="8" t="s">
        <v>8</v>
      </c>
      <c r="D115" s="11">
        <f t="shared" ref="D115" si="32">AVERAGE(B114:B115)</f>
        <v>8.7393745211000002</v>
      </c>
      <c r="E115" s="12">
        <v>80.351123901999998</v>
      </c>
      <c r="F115" s="8" t="s">
        <v>8</v>
      </c>
      <c r="G115" s="11">
        <f t="shared" ref="G115" si="33">AVERAGE(E114:E115)</f>
        <v>80.154908968949997</v>
      </c>
      <c r="H115" s="12">
        <v>2.2084452082000001</v>
      </c>
      <c r="I115" s="8" t="s">
        <v>8</v>
      </c>
      <c r="J115" s="11">
        <f t="shared" ref="J115" si="34">AVERAGE(H114:H115)</f>
        <v>1.62845729465</v>
      </c>
      <c r="K115" s="12">
        <v>-0.92101749180000003</v>
      </c>
      <c r="L115" s="8">
        <v>5.1743353992000003</v>
      </c>
      <c r="M115" s="11">
        <f t="shared" ref="M115" si="35">AVERAGE(L114:L115)</f>
        <v>4.8413674731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717</v>
      </c>
      <c r="C6" s="73" t="s">
        <v>7</v>
      </c>
      <c r="D6" s="79"/>
      <c r="E6" s="72" t="s">
        <v>717</v>
      </c>
      <c r="F6" s="73" t="s">
        <v>7</v>
      </c>
      <c r="G6" s="79"/>
      <c r="H6" s="72" t="s">
        <v>717</v>
      </c>
      <c r="I6" s="73" t="s">
        <v>7</v>
      </c>
      <c r="J6" s="79"/>
      <c r="K6" s="72" t="s">
        <v>717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  <row r="115" spans="1:13">
      <c r="A115" s="29">
        <v>45292</v>
      </c>
      <c r="B115" s="8">
        <v>7.5938920396</v>
      </c>
      <c r="C115" s="8" t="s">
        <v>8</v>
      </c>
      <c r="D115" s="11">
        <f t="shared" ref="D115" si="32">AVERAGE(B114:B115)</f>
        <v>7.9657193047500003</v>
      </c>
      <c r="E115" s="12">
        <v>77.3772711509</v>
      </c>
      <c r="F115" s="8" t="s">
        <v>8</v>
      </c>
      <c r="G115" s="11">
        <f t="shared" ref="G115" si="33">AVERAGE(E114:E115)</f>
        <v>77.139052735299998</v>
      </c>
      <c r="H115" s="12">
        <v>0.19599916119999999</v>
      </c>
      <c r="I115" s="8" t="s">
        <v>8</v>
      </c>
      <c r="J115" s="11">
        <f t="shared" ref="J115" si="34">AVERAGE(H114:H115)</f>
        <v>-0.43759390759999994</v>
      </c>
      <c r="K115" s="12">
        <v>-3.5620302499999999E-2</v>
      </c>
      <c r="L115" s="8" t="s">
        <v>8</v>
      </c>
      <c r="M115" s="11">
        <f t="shared" ref="M115" si="35">AVERAGE(K114:K115)</f>
        <v>1.1676995646000001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364</v>
      </c>
      <c r="C6" s="73" t="s">
        <v>7</v>
      </c>
      <c r="D6" s="79"/>
      <c r="E6" s="72" t="s">
        <v>364</v>
      </c>
      <c r="F6" s="73" t="s">
        <v>7</v>
      </c>
      <c r="G6" s="79"/>
      <c r="H6" s="72" t="s">
        <v>364</v>
      </c>
      <c r="I6" s="73" t="s">
        <v>7</v>
      </c>
      <c r="J6" s="79"/>
      <c r="K6" s="72" t="s">
        <v>364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  <row r="115" spans="1:13">
      <c r="A115" s="29">
        <v>45292</v>
      </c>
      <c r="B115" s="8">
        <v>13.9981276159</v>
      </c>
      <c r="C115" s="8" t="s">
        <v>8</v>
      </c>
      <c r="D115" s="11">
        <f t="shared" ref="D115" si="32">AVERAGE(B114:B115)</f>
        <v>13.99805465325</v>
      </c>
      <c r="E115" s="12">
        <v>86.1602273126</v>
      </c>
      <c r="F115" s="8" t="s">
        <v>8</v>
      </c>
      <c r="G115" s="11">
        <f t="shared" ref="G115" si="33">AVERAGE(E114:E115)</f>
        <v>85.097208209100003</v>
      </c>
      <c r="H115" s="12">
        <v>-0.54610793869999996</v>
      </c>
      <c r="I115" s="8" t="s">
        <v>8</v>
      </c>
      <c r="J115" s="11">
        <f t="shared" ref="J115" si="34">AVERAGE(H114:H115)</f>
        <v>1.8737222453</v>
      </c>
      <c r="K115" s="12">
        <v>-8.6248203632999996</v>
      </c>
      <c r="L115" s="8" t="s">
        <v>8</v>
      </c>
      <c r="M115" s="11">
        <f t="shared" ref="M115" si="35">AVERAGE(K114:K115)</f>
        <v>-1.9691400994999997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5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723</v>
      </c>
      <c r="C6" s="73">
        <v>43</v>
      </c>
      <c r="D6" s="79"/>
      <c r="E6" s="72" t="s">
        <v>723</v>
      </c>
      <c r="F6" s="73">
        <v>43</v>
      </c>
      <c r="G6" s="79"/>
      <c r="H6" s="72" t="s">
        <v>723</v>
      </c>
      <c r="I6" s="73">
        <v>43</v>
      </c>
      <c r="J6" s="79"/>
      <c r="K6" s="72" t="s">
        <v>723</v>
      </c>
      <c r="L6" s="73">
        <v>43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  <row r="115" spans="1:13">
      <c r="A115" s="29">
        <v>45292</v>
      </c>
      <c r="B115" s="8">
        <v>6.2906554423000003</v>
      </c>
      <c r="C115" s="8" t="s">
        <v>8</v>
      </c>
      <c r="D115" s="11">
        <f t="shared" ref="D115" si="32">AVERAGE(B114:B115)</f>
        <v>6.2014522921999999</v>
      </c>
      <c r="E115" s="12">
        <v>81.429383532399996</v>
      </c>
      <c r="F115" s="8" t="s">
        <v>8</v>
      </c>
      <c r="G115" s="11">
        <f t="shared" ref="G115" si="33">AVERAGE(E114:E115)</f>
        <v>81.962029416749999</v>
      </c>
      <c r="H115" s="12">
        <v>7.9663856924000003</v>
      </c>
      <c r="I115" s="8" t="s">
        <v>8</v>
      </c>
      <c r="J115" s="11">
        <f t="shared" ref="J115" si="34">AVERAGE(H114:H115)</f>
        <v>5.2284292079999997</v>
      </c>
      <c r="K115" s="12">
        <v>3.2511972159</v>
      </c>
      <c r="L115" s="8" t="s">
        <v>8</v>
      </c>
      <c r="M115" s="11">
        <f t="shared" ref="M115" si="35">AVERAGE(K114:K115)</f>
        <v>1.97410357175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4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0" t="s">
        <v>0</v>
      </c>
      <c r="B5" s="64" t="s">
        <v>908</v>
      </c>
      <c r="C5" s="65"/>
      <c r="D5" s="66"/>
      <c r="E5" s="64" t="s">
        <v>909</v>
      </c>
      <c r="F5" s="65"/>
      <c r="G5" s="66"/>
      <c r="H5" s="64" t="s">
        <v>910</v>
      </c>
      <c r="I5" s="65"/>
      <c r="J5" s="66"/>
      <c r="K5" s="64" t="s">
        <v>914</v>
      </c>
      <c r="L5" s="65"/>
      <c r="M5" s="66"/>
      <c r="N5" s="64" t="s">
        <v>911</v>
      </c>
      <c r="O5" s="65"/>
      <c r="P5" s="66"/>
      <c r="Q5" s="64" t="s">
        <v>912</v>
      </c>
      <c r="R5" s="65"/>
      <c r="S5" s="66"/>
      <c r="T5" s="64" t="s">
        <v>913</v>
      </c>
      <c r="U5" s="65"/>
      <c r="V5" s="66"/>
      <c r="W5" s="64" t="s">
        <v>915</v>
      </c>
      <c r="X5" s="65"/>
      <c r="Y5" s="66"/>
      <c r="Z5" s="64" t="s">
        <v>916</v>
      </c>
      <c r="AA5" s="65"/>
      <c r="AB5" s="66"/>
      <c r="AC5" s="64" t="s">
        <v>917</v>
      </c>
      <c r="AD5" s="65"/>
      <c r="AE5" s="66"/>
      <c r="AF5" s="64" t="s">
        <v>918</v>
      </c>
      <c r="AG5" s="65"/>
      <c r="AH5" s="66"/>
      <c r="AI5" s="64" t="s">
        <v>919</v>
      </c>
      <c r="AJ5" s="65"/>
      <c r="AK5" s="66"/>
      <c r="AL5" s="64" t="s">
        <v>920</v>
      </c>
      <c r="AM5" s="65"/>
      <c r="AN5" s="66"/>
    </row>
    <row r="6" spans="1:4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67"/>
      <c r="AG6" s="68"/>
      <c r="AH6" s="69"/>
      <c r="AI6" s="67"/>
      <c r="AJ6" s="68"/>
      <c r="AK6" s="69"/>
      <c r="AL6" s="67"/>
      <c r="AM6" s="68"/>
      <c r="AN6" s="69"/>
    </row>
    <row r="7" spans="1:40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-14.522692891577648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12.952708695239734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-18.008032402577655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12.431161181239734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-56.007074372276691</v>
      </c>
      <c r="G75" s="11">
        <f t="shared" ref="G75:G138" si="16">AVERAGE(F73:F75)</f>
        <v>-56.215880098943359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-54.856744118276694</v>
      </c>
      <c r="G76" s="11">
        <f t="shared" si="16"/>
        <v>-55.98994851227669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-54.658427434276703</v>
      </c>
      <c r="G77" s="11">
        <f t="shared" si="16"/>
        <v>-55.174081974943363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-53.43751202527671</v>
      </c>
      <c r="G78" s="11">
        <f t="shared" si="16"/>
        <v>-54.317561192610036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-53.293105637276696</v>
      </c>
      <c r="G79" s="11">
        <f t="shared" si="16"/>
        <v>-53.796348365610037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-50.656265533276709</v>
      </c>
      <c r="G80" s="11">
        <f t="shared" si="16"/>
        <v>-52.462294398610048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-52.642884258276688</v>
      </c>
      <c r="G81" s="11">
        <f t="shared" si="16"/>
        <v>-52.197418476276702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-52.858444073276701</v>
      </c>
      <c r="G82" s="11">
        <f t="shared" si="16"/>
        <v>-52.052531288276697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-52.363438466276698</v>
      </c>
      <c r="G83" s="11">
        <f t="shared" si="16"/>
        <v>-52.621588932610031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-51.330573733276708</v>
      </c>
      <c r="G84" s="11">
        <f t="shared" si="16"/>
        <v>-52.184152090943371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-49.467161594276703</v>
      </c>
      <c r="G85" s="11">
        <f t="shared" si="16"/>
        <v>-51.053724597943379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-48.42127654127669</v>
      </c>
      <c r="G86" s="11">
        <f t="shared" si="16"/>
        <v>-49.739670622943372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-47.425331061276708</v>
      </c>
      <c r="G87" s="11">
        <f t="shared" si="16"/>
        <v>-48.437923065610029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-47.338797452276687</v>
      </c>
      <c r="G88" s="11">
        <f t="shared" si="16"/>
        <v>-47.728468351610026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-45.733377347276686</v>
      </c>
      <c r="G89" s="11">
        <f t="shared" si="16"/>
        <v>-46.832501953610027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-41.62573253527669</v>
      </c>
      <c r="G90" s="11">
        <f t="shared" si="16"/>
        <v>-44.899302444943352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-42.052277759276706</v>
      </c>
      <c r="G91" s="11">
        <f t="shared" si="16"/>
        <v>-43.137129213943361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-42.559973970276694</v>
      </c>
      <c r="G92" s="11">
        <f t="shared" si="16"/>
        <v>-42.079328088276696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-43.381124861276696</v>
      </c>
      <c r="G93" s="11">
        <f t="shared" si="16"/>
        <v>-42.664458863610037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-44.529953467276712</v>
      </c>
      <c r="G94" s="11">
        <f t="shared" si="16"/>
        <v>-43.490350766276698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-50.513813558276688</v>
      </c>
      <c r="G95" s="11">
        <f t="shared" si="16"/>
        <v>-46.141630628943368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-49.556578873276692</v>
      </c>
      <c r="G96" s="11">
        <f t="shared" si="16"/>
        <v>-48.200115299610026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-50.24643117527669</v>
      </c>
      <c r="G97" s="11">
        <f t="shared" si="16"/>
        <v>-50.105607868943359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-46.898004419276695</v>
      </c>
      <c r="G98" s="11">
        <f t="shared" si="16"/>
        <v>-48.900338155943359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-43.528885001276684</v>
      </c>
      <c r="G99" s="11">
        <f t="shared" si="16"/>
        <v>-46.89110686527669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-41.107902934276702</v>
      </c>
      <c r="G100" s="11">
        <f t="shared" si="16"/>
        <v>-43.844930784943358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-48.321544280276711</v>
      </c>
      <c r="G101" s="11">
        <f t="shared" si="16"/>
        <v>-44.319444071943366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-51.413086717276684</v>
      </c>
      <c r="G102" s="11">
        <f t="shared" si="16"/>
        <v>-46.947511310610032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-53.492892214276708</v>
      </c>
      <c r="G103" s="11">
        <f t="shared" si="16"/>
        <v>-51.075841070610032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-54.455929998276709</v>
      </c>
      <c r="G104" s="11">
        <f t="shared" si="16"/>
        <v>-53.120636309943364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-54.535506565276712</v>
      </c>
      <c r="G105" s="11">
        <f t="shared" si="16"/>
        <v>-54.161442925943369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-51.946675344276706</v>
      </c>
      <c r="G106" s="11">
        <f t="shared" si="16"/>
        <v>-53.64603730261004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-51.228809944276712</v>
      </c>
      <c r="G107" s="11">
        <f t="shared" si="16"/>
        <v>-52.570330617943377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-49.472463468276686</v>
      </c>
      <c r="G108" s="11">
        <f t="shared" si="16"/>
        <v>-50.882649585610032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-45.323192094276685</v>
      </c>
      <c r="G109" s="11">
        <f t="shared" si="16"/>
        <v>-48.674821835610032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-43.562937314276695</v>
      </c>
      <c r="G110" s="11">
        <f t="shared" si="16"/>
        <v>-46.119530958943358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-45.27834789727671</v>
      </c>
      <c r="G111" s="11">
        <f t="shared" si="16"/>
        <v>-44.721492435276701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-46.083566428276697</v>
      </c>
      <c r="G112" s="11">
        <f t="shared" si="16"/>
        <v>-44.974950546610039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-41.514946573276696</v>
      </c>
      <c r="G113" s="11">
        <f t="shared" si="16"/>
        <v>-44.292286966276698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-41.620300506276713</v>
      </c>
      <c r="G114" s="11">
        <f t="shared" si="16"/>
        <v>-43.072937835943371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-38.992385010276699</v>
      </c>
      <c r="G115" s="11">
        <f t="shared" si="16"/>
        <v>-40.709210696610036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-37.1510101042767</v>
      </c>
      <c r="G116" s="11">
        <f t="shared" si="16"/>
        <v>-39.254565206943369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-35.301679183276711</v>
      </c>
      <c r="G117" s="11">
        <f t="shared" si="16"/>
        <v>-37.148358099276699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-36.127836701276692</v>
      </c>
      <c r="G118" s="11">
        <f t="shared" si="16"/>
        <v>-36.193508662943366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-31.3833312462767</v>
      </c>
      <c r="G119" s="11">
        <f t="shared" si="16"/>
        <v>-34.270949043610038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-32.2202716482767</v>
      </c>
      <c r="G120" s="11">
        <f t="shared" si="16"/>
        <v>-33.243813198610034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-32.125371285276699</v>
      </c>
      <c r="G121" s="11">
        <f t="shared" si="16"/>
        <v>-31.909658059943368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-34.697737619276701</v>
      </c>
      <c r="G122" s="11">
        <f t="shared" si="16"/>
        <v>-33.014460184276693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-34.483573251276695</v>
      </c>
      <c r="G123" s="11">
        <f t="shared" si="16"/>
        <v>-33.76889405194337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-31.781760956276692</v>
      </c>
      <c r="G124" s="11">
        <f t="shared" si="16"/>
        <v>-33.654357275610032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-35.976106610276695</v>
      </c>
      <c r="G125" s="11">
        <f t="shared" si="16"/>
        <v>-34.080480272610032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-38.816335770276694</v>
      </c>
      <c r="G126" s="11">
        <f t="shared" si="16"/>
        <v>-35.524734445610029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-41.424843027276694</v>
      </c>
      <c r="G127" s="11">
        <f t="shared" si="16"/>
        <v>-38.739095135943359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-45.825029971276692</v>
      </c>
      <c r="G128" s="11">
        <f t="shared" si="16"/>
        <v>-42.022069589610027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-44.875309364276696</v>
      </c>
      <c r="G129" s="11">
        <f t="shared" si="16"/>
        <v>-44.041727454276696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-44.741818989276709</v>
      </c>
      <c r="G130" s="11">
        <f t="shared" si="16"/>
        <v>-45.147386108276699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-48.459050317276699</v>
      </c>
      <c r="G131" s="11">
        <f t="shared" si="16"/>
        <v>-46.025392890276699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-50.428416631276711</v>
      </c>
      <c r="G132" s="11">
        <f t="shared" si="16"/>
        <v>-47.876428645943378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-51.284997001276693</v>
      </c>
      <c r="G133" s="11">
        <f t="shared" si="16"/>
        <v>-50.057487983276701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-51.934507448276705</v>
      </c>
      <c r="G134" s="11">
        <f t="shared" si="16"/>
        <v>-51.215973693610032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-48.836105624276698</v>
      </c>
      <c r="G135" s="11">
        <f t="shared" si="16"/>
        <v>-50.685203357943372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-55.21338322594336</v>
      </c>
      <c r="G136" s="11">
        <f t="shared" si="16"/>
        <v>-51.994665432832257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-65.452231224943347</v>
      </c>
      <c r="G137" s="11">
        <f t="shared" si="16"/>
        <v>-56.500573358387804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-66.072799843943358</v>
      </c>
      <c r="G138" s="11">
        <f t="shared" si="16"/>
        <v>-62.246138098276695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8">AVERAGE(F137:F139)</f>
        <v>-64.146666312276693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-58.138824693943356</v>
      </c>
      <c r="G140" s="11">
        <f t="shared" si="28"/>
        <v>-61.708864135276691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-60.952895102943359</v>
      </c>
      <c r="G141" s="11">
        <f t="shared" si="28"/>
        <v>-60.00222922161003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-62.954093636943369</v>
      </c>
      <c r="G142" s="11">
        <f t="shared" si="28"/>
        <v>-60.68193781127669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-61.137509905943375</v>
      </c>
      <c r="G143" s="11">
        <f t="shared" si="28"/>
        <v>-61.681499548610041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-62.821537954943359</v>
      </c>
      <c r="G144" s="11">
        <f t="shared" si="28"/>
        <v>-62.304380499276704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-68.036432810943353</v>
      </c>
      <c r="G145" s="11">
        <f t="shared" si="28"/>
        <v>-63.998493557276696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-67.143209650943362</v>
      </c>
      <c r="G146" s="11">
        <f t="shared" si="28"/>
        <v>-66.000393472276684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-66.031442326943377</v>
      </c>
      <c r="G147" s="11">
        <f t="shared" si="28"/>
        <v>-67.070361596276697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-62.988991454943374</v>
      </c>
      <c r="G148" s="11">
        <f t="shared" si="28"/>
        <v>-65.387881144276705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-58.540603214943353</v>
      </c>
      <c r="G149" s="11">
        <f t="shared" si="28"/>
        <v>-62.520345665610044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-52.084881215943369</v>
      </c>
      <c r="G150" s="11">
        <f t="shared" si="28"/>
        <v>-57.87149196194337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-50.144167273943367</v>
      </c>
      <c r="G151" s="11">
        <f t="shared" si="28"/>
        <v>-53.58988390161003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-45.173779960943364</v>
      </c>
      <c r="G152" s="11">
        <f t="shared" si="28"/>
        <v>-49.134276150276698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-42.124349347943365</v>
      </c>
      <c r="G153" s="11">
        <f t="shared" si="28"/>
        <v>-45.814098860943368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-44.106895450943348</v>
      </c>
      <c r="G154" s="11">
        <f t="shared" si="28"/>
        <v>-43.801674919943359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-50.770801730943376</v>
      </c>
      <c r="G155" s="11">
        <f t="shared" si="28"/>
        <v>-45.667348843276692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-49.481293338943367</v>
      </c>
      <c r="G156" s="11">
        <f t="shared" si="28"/>
        <v>-48.119663506943368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-52.428172415943365</v>
      </c>
      <c r="G157" s="11">
        <f t="shared" si="28"/>
        <v>-50.893422495276695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-52.312297581943376</v>
      </c>
      <c r="G158" s="11">
        <f t="shared" si="28"/>
        <v>-51.407254445610029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-50.79007747594337</v>
      </c>
      <c r="G159" s="11">
        <f t="shared" si="28"/>
        <v>-51.843515824610044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-54.101005085943363</v>
      </c>
      <c r="G160" s="11">
        <f t="shared" si="28"/>
        <v>-52.401126714610037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-58.629241457943372</v>
      </c>
      <c r="G161" s="11">
        <f t="shared" si="28"/>
        <v>-54.506774673276702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-59.072766669943348</v>
      </c>
      <c r="G162" s="11">
        <f t="shared" si="28"/>
        <v>-57.267671071276688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-57.207059787943372</v>
      </c>
      <c r="G163" s="11">
        <f t="shared" si="28"/>
        <v>-58.303022638610031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-53.469083049943372</v>
      </c>
      <c r="G164" s="11">
        <f t="shared" si="28"/>
        <v>-56.582969835943366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-62.212341429943372</v>
      </c>
      <c r="G165" s="11">
        <f t="shared" si="28"/>
        <v>-57.629494755943369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-66.108768697943347</v>
      </c>
      <c r="G166" s="11">
        <f t="shared" si="28"/>
        <v>-60.596731059276692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-65.162922011943365</v>
      </c>
      <c r="G167" s="11">
        <f t="shared" si="28"/>
        <v>-64.494677379943369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-64.536018734943369</v>
      </c>
      <c r="G168" s="11">
        <f t="shared" si="28"/>
        <v>-65.269236481610037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-62.186733096943371</v>
      </c>
      <c r="G169" s="11">
        <f t="shared" si="28"/>
        <v>-63.961891281276699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-64.667258006943356</v>
      </c>
      <c r="G170" s="11">
        <f t="shared" si="28"/>
        <v>-63.796669946276701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-72.76789399894335</v>
      </c>
      <c r="G171" s="11">
        <f t="shared" si="28"/>
        <v>-66.540628367610026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-68.722123956943378</v>
      </c>
      <c r="G172" s="11">
        <f t="shared" si="28"/>
        <v>-68.719091987610042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-66.919318117943376</v>
      </c>
      <c r="G173" s="11">
        <f t="shared" si="28"/>
        <v>-69.469778691276701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-68.335121715943373</v>
      </c>
      <c r="G174" s="11">
        <f t="shared" si="28"/>
        <v>-67.992187930276714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-71.893260299943364</v>
      </c>
      <c r="G175" s="11">
        <f t="shared" si="28"/>
        <v>-69.049233377943366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-73.193835434943367</v>
      </c>
      <c r="G176" s="11">
        <f t="shared" si="28"/>
        <v>-71.140739150276701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-72.602729700943371</v>
      </c>
      <c r="G177" s="11">
        <f t="shared" si="28"/>
        <v>-72.563275145276705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-71.592053772943345</v>
      </c>
      <c r="G178" s="11">
        <f t="shared" si="28"/>
        <v>-72.462872969610032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-70.930085523943362</v>
      </c>
      <c r="G179" s="11">
        <f t="shared" si="28"/>
        <v>-71.708289665943369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-71.166766148943367</v>
      </c>
      <c r="G180" s="11">
        <f t="shared" si="28"/>
        <v>-71.229635148610029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-70.906599084943352</v>
      </c>
      <c r="G181" s="11">
        <f t="shared" si="28"/>
        <v>-71.001150252610032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-69.960309825943355</v>
      </c>
      <c r="G182" s="11">
        <f t="shared" si="28"/>
        <v>-70.67789168661001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-70.572002575943344</v>
      </c>
      <c r="G183" s="11">
        <f t="shared" si="28"/>
        <v>-70.479637162276688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-69.576085303943344</v>
      </c>
      <c r="G184" s="11">
        <f t="shared" si="28"/>
        <v>-70.036132568610014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-68.071715335943338</v>
      </c>
      <c r="G185" s="11">
        <f t="shared" si="28"/>
        <v>-69.406601071943342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-70.718373495943368</v>
      </c>
      <c r="G186" s="11">
        <f t="shared" si="28"/>
        <v>-69.455391378610003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-69.808770092943362</v>
      </c>
      <c r="G187" s="11">
        <f t="shared" si="28"/>
        <v>-69.532952974943342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-73.441097641943344</v>
      </c>
      <c r="G188" s="11">
        <f t="shared" si="28"/>
        <v>-71.322747076943358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-77.053154859943362</v>
      </c>
      <c r="G189" s="11">
        <f t="shared" si="28"/>
        <v>-73.434340864943366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-72.376507038943359</v>
      </c>
      <c r="G190" s="11">
        <f t="shared" si="28"/>
        <v>-74.290253180276693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-71.563334421943352</v>
      </c>
      <c r="G191" s="11">
        <f t="shared" si="28"/>
        <v>-73.664332106943348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-73.358164227943362</v>
      </c>
      <c r="G192" s="11">
        <f t="shared" si="28"/>
        <v>-72.432668562943363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-69.40744754594337</v>
      </c>
      <c r="G193" s="11">
        <f t="shared" si="28"/>
        <v>-71.442982065276695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-74.188412939943362</v>
      </c>
      <c r="G194" s="11">
        <f t="shared" si="28"/>
        <v>-72.318008237943374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-71.471660051943374</v>
      </c>
      <c r="G195" s="11">
        <f t="shared" si="28"/>
        <v>-71.689173512610026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-70.264554697943368</v>
      </c>
      <c r="G196" s="11">
        <f t="shared" si="28"/>
        <v>-71.974875896610044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-69.929274643943344</v>
      </c>
      <c r="G197" s="11">
        <f t="shared" si="28"/>
        <v>-70.5551631312767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-67.544403728943365</v>
      </c>
      <c r="G198" s="11">
        <f t="shared" si="28"/>
        <v>-69.246077690276692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-64.471986347943357</v>
      </c>
      <c r="G199" s="11">
        <f t="shared" si="28"/>
        <v>-67.315221573610017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-58.685523397943356</v>
      </c>
      <c r="G200" s="11">
        <f t="shared" si="28"/>
        <v>-63.567304491610024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-57.919258108943367</v>
      </c>
      <c r="G201" s="11">
        <f t="shared" si="28"/>
        <v>-60.358922618276694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-55.456961000943366</v>
      </c>
      <c r="G202" s="11">
        <f t="shared" si="28"/>
        <v>-57.353914169276699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40">AVERAGE(F201:F203)</f>
        <v>-54.90997166961003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-47.681641757943375</v>
      </c>
      <c r="G204" s="11">
        <f t="shared" si="40"/>
        <v>-51.497432885943368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-46.023748125943349</v>
      </c>
      <c r="G205" s="11">
        <f t="shared" si="40"/>
        <v>-48.353028594276687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-39.463062770943367</v>
      </c>
      <c r="G206" s="11">
        <f t="shared" si="40"/>
        <v>-44.389484218276699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-40.960338748943357</v>
      </c>
      <c r="G207" s="11">
        <f t="shared" si="40"/>
        <v>-42.149049881943355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-37.213004828943369</v>
      </c>
      <c r="G208" s="11">
        <f t="shared" si="40"/>
        <v>-39.212135449610031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-37.810189500943359</v>
      </c>
      <c r="G209" s="11">
        <f t="shared" si="40"/>
        <v>-38.661177692943362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-32.323080451943362</v>
      </c>
      <c r="G210" s="11">
        <f t="shared" si="40"/>
        <v>-35.782091593943363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-38.599582666943363</v>
      </c>
      <c r="G211" s="11">
        <f t="shared" si="40"/>
        <v>-36.244284206610025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-30.816331826943369</v>
      </c>
      <c r="G212" s="11">
        <f t="shared" si="40"/>
        <v>-33.912998315276702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-27.86732821994336</v>
      </c>
      <c r="G213" s="11">
        <f t="shared" si="40"/>
        <v>-32.427747571276697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-24.054775077943368</v>
      </c>
      <c r="G214" s="11">
        <f t="shared" si="40"/>
        <v>-27.579478374943363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-25.977854716943362</v>
      </c>
      <c r="G215" s="11">
        <f t="shared" si="40"/>
        <v>-25.966652671610031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-25.597691916427276</v>
      </c>
      <c r="G216" s="11">
        <f t="shared" si="40"/>
        <v>-25.210107237104669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-17.62742495389594</v>
      </c>
      <c r="G217" s="11">
        <f t="shared" si="40"/>
        <v>-23.067657195755526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-16.223044232558859</v>
      </c>
      <c r="G218" s="11">
        <f t="shared" si="40"/>
        <v>-19.816053700960694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-16.193334952222948</v>
      </c>
      <c r="G219" s="11">
        <f t="shared" si="40"/>
        <v>-16.681268046225917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-17.073639971055186</v>
      </c>
      <c r="G220" s="11">
        <f t="shared" si="40"/>
        <v>-16.496673051945663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-12.43749832661158</v>
      </c>
      <c r="G221" s="11">
        <f t="shared" si="40"/>
        <v>-15.234824416629905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-15.823620267837249</v>
      </c>
      <c r="G222" s="11">
        <f t="shared" si="40"/>
        <v>-15.11158618850134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-11.036556709331679</v>
      </c>
      <c r="G223" s="11">
        <f t="shared" si="40"/>
        <v>-13.099225101260169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-9.5660790429665106</v>
      </c>
      <c r="G224" s="11">
        <f t="shared" si="40"/>
        <v>-12.142085340045147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-10.455279648494429</v>
      </c>
      <c r="G225" s="11">
        <f t="shared" si="40"/>
        <v>-10.352638466930873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-11.991046260526668</v>
      </c>
      <c r="G226" s="11">
        <f t="shared" si="40"/>
        <v>-10.670801650662534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-11.594326188160309</v>
      </c>
      <c r="G227" s="11">
        <f t="shared" si="40"/>
        <v>-11.346884032393802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-12.80504240455538</v>
      </c>
      <c r="G228" s="11">
        <f t="shared" si="40"/>
        <v>-12.130138284414118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-13.251277130480609</v>
      </c>
      <c r="G229" s="11">
        <f t="shared" si="40"/>
        <v>-12.550215241065432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-13.558484559320512</v>
      </c>
      <c r="G230" s="11">
        <f t="shared" si="40"/>
        <v>-13.204934698118834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-12.41221266684672</v>
      </c>
      <c r="G231" s="11">
        <f t="shared" si="40"/>
        <v>-13.073991452215948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-12.54534640408461</v>
      </c>
      <c r="G232" s="11">
        <f t="shared" si="40"/>
        <v>-12.838681210083948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-12.020584452898579</v>
      </c>
      <c r="G233" s="11">
        <f t="shared" si="40"/>
        <v>-12.326047841276639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-11.674128353598681</v>
      </c>
      <c r="G234" s="11">
        <f t="shared" si="40"/>
        <v>-12.080019736860622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-10.004230029278149</v>
      </c>
      <c r="G235" s="11">
        <f t="shared" si="40"/>
        <v>-11.232980945258468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-11.632446630634858</v>
      </c>
      <c r="G236" s="11">
        <f t="shared" si="40"/>
        <v>-11.103601671170564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-9.3146096011884616</v>
      </c>
      <c r="G237" s="11">
        <f t="shared" si="40"/>
        <v>-10.317095420367156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-5.2160083606706893</v>
      </c>
      <c r="G238" s="11">
        <f t="shared" si="40"/>
        <v>-8.7210215308313348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2.9864692166370403</v>
      </c>
      <c r="G239" s="11">
        <f t="shared" si="40"/>
        <v>-3.8480495817407032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1.3165732699335395</v>
      </c>
      <c r="G240" s="11">
        <f t="shared" si="40"/>
        <v>-0.30432195803336981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1.1949820624939402</v>
      </c>
      <c r="G241" s="11">
        <f t="shared" si="40"/>
        <v>1.8326748496881733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4.2714866319533495</v>
      </c>
      <c r="G242" s="11">
        <f t="shared" si="40"/>
        <v>2.2610139881269431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5.496014787122089</v>
      </c>
      <c r="G243" s="11">
        <f t="shared" si="40"/>
        <v>3.6541611605231261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10.248259230330039</v>
      </c>
      <c r="G244" s="11">
        <f t="shared" si="40"/>
        <v>6.671920216468493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19.091914818277537</v>
      </c>
      <c r="G245" s="11">
        <f t="shared" si="40"/>
        <v>11.612062945243222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16.898001608645281</v>
      </c>
      <c r="G246" s="11">
        <f t="shared" si="40"/>
        <v>15.412725219084285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13.749669445020869</v>
      </c>
      <c r="G247" s="11">
        <f t="shared" si="40"/>
        <v>16.579861957314563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14.022344448523427</v>
      </c>
      <c r="G248" s="11">
        <f t="shared" si="40"/>
        <v>14.890005167396525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20.069201846432858</v>
      </c>
      <c r="G249" s="11">
        <f t="shared" si="40"/>
        <v>15.94707191332572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12.155957473924548</v>
      </c>
      <c r="G250" s="11">
        <f t="shared" si="40"/>
        <v>15.415834589626945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15.317388289036508</v>
      </c>
      <c r="G251" s="11">
        <f t="shared" si="40"/>
        <v>15.847515869797972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13.86824766912728</v>
      </c>
      <c r="G252" s="11">
        <f t="shared" si="40"/>
        <v>13.780531144029446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15.052950895083869</v>
      </c>
      <c r="G253" s="11">
        <f t="shared" si="40"/>
        <v>14.746195617749217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14.100063065329268</v>
      </c>
      <c r="G254" s="11">
        <f t="shared" si="40"/>
        <v>14.340420543180139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13.527786868971091</v>
      </c>
      <c r="G255" s="11">
        <f t="shared" si="40"/>
        <v>14.226933609794742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11.413147759563369</v>
      </c>
      <c r="G256" s="11">
        <f t="shared" si="40"/>
        <v>13.013665897954576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6.4225684581169098</v>
      </c>
      <c r="G257" s="11">
        <f t="shared" si="40"/>
        <v>10.45450102888379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6.5230346842376008</v>
      </c>
      <c r="G258" s="11">
        <f t="shared" si="40"/>
        <v>8.1195836339726259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5.4991330104305893</v>
      </c>
      <c r="G259" s="11">
        <f t="shared" si="40"/>
        <v>6.1482453842617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5.7771646431023189</v>
      </c>
      <c r="G260" s="11">
        <f t="shared" si="40"/>
        <v>5.9331107792568361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4.6151076668608493</v>
      </c>
      <c r="G261" s="11">
        <f t="shared" si="40"/>
        <v>5.2971351067979189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3.5310915468383599</v>
      </c>
      <c r="G262" s="11">
        <f t="shared" si="40"/>
        <v>4.6411212856005095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2.4845307338558693</v>
      </c>
      <c r="G263" s="11">
        <f t="shared" si="40"/>
        <v>3.543576649185026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0.51359622941208993</v>
      </c>
      <c r="G264" s="11">
        <f t="shared" si="40"/>
        <v>2.1764061700354396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-3.4848937155166988</v>
      </c>
      <c r="G265" s="11">
        <f t="shared" si="40"/>
        <v>-0.16225558408291318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-6.8691579111673589</v>
      </c>
      <c r="G266" s="11">
        <f t="shared" si="40"/>
        <v>-3.2801517990906555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2">AVERAGE(F265:F267)</f>
        <v>-3.1788782325601859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-1.0828458671789201</v>
      </c>
      <c r="G268" s="11">
        <f t="shared" si="52"/>
        <v>-2.3781956164475933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0.1873079250285099</v>
      </c>
      <c r="G269" s="11">
        <f t="shared" si="52"/>
        <v>-2.604033771563689E-2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-1.9458787852559833E-2</v>
      </c>
      <c r="G270" s="11">
        <f t="shared" si="52"/>
        <v>-0.30499891000099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-0.76132811146305057</v>
      </c>
      <c r="G271" s="11">
        <f t="shared" si="52"/>
        <v>-0.19782632476236683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-0.53765581459421008</v>
      </c>
      <c r="G272" s="11">
        <f t="shared" si="52"/>
        <v>-0.43948090463660683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-1.951795290437941</v>
      </c>
      <c r="G273" s="11">
        <f t="shared" si="52"/>
        <v>-1.0835930721650673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-1.0357462956954495</v>
      </c>
      <c r="G274" s="11">
        <f t="shared" si="52"/>
        <v>-1.1750658002425334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-3.3239769799471204</v>
      </c>
      <c r="G275" s="11">
        <f t="shared" si="52"/>
        <v>-2.1038395220268371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-4.1335133529360801</v>
      </c>
      <c r="G276" s="11">
        <f t="shared" si="52"/>
        <v>-2.8310788761928833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-5.0398088169793507</v>
      </c>
      <c r="G277" s="11">
        <f t="shared" si="52"/>
        <v>-4.1657663832875169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-9.8333699382303497</v>
      </c>
      <c r="G278" s="11">
        <f t="shared" si="52"/>
        <v>-6.3355640360485923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-14.612393879061315</v>
      </c>
      <c r="G279" s="11">
        <f t="shared" si="52"/>
        <v>-9.8285242114236713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-51.504624318164396</v>
      </c>
      <c r="G280" s="11">
        <f t="shared" si="52"/>
        <v>-25.316796045152017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-58.724370657763927</v>
      </c>
      <c r="G281" s="11">
        <f t="shared" si="52"/>
        <v>-41.613796284996546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-63.428165629975815</v>
      </c>
      <c r="G282" s="11">
        <f t="shared" si="52"/>
        <v>-57.885720201968041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-65.791758023907661</v>
      </c>
      <c r="G283" s="11">
        <f t="shared" si="52"/>
        <v>-62.648098103882468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-68.888772269698904</v>
      </c>
      <c r="G284" s="11">
        <f t="shared" si="52"/>
        <v>-66.036231974527468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-69.132865041926365</v>
      </c>
      <c r="G285" s="11">
        <f t="shared" si="52"/>
        <v>-67.937798445177648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-69.542263269036468</v>
      </c>
      <c r="G286" s="11">
        <f t="shared" si="52"/>
        <v>-69.187966860220584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-71.641298668396828</v>
      </c>
      <c r="G287" s="11">
        <f t="shared" si="52"/>
        <v>-70.105475659786563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-71.746167287246479</v>
      </c>
      <c r="G288" s="11">
        <f t="shared" si="52"/>
        <v>-70.976576408226592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-75.475504574956631</v>
      </c>
      <c r="G289" s="11">
        <f t="shared" si="52"/>
        <v>-72.954323510199984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-71.323416993450266</v>
      </c>
      <c r="G290" s="11">
        <f t="shared" si="52"/>
        <v>-72.848362951884454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-68.338031656426054</v>
      </c>
      <c r="G291" s="11">
        <f t="shared" si="52"/>
        <v>-71.712317741610988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-63.709577566785576</v>
      </c>
      <c r="G292" s="11">
        <f t="shared" si="52"/>
        <v>-67.790342072220639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-53.191819424208298</v>
      </c>
      <c r="G293" s="11">
        <f t="shared" si="52"/>
        <v>-61.746476215806638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-57.016352774835752</v>
      </c>
      <c r="G294" s="11">
        <f t="shared" si="52"/>
        <v>-57.97258325527654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-50.693095672028726</v>
      </c>
      <c r="G295" s="11">
        <f t="shared" si="52"/>
        <v>-53.633755957024256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-41.19283952239536</v>
      </c>
      <c r="G296" s="11">
        <f t="shared" si="52"/>
        <v>-49.634095989753284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-44.112545476540639</v>
      </c>
      <c r="G297" s="11">
        <f t="shared" si="52"/>
        <v>-45.332826890321577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-47.948480631724387</v>
      </c>
      <c r="G298" s="11">
        <f t="shared" si="52"/>
        <v>-44.417955210220128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-50.585107129625435</v>
      </c>
      <c r="G299" s="11">
        <f t="shared" si="52"/>
        <v>-47.548711079296822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-50.815653362856494</v>
      </c>
      <c r="G300" s="11">
        <f t="shared" si="52"/>
        <v>-49.783080374735441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-41.3986570772257</v>
      </c>
      <c r="G301" s="11">
        <f t="shared" si="52"/>
        <v>-47.599805856569212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-53.192957955172503</v>
      </c>
      <c r="G302" s="11">
        <f t="shared" si="52"/>
        <v>-48.469089465084892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-60.851683578177102</v>
      </c>
      <c r="G303" s="11">
        <f t="shared" si="52"/>
        <v>-51.814432870191773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-61.258617098518499</v>
      </c>
      <c r="G304" s="11">
        <f t="shared" si="52"/>
        <v>-58.434419543956039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-62.804227292603102</v>
      </c>
      <c r="G305" s="11">
        <f t="shared" ref="G305" si="75">AVERAGE(F303:F305)</f>
        <v>-61.638175989766239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-75.773293820893301</v>
      </c>
      <c r="M305" s="11">
        <f t="shared" ref="M305" si="77">AVERAGE(L303:L305)</f>
        <v>-73.628410326972471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59.421656985774</v>
      </c>
      <c r="AB305" s="11">
        <f t="shared" ref="AB305" si="82">AVERAGE(AA303:AA305)</f>
        <v>61.558312370444334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-65.545472200967296</v>
      </c>
      <c r="G306" s="11">
        <f t="shared" ref="G306" si="88">AVERAGE(F304:F306)</f>
        <v>-63.202772197362968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-72.623703098325095</v>
      </c>
      <c r="M306" s="11">
        <f t="shared" ref="M306" si="90">AVERAGE(L304:L306)</f>
        <v>-73.659269958372747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48.915374569098496</v>
      </c>
      <c r="AB306" s="11">
        <f t="shared" ref="AB306" si="95">AVERAGE(AA304:AA306)</f>
        <v>55.448498115690107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-65.422358805947994</v>
      </c>
      <c r="G307" s="11">
        <f t="shared" ref="G307" si="101">AVERAGE(F305:F307)</f>
        <v>-64.590686099839459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-75.936064445325897</v>
      </c>
      <c r="M307" s="11">
        <f t="shared" ref="M307" si="103">AVERAGE(L305:L307)</f>
        <v>-74.777687121514759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8">AVERAGE(AA305:AA307)</f>
        <v>50.933276240738799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-71.828494979000197</v>
      </c>
      <c r="G308" s="11">
        <f t="shared" ref="G308" si="114">AVERAGE(F306:F308)</f>
        <v>-67.598775328638496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-79.588758429649602</v>
      </c>
      <c r="M308" s="11">
        <f t="shared" ref="M308" si="116">AVERAGE(L306:L308)</f>
        <v>-76.049508657766864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45.170785634769103</v>
      </c>
      <c r="AB308" s="11">
        <f t="shared" ref="AB308" si="121">AVERAGE(AA306:AA308)</f>
        <v>46.182985790403826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-76.081387399845795</v>
      </c>
      <c r="G309" s="11">
        <f t="shared" ref="G309" si="127">AVERAGE(F307:F309)</f>
        <v>-71.110747061597991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-80.511189322758199</v>
      </c>
      <c r="M309" s="11">
        <f t="shared" ref="M309" si="129">AVERAGE(L307:L309)</f>
        <v>-78.678670732577885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4">AVERAGE(AA307:AA309)</f>
        <v>47.117190061990534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-76.534573624241105</v>
      </c>
      <c r="G310" s="11">
        <f t="shared" ref="G310" si="140">AVERAGE(F308:F310)</f>
        <v>-74.814818667695704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-78.248114056837508</v>
      </c>
      <c r="M310" s="11">
        <f t="shared" ref="M310" si="142">AVERAGE(L308:L310)</f>
        <v>-79.449353936415093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7">AVERAGE(AA308:AA310)</f>
        <v>46.205620413385098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-73.523161711542201</v>
      </c>
      <c r="G311" s="11">
        <f t="shared" ref="G311" si="153">AVERAGE(F309:F311)</f>
        <v>-75.379707578543034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-80.702787593416289</v>
      </c>
      <c r="M311" s="11">
        <f t="shared" ref="M311" si="155">AVERAGE(L309:L311)</f>
        <v>-79.820696991003999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33.279522704642403</v>
      </c>
      <c r="AB311" s="11">
        <f t="shared" ref="AB311" si="160">AVERAGE(AA309:AA311)</f>
        <v>42.241866103342865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-75.097913713661796</v>
      </c>
      <c r="G312" s="11">
        <f t="shared" ref="G312" si="166">AVERAGE(F310:F312)</f>
        <v>-75.05188301648171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-80.728570303667794</v>
      </c>
      <c r="M312" s="11">
        <f t="shared" ref="M312" si="168">AVERAGE(L310:L312)</f>
        <v>-79.893157317973859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3">AVERAGE(AA310:AA312)</f>
        <v>34.074267667615935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-68.959586898988107</v>
      </c>
      <c r="G313" s="11">
        <f t="shared" ref="G313" si="179">AVERAGE(F311:F313)</f>
        <v>-72.526887441397363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-81.049942448190805</v>
      </c>
      <c r="M313" s="11">
        <f t="shared" ref="M313" si="181">AVERAGE(L311:L313)</f>
        <v>-80.827100115091625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27.933073839990001</v>
      </c>
      <c r="AB313" s="11">
        <f t="shared" ref="AB313" si="186">AVERAGE(AA311:AA313)</f>
        <v>29.475929540436734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-71.645533001959109</v>
      </c>
      <c r="G314" s="11">
        <f t="shared" ref="G314" si="192">AVERAGE(F312:F314)</f>
        <v>-71.901011204869675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-79.582949780534705</v>
      </c>
      <c r="M314" s="11">
        <f t="shared" ref="M314" si="194">AVERAGE(L312:L314)</f>
        <v>-80.453820844131101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22.585071058886601</v>
      </c>
      <c r="AB314" s="11">
        <f t="shared" ref="AB314" si="199">AVERAGE(AA312:AA314)</f>
        <v>25.911112325184799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-67.470706558459199</v>
      </c>
      <c r="G315" s="11">
        <f t="shared" ref="G315" si="205">AVERAGE(F313:F315)</f>
        <v>-69.358608819802143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-79.2042135823839</v>
      </c>
      <c r="M315" s="11">
        <f t="shared" ref="M315" si="207">AVERAGE(L313:L315)</f>
        <v>-79.945701937036461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2">AVERAGE(AA313:AA315)</f>
        <v>21.022697968837349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-60.506329660966102</v>
      </c>
      <c r="G316" s="11">
        <f t="shared" ref="G316" si="218">AVERAGE(F314:F316)</f>
        <v>-66.540856407128146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-81.56197094944541</v>
      </c>
      <c r="M316" s="11">
        <f t="shared" ref="M316" si="220">AVERAGE(L314:L316)</f>
        <v>-80.116378104121338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13.38169021064887</v>
      </c>
      <c r="AB316" s="11">
        <f t="shared" ref="AB316" si="225">AVERAGE(AA314:AA316)</f>
        <v>16.172236759056975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-51.923987506123304</v>
      </c>
      <c r="G317" s="11">
        <f t="shared" ref="G317" si="231">AVERAGE(F315:F317)</f>
        <v>-59.967007908516202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-78.062527495100895</v>
      </c>
      <c r="M317" s="11">
        <f t="shared" ref="M317" si="233">AVERAGE(L315:L317)</f>
        <v>-79.609570675643397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8">AVERAGE(AA315:AA317)</f>
        <v>11.067700035017729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-50.185851382471199</v>
      </c>
      <c r="G318" s="11">
        <f t="shared" ref="G318" si="244">AVERAGE(F316:F318)</f>
        <v>-54.205389516520199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-77.163426308383109</v>
      </c>
      <c r="M318" s="11">
        <f t="shared" ref="M318" si="246">AVERAGE(L316:L318)</f>
        <v>-78.929308250976476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6.9617544346446998</v>
      </c>
      <c r="AB318" s="11">
        <f t="shared" ref="AB318" si="251">AVERAGE(AA316:AA318)</f>
        <v>9.2049685106874808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-53.568752980107199</v>
      </c>
      <c r="G319" s="11">
        <f t="shared" ref="G319" si="257">AVERAGE(F317:F319)</f>
        <v>-51.892863956233903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-76.844921896732998</v>
      </c>
      <c r="M319" s="11">
        <f t="shared" ref="M319" si="259">AVERAGE(L317:L319)</f>
        <v>-77.35695856673901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14.664593527484801</v>
      </c>
      <c r="AB319" s="11">
        <f t="shared" ref="AB319" si="264">AVERAGE(AA317:AA319)</f>
        <v>9.6326029496327905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-58.329727845518796</v>
      </c>
      <c r="G320" s="11">
        <f t="shared" ref="G320" si="270">AVERAGE(F318:F320)</f>
        <v>-54.028110736032396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-79.611178779744591</v>
      </c>
      <c r="M320" s="11">
        <f t="shared" ref="M320" si="272">AVERAGE(L318:L320)</f>
        <v>-77.873175661620238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16.437024722262699</v>
      </c>
      <c r="AB320" s="11">
        <f t="shared" ref="AB320" si="277">AVERAGE(AA318:AA320)</f>
        <v>12.6877908947974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-64.311149039290399</v>
      </c>
      <c r="G321" s="11">
        <f t="shared" ref="G321" si="283">AVERAGE(F319:F321)</f>
        <v>-58.736543288305462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-80.667600396291292</v>
      </c>
      <c r="M321" s="11">
        <f t="shared" ref="M321" si="285">AVERAGE(L319:L321)</f>
        <v>-79.041233690922965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20.227274630582698</v>
      </c>
      <c r="AB321" s="11">
        <f t="shared" ref="AB321" si="290">AVERAGE(AA319:AA321)</f>
        <v>17.109630960110067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-63.598404193800199</v>
      </c>
      <c r="G322" s="11">
        <f t="shared" ref="G322" si="296">AVERAGE(F320:F322)</f>
        <v>-62.079760359536465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-78.807325611413106</v>
      </c>
      <c r="M322" s="11">
        <f t="shared" ref="M322" si="298">AVERAGE(L320:L322)</f>
        <v>-79.695368262482987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23.588056018209699</v>
      </c>
      <c r="AB322" s="11">
        <f t="shared" ref="AB322" si="303">AVERAGE(AA320:AA322)</f>
        <v>20.084118457018366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8</v>
      </c>
      <c r="D323" s="11">
        <f t="shared" ref="D323" si="308">AVERAGE(B321:B323)</f>
        <v>-26.056470661020132</v>
      </c>
      <c r="E323" s="10">
        <v>-60.078017662502603</v>
      </c>
      <c r="F323" s="8">
        <v>-60.776752768502604</v>
      </c>
      <c r="G323" s="11">
        <f t="shared" ref="G323" si="309">AVERAGE(F321:F323)</f>
        <v>-62.895435333864405</v>
      </c>
      <c r="H323" s="10">
        <v>63.940255792405203</v>
      </c>
      <c r="I323" s="8" t="s">
        <v>8</v>
      </c>
      <c r="J323" s="11">
        <f t="shared" ref="J323" si="310">AVERAGE(H321:H323)</f>
        <v>67.255197742057831</v>
      </c>
      <c r="K323" s="10">
        <v>-79.571450335325295</v>
      </c>
      <c r="L323" s="8">
        <v>-77.520823789325291</v>
      </c>
      <c r="M323" s="11">
        <f t="shared" ref="M323" si="311">AVERAGE(L321:L323)</f>
        <v>-78.998583265676572</v>
      </c>
      <c r="N323" s="10">
        <v>-51.775668338308897</v>
      </c>
      <c r="O323" s="8" t="s">
        <v>8</v>
      </c>
      <c r="P323" s="11">
        <f t="shared" ref="P323" si="312">AVERAGE(N321:N323)</f>
        <v>-52.356224077054399</v>
      </c>
      <c r="Q323" s="10">
        <v>7.7497005444049103</v>
      </c>
      <c r="R323" s="8" t="s">
        <v>8</v>
      </c>
      <c r="S323" s="11">
        <f t="shared" ref="S323" si="313">AVERAGE(Q321:Q323)</f>
        <v>7.1538614389587893</v>
      </c>
      <c r="T323" s="10">
        <v>-9.9238442455311304</v>
      </c>
      <c r="U323" s="8" t="s">
        <v>8</v>
      </c>
      <c r="V323" s="11">
        <f t="shared" ref="V323" si="314">AVERAGE(T321:T323)</f>
        <v>-12.461789284244809</v>
      </c>
      <c r="W323" s="10">
        <v>-33.679785178761897</v>
      </c>
      <c r="X323" s="8" t="s">
        <v>8</v>
      </c>
      <c r="Y323" s="11">
        <f t="shared" ref="Y323" si="315">AVERAGE(W321:W323)</f>
        <v>-37.157129454942236</v>
      </c>
      <c r="Z323" s="10">
        <v>22.170633519458899</v>
      </c>
      <c r="AA323" s="8">
        <v>16.8751735474589</v>
      </c>
      <c r="AB323" s="11">
        <f t="shared" ref="AB323" si="316">AVERAGE(AA321:AA323)</f>
        <v>20.2301680654171</v>
      </c>
      <c r="AC323" s="10">
        <v>36.7364418495726</v>
      </c>
      <c r="AD323" s="8" t="s">
        <v>8</v>
      </c>
      <c r="AE323" s="11">
        <f t="shared" ref="AE323" si="317">AVERAGE(AC321:AC323)</f>
        <v>34.456901892380934</v>
      </c>
      <c r="AF323" s="10">
        <v>-37.106952266552298</v>
      </c>
      <c r="AG323" s="8" t="s">
        <v>8</v>
      </c>
      <c r="AH323" s="11">
        <f t="shared" ref="AH323" si="318">AVERAGE(AF321:AF323)</f>
        <v>-36.955492125337905</v>
      </c>
      <c r="AI323" s="10">
        <v>-33.474341960428802</v>
      </c>
      <c r="AJ323" s="8" t="s">
        <v>8</v>
      </c>
      <c r="AK323" s="11">
        <f t="shared" ref="AK323" si="319">AVERAGE(AI321:AI323)</f>
        <v>-35.178144182501967</v>
      </c>
      <c r="AL323" s="10">
        <v>-7.8014355992835398</v>
      </c>
      <c r="AM323" s="8" t="s">
        <v>8</v>
      </c>
      <c r="AN323" s="11">
        <f t="shared" ref="AN323" si="320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8</v>
      </c>
      <c r="D324" s="11">
        <f t="shared" ref="D324" si="321">AVERAGE(B322:B324)</f>
        <v>-24.449157410647434</v>
      </c>
      <c r="E324" s="10">
        <v>-55.519371836890599</v>
      </c>
      <c r="F324" s="8">
        <v>-57.725150040890597</v>
      </c>
      <c r="G324" s="11">
        <f t="shared" ref="G324" si="322">AVERAGE(F322:F324)</f>
        <v>-60.700102334397798</v>
      </c>
      <c r="H324" s="10">
        <v>66.368157650232504</v>
      </c>
      <c r="I324" s="8" t="s">
        <v>8</v>
      </c>
      <c r="J324" s="11">
        <f t="shared" ref="J324" si="323">AVERAGE(H322:H324)</f>
        <v>66.08260844612596</v>
      </c>
      <c r="K324" s="10">
        <v>-75.380925805145694</v>
      </c>
      <c r="L324" s="8">
        <v>-73.824823252145691</v>
      </c>
      <c r="M324" s="11">
        <f t="shared" ref="M324" si="324">AVERAGE(L322:L324)</f>
        <v>-76.717657550961363</v>
      </c>
      <c r="N324" s="10">
        <v>-44.428894752798698</v>
      </c>
      <c r="O324" s="8" t="s">
        <v>8</v>
      </c>
      <c r="P324" s="11">
        <f t="shared" ref="P324" si="325">AVERAGE(N322:N324)</f>
        <v>-49.811546253086867</v>
      </c>
      <c r="Q324" s="10">
        <v>9.6542901177797393</v>
      </c>
      <c r="R324" s="8" t="s">
        <v>8</v>
      </c>
      <c r="S324" s="11">
        <f t="shared" ref="S324" si="326">AVERAGE(Q322:Q324)</f>
        <v>7.9814133255098509</v>
      </c>
      <c r="T324" s="10">
        <v>-8.8979286039942096</v>
      </c>
      <c r="U324" s="8" t="s">
        <v>8</v>
      </c>
      <c r="V324" s="11">
        <f t="shared" ref="V324" si="327">AVERAGE(T322:T324)</f>
        <v>-11.08375725567358</v>
      </c>
      <c r="W324" s="10">
        <v>-32.086171360525299</v>
      </c>
      <c r="X324" s="8" t="s">
        <v>8</v>
      </c>
      <c r="Y324" s="11">
        <f t="shared" ref="Y324" si="328">AVERAGE(W322:W324)</f>
        <v>-36.121026337868301</v>
      </c>
      <c r="Z324" s="10">
        <v>37.767039130768403</v>
      </c>
      <c r="AA324" s="8">
        <v>29.096249298768402</v>
      </c>
      <c r="AB324" s="11">
        <f t="shared" ref="AB324" si="329">AVERAGE(AA322:AA324)</f>
        <v>23.186492954812334</v>
      </c>
      <c r="AC324" s="10">
        <v>31.013781473702501</v>
      </c>
      <c r="AD324" s="8" t="s">
        <v>8</v>
      </c>
      <c r="AE324" s="11">
        <f t="shared" ref="AE324" si="330">AVERAGE(AC322:AC324)</f>
        <v>34.749532306834901</v>
      </c>
      <c r="AF324" s="10">
        <v>-32.374025110087601</v>
      </c>
      <c r="AG324" s="8" t="s">
        <v>8</v>
      </c>
      <c r="AH324" s="11">
        <f t="shared" ref="AH324" si="331">AVERAGE(AF322:AF324)</f>
        <v>-36.013265681993069</v>
      </c>
      <c r="AI324" s="10">
        <v>-27.923729753114301</v>
      </c>
      <c r="AJ324" s="8" t="s">
        <v>8</v>
      </c>
      <c r="AK324" s="11">
        <f t="shared" ref="AK324" si="332">AVERAGE(AI322:AI324)</f>
        <v>-33.040342404798231</v>
      </c>
      <c r="AL324" s="10">
        <v>-7.4097516789167903</v>
      </c>
      <c r="AM324" s="8" t="s">
        <v>8</v>
      </c>
      <c r="AN324" s="11">
        <f t="shared" ref="AN324" si="333">AVERAGE(AL322:AL324)</f>
        <v>-6.4882854263342162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9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70" t="s">
        <v>0</v>
      </c>
      <c r="B5" s="72" t="s">
        <v>935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9"/>
    </row>
    <row r="6" spans="1:14" ht="15" customHeight="1">
      <c r="A6" s="71"/>
      <c r="B6" s="72" t="s">
        <v>1</v>
      </c>
      <c r="C6" s="73"/>
      <c r="D6" s="79"/>
      <c r="E6" s="72" t="s">
        <v>5</v>
      </c>
      <c r="F6" s="73"/>
      <c r="G6" s="73"/>
      <c r="H6" s="73"/>
      <c r="I6" s="73"/>
      <c r="J6" s="79"/>
      <c r="K6" s="72" t="s">
        <v>898</v>
      </c>
      <c r="L6" s="73"/>
      <c r="M6" s="79"/>
    </row>
    <row r="7" spans="1:14" ht="15" customHeight="1">
      <c r="A7" s="71"/>
      <c r="B7" s="72" t="s">
        <v>2</v>
      </c>
      <c r="C7" s="73"/>
      <c r="D7" s="79"/>
      <c r="E7" s="72" t="s">
        <v>2</v>
      </c>
      <c r="F7" s="73"/>
      <c r="G7" s="79"/>
      <c r="H7" s="72" t="s">
        <v>6</v>
      </c>
      <c r="I7" s="73"/>
      <c r="J7" s="79"/>
      <c r="K7" s="72" t="s">
        <v>2</v>
      </c>
      <c r="L7" s="73"/>
      <c r="M7" s="79"/>
    </row>
    <row r="8" spans="1:14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8</v>
      </c>
      <c r="E9" s="10">
        <v>4.6213970953555368</v>
      </c>
      <c r="F9" s="8">
        <v>7.7197042623194116</v>
      </c>
      <c r="G9" s="9" t="s">
        <v>8</v>
      </c>
      <c r="H9" s="10">
        <v>-1.9</v>
      </c>
      <c r="I9" s="8">
        <v>-2.9</v>
      </c>
      <c r="J9" s="9" t="s">
        <v>8</v>
      </c>
      <c r="K9" s="10">
        <v>3.2858123987852927</v>
      </c>
      <c r="L9" s="8">
        <v>4.8897142704331218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8</v>
      </c>
      <c r="E10" s="12">
        <v>5.6213970953555368</v>
      </c>
      <c r="F10" s="8">
        <v>7.7185677776167303</v>
      </c>
      <c r="G10" s="11" t="s">
        <v>8</v>
      </c>
      <c r="H10" s="12">
        <v>-1.4</v>
      </c>
      <c r="I10" s="8">
        <v>-2.6</v>
      </c>
      <c r="J10" s="11" t="s">
        <v>8</v>
      </c>
      <c r="K10" s="12">
        <v>8.6191457321186284</v>
      </c>
      <c r="L10" s="8">
        <v>8.8928893889897704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-4.2</v>
      </c>
      <c r="J42" s="11">
        <f t="shared" si="2"/>
        <v>-4.2666666666666666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-3.2666666666666671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-10.833333333333334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-8.2666666666666675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-13.9</v>
      </c>
      <c r="J162" s="11">
        <f t="shared" si="10"/>
        <v>-12.766666666666666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-12.666666666666666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-13.133333333333333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-13.6</v>
      </c>
      <c r="J188" s="11">
        <f t="shared" si="10"/>
        <v>-11.966666666666667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-11.5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-11.533333333333333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-10.7</v>
      </c>
      <c r="J198" s="11">
        <f t="shared" si="10"/>
        <v>-10.766666666666666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-11.399999999999999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-11.433333333333332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-10.199999999999999</v>
      </c>
      <c r="J259" s="11">
        <f t="shared" si="14"/>
        <v>-11.666666666666666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</v>
      </c>
      <c r="J260" s="11">
        <f t="shared" si="14"/>
        <v>-10.933333333333332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-9.1999999999999993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-1.8</v>
      </c>
      <c r="J270" s="11">
        <f t="shared" si="18"/>
        <v>-2.8333333333333335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-0.76666666666666661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-6</v>
      </c>
      <c r="J279" s="11">
        <f t="shared" si="18"/>
        <v>-4.4333333333333336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-8.5333333333333332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-13.4</v>
      </c>
      <c r="J290" s="11">
        <f t="shared" si="18"/>
        <v>-13.4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-16.899999999999999</v>
      </c>
      <c r="J294" s="11">
        <f t="shared" si="18"/>
        <v>-17.399999999999999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-14.6</v>
      </c>
      <c r="J295" s="11">
        <f t="shared" si="18"/>
        <v>-16.666666666666668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-16.333333333333332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-16.233333333333334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-2.7</v>
      </c>
      <c r="J311" s="11">
        <f t="shared" si="18"/>
        <v>-3.3666666666666671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-2.8000000000000003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-2.9666666666666668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-3.7</v>
      </c>
      <c r="J315" s="11">
        <f t="shared" si="18"/>
        <v>-3.3666666666666671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-4.2333333333333334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-6.0333333333333341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0.9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1.6333333333333335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5.4</v>
      </c>
      <c r="J330" s="11">
        <f t="shared" si="18"/>
        <v>3.9666666666666668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4.9000000000000004</v>
      </c>
      <c r="J331" s="11">
        <f t="shared" si="18"/>
        <v>4.4333333333333336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3.9000000000000004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2.7666666666666671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1.2</v>
      </c>
      <c r="J334" s="11">
        <f t="shared" si="22"/>
        <v>1.5333333333333332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1.5333333333333332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1.1333333333333331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2.2000000000000002</v>
      </c>
      <c r="J337" s="11">
        <f t="shared" si="22"/>
        <v>1.4666666666666668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</v>
      </c>
      <c r="J338" s="11">
        <f t="shared" si="22"/>
        <v>1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0.6</v>
      </c>
      <c r="J339" s="11">
        <f t="shared" si="22"/>
        <v>0.93333333333333346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-0.46666666666666662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-0.79999999999999993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-0.9</v>
      </c>
      <c r="J342" s="11">
        <f t="shared" si="22"/>
        <v>-1.3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0.8</v>
      </c>
      <c r="J343" s="11">
        <f t="shared" si="22"/>
        <v>-0.36666666666666664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0.79999999999999993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</v>
      </c>
      <c r="J348" s="11">
        <f t="shared" si="22"/>
        <v>2.8333333333333335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2.9333333333333336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3.8</v>
      </c>
      <c r="J351" s="11">
        <f t="shared" si="22"/>
        <v>2.8666666666666667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0.1</v>
      </c>
      <c r="J352" s="11">
        <f t="shared" si="22"/>
        <v>2.4666666666666663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1.9000000000000001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4.0999999999999996</v>
      </c>
      <c r="J354" s="11">
        <f t="shared" si="22"/>
        <v>2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3.4</v>
      </c>
      <c r="J355" s="11">
        <f t="shared" si="22"/>
        <v>3.0999999999999996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4.2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4.7333333333333334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-0.4</v>
      </c>
      <c r="J360" s="11">
        <f t="shared" si="22"/>
        <v>1.6666666666666667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0.56666666666666665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0.2</v>
      </c>
      <c r="J362" s="11">
        <f t="shared" si="22"/>
        <v>0.23333333333333331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0.43333333333333335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0.8</v>
      </c>
      <c r="J364" s="11">
        <f t="shared" si="22"/>
        <v>0.40000000000000008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-0.8</v>
      </c>
      <c r="J366" s="11">
        <f t="shared" si="22"/>
        <v>0.63333333333333341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-0.13333333333333333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-0.3</v>
      </c>
      <c r="J370" s="11">
        <f t="shared" si="22"/>
        <v>-0.26666666666666666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-3.3333333333333361E-2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-0.7</v>
      </c>
      <c r="J372" s="11">
        <f t="shared" si="22"/>
        <v>6.6666666666666652E-2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-6.6666666666666652E-2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-0.3</v>
      </c>
      <c r="J374" s="11">
        <f t="shared" si="22"/>
        <v>-0.56666666666666665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-0.7</v>
      </c>
      <c r="J375" s="11">
        <f t="shared" si="22"/>
        <v>-0.56666666666666665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-0.53333333333333333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-0.46666666666666662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</v>
      </c>
      <c r="J378" s="11">
        <f t="shared" si="22"/>
        <v>-0.56666666666666665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0.2</v>
      </c>
      <c r="J379" s="11">
        <f t="shared" si="22"/>
        <v>-0.30000000000000004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0.39999999999999997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1.1333333333333335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-2.7333333333333329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-20.5</v>
      </c>
      <c r="J386" s="11">
        <f t="shared" si="22"/>
        <v>-30.3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-14.3</v>
      </c>
      <c r="J387" s="11">
        <f t="shared" si="22"/>
        <v>-23.066666666666666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</v>
      </c>
      <c r="J388" s="11">
        <f t="shared" si="22"/>
        <v>-14.633333333333333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-9.6666666666666661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-3.7</v>
      </c>
      <c r="J390" s="11">
        <f t="shared" si="22"/>
        <v>-6.1333333333333329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-10.199999999999999</v>
      </c>
      <c r="J391" s="11">
        <f t="shared" si="22"/>
        <v>-6.5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-15.6</v>
      </c>
      <c r="J393" s="11">
        <f t="shared" si="22"/>
        <v>-11.700000000000001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-13.766666666666666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-14.266666666666666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4.9000000000000004</v>
      </c>
      <c r="J398" s="11">
        <f t="shared" si="26"/>
        <v>-1.9000000000000004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5.7</v>
      </c>
      <c r="J399" s="11">
        <f t="shared" si="26"/>
        <v>2.4666666666666668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6.1</v>
      </c>
      <c r="J400" s="11">
        <f t="shared" si="26"/>
        <v>5.5666666666666673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4.0999999999999996</v>
      </c>
      <c r="J402" s="11">
        <f t="shared" si="26"/>
        <v>4.6666666666666661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4.5999999999999996</v>
      </c>
      <c r="J403" s="11">
        <f t="shared" si="26"/>
        <v>4.166666666666667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2.5</v>
      </c>
      <c r="J404" s="11">
        <f t="shared" si="26"/>
        <v>3.7333333333333329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3.4666666666666663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</v>
      </c>
      <c r="J406" s="11">
        <f t="shared" si="26"/>
        <v>3.4333333333333336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1.3999999999999997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:D409" si="28">AVERAGE(C406:C408)</f>
        <v>5.0181245087835249</v>
      </c>
      <c r="E408" s="12">
        <v>0.62843130196666641</v>
      </c>
      <c r="F408" s="8">
        <v>0.54293359988801038</v>
      </c>
      <c r="G408" s="11">
        <f t="shared" ref="G408:G409" si="29">AVERAGE(F406:F408)</f>
        <v>2.3173672111337038</v>
      </c>
      <c r="H408" s="12">
        <v>-4.4000000000000004</v>
      </c>
      <c r="I408" s="8">
        <v>-5.3</v>
      </c>
      <c r="J408" s="11">
        <f t="shared" ref="J408" si="30">AVERAGE(I406:I408)</f>
        <v>-1.4666666666666668</v>
      </c>
      <c r="K408" s="12">
        <v>2.668286731766667</v>
      </c>
      <c r="L408" s="8">
        <v>3.9426357866843347</v>
      </c>
      <c r="M408" s="11">
        <f t="shared" ref="M408:M409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si="28"/>
        <v>3.6432957222177826</v>
      </c>
      <c r="E409" s="12">
        <v>5.5306246640000003</v>
      </c>
      <c r="F409" s="8">
        <v>4.7482906691917268</v>
      </c>
      <c r="G409" s="11">
        <f t="shared" si="29"/>
        <v>2.7403456292970763</v>
      </c>
      <c r="H409" s="12">
        <v>-2.7</v>
      </c>
      <c r="I409" s="8">
        <v>-4.5999999999999996</v>
      </c>
      <c r="J409" s="11">
        <f t="shared" ref="J409" si="32">AVERAGE(I407:I409)</f>
        <v>-4.5</v>
      </c>
      <c r="K409" s="12">
        <v>3.8287156127666666</v>
      </c>
      <c r="L409" s="8">
        <v>2.5003178196979299</v>
      </c>
      <c r="M409" s="11">
        <f t="shared" si="31"/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ref="D410" si="33">AVERAGE(C408:C410)</f>
        <v>3.3216054324057462</v>
      </c>
      <c r="E410" s="12">
        <v>3.9046604480999996</v>
      </c>
      <c r="F410" s="8">
        <v>2.2727585675382334</v>
      </c>
      <c r="G410" s="11">
        <f t="shared" ref="G410" si="34">AVERAGE(F408:F410)</f>
        <v>2.5213276122059902</v>
      </c>
      <c r="H410" s="12">
        <v>-3.4</v>
      </c>
      <c r="I410" s="8">
        <v>-5.0999999999999996</v>
      </c>
      <c r="J410" s="11">
        <f t="shared" ref="J410" si="35">AVERAGE(I408:I410)</f>
        <v>-4.9999999999999991</v>
      </c>
      <c r="K410" s="12">
        <v>5.0726307055333342</v>
      </c>
      <c r="L410" s="8">
        <v>2.612931683572107</v>
      </c>
      <c r="M410" s="11">
        <f t="shared" ref="M410" si="36">AVERAGE(L408:L410)</f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ref="D411" si="37">AVERAGE(C409:C411)</f>
        <v>2.5191900995997885</v>
      </c>
      <c r="E411" s="12">
        <v>2.4357104501999998</v>
      </c>
      <c r="F411" s="8">
        <v>2.1600324912235878</v>
      </c>
      <c r="G411" s="11">
        <f t="shared" ref="G411" si="38">AVERAGE(F409:F411)</f>
        <v>3.0603605759845158</v>
      </c>
      <c r="H411" s="12">
        <v>-6.3</v>
      </c>
      <c r="I411" s="8">
        <v>-7</v>
      </c>
      <c r="J411" s="11">
        <f t="shared" ref="J411" si="39">AVERAGE(I409:I411)</f>
        <v>-5.5666666666666664</v>
      </c>
      <c r="K411" s="12">
        <v>4.4034502400000006</v>
      </c>
      <c r="L411" s="8">
        <v>2.2967074763278124</v>
      </c>
      <c r="M411" s="11">
        <f t="shared" ref="M411" si="40">AVERAGE(L409:L411)</f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ref="D412" si="41">AVERAGE(C410:C412)</f>
        <v>2.9712050081249219</v>
      </c>
      <c r="E412" s="12">
        <v>5.8088430529333337</v>
      </c>
      <c r="F412" s="8">
        <v>2.165340406445587</v>
      </c>
      <c r="G412" s="11">
        <f t="shared" ref="G412" si="42">AVERAGE(F410:F412)</f>
        <v>2.1993771550691359</v>
      </c>
      <c r="H412" s="12">
        <v>-4.5</v>
      </c>
      <c r="I412" s="8">
        <v>-5.9</v>
      </c>
      <c r="J412" s="11">
        <f t="shared" ref="J412" si="43">AVERAGE(I410:I412)</f>
        <v>-6</v>
      </c>
      <c r="K412" s="12">
        <v>5.4030760802333333</v>
      </c>
      <c r="L412" s="8">
        <v>2.2391368743832012</v>
      </c>
      <c r="M412" s="11">
        <f t="shared" ref="M412" si="44">AVERAGE(L410:L412)</f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ref="D413" si="45">AVERAGE(C411:C413)</f>
        <v>2.8373933276312111</v>
      </c>
      <c r="E413" s="12">
        <v>3.4183183489333331</v>
      </c>
      <c r="F413" s="8">
        <v>1.1723146949189667</v>
      </c>
      <c r="G413" s="11">
        <f t="shared" ref="G413" si="46">AVERAGE(F411:F413)</f>
        <v>1.8325625308627138</v>
      </c>
      <c r="H413" s="12">
        <v>-6.6</v>
      </c>
      <c r="I413" s="8">
        <v>-7.6</v>
      </c>
      <c r="J413" s="11">
        <f t="shared" ref="J413" si="47">AVERAGE(I411:I413)</f>
        <v>-6.833333333333333</v>
      </c>
      <c r="K413" s="12">
        <v>4.7398715364333333</v>
      </c>
      <c r="L413" s="8">
        <v>2.1815852238915396</v>
      </c>
      <c r="M413" s="11">
        <f t="shared" ref="M413" si="48">AVERAGE(L411:L413)</f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ref="D414" si="49">AVERAGE(C412:C414)</f>
        <v>1.8835972692242786</v>
      </c>
      <c r="E414" s="12">
        <v>1.2229924732666664</v>
      </c>
      <c r="F414" s="8">
        <v>0.71007809252132803</v>
      </c>
      <c r="G414" s="11">
        <f t="shared" ref="G414" si="50">AVERAGE(F412:F414)</f>
        <v>1.3492443979619606</v>
      </c>
      <c r="H414" s="12">
        <v>-5.6</v>
      </c>
      <c r="I414" s="8">
        <v>-5.8</v>
      </c>
      <c r="J414" s="11">
        <f t="shared" ref="J414" si="51">AVERAGE(I412:I414)</f>
        <v>-6.4333333333333336</v>
      </c>
      <c r="K414" s="12">
        <v>1.8343715362666668</v>
      </c>
      <c r="L414" s="8">
        <v>0.57055828493766325</v>
      </c>
      <c r="M414" s="11">
        <f t="shared" ref="M414" si="52">AVERAGE(L412:L414)</f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53">AVERAGE(C413:C415)</f>
        <v>1.4057717724471155</v>
      </c>
      <c r="E415" s="12">
        <v>1.6008443651000002</v>
      </c>
      <c r="F415" s="8">
        <v>2.2622722910801341</v>
      </c>
      <c r="G415" s="11">
        <f t="shared" ref="G415" si="54">AVERAGE(F413:F415)</f>
        <v>1.3815550261734764</v>
      </c>
      <c r="H415" s="12">
        <v>-5.9</v>
      </c>
      <c r="I415" s="8">
        <v>-5.7</v>
      </c>
      <c r="J415" s="11">
        <f t="shared" ref="J415" si="55">AVERAGE(I413:I415)</f>
        <v>-6.3666666666666663</v>
      </c>
      <c r="K415" s="12">
        <v>0.94479618546666677</v>
      </c>
      <c r="L415" s="8">
        <v>1.3914174743873684</v>
      </c>
      <c r="M415" s="11">
        <f t="shared" ref="M415" si="56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57">AVERAGE(C414:C416)</f>
        <v>0.5716029809493598</v>
      </c>
      <c r="E416" s="12">
        <v>0.16255793253333314</v>
      </c>
      <c r="F416" s="8">
        <v>2.4368563051951999</v>
      </c>
      <c r="G416" s="11">
        <f t="shared" ref="G416" si="58">AVERAGE(F414:F416)</f>
        <v>1.8030688962655539</v>
      </c>
      <c r="H416" s="12">
        <v>-5.2</v>
      </c>
      <c r="I416" s="8">
        <v>-2.7</v>
      </c>
      <c r="J416" s="11">
        <f t="shared" ref="J416" si="59">AVERAGE(I414:I416)</f>
        <v>-4.7333333333333334</v>
      </c>
      <c r="K416" s="12">
        <v>-1.2379606614666667</v>
      </c>
      <c r="L416" s="8">
        <v>1.6106676125042896</v>
      </c>
      <c r="M416" s="11">
        <f t="shared" ref="M416" si="60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61">AVERAGE(C415:C417)</f>
        <v>1.2184960411911439</v>
      </c>
      <c r="E417" s="12">
        <v>2.7948534184000002</v>
      </c>
      <c r="F417" s="8">
        <v>3.8429700779638885</v>
      </c>
      <c r="G417" s="11">
        <f t="shared" ref="G417" si="62">AVERAGE(F415:F417)</f>
        <v>2.8473662247464073</v>
      </c>
      <c r="H417" s="12">
        <v>-3.9</v>
      </c>
      <c r="I417" s="8">
        <v>-0.9</v>
      </c>
      <c r="J417" s="11">
        <f t="shared" ref="J417" si="63">AVERAGE(I415:I417)</f>
        <v>-3.1</v>
      </c>
      <c r="K417" s="12">
        <v>0.71071007580000023</v>
      </c>
      <c r="L417" s="8">
        <v>3.0518732353895959</v>
      </c>
      <c r="M417" s="11">
        <f t="shared" ref="M417" si="64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65">AVERAGE(C416:C418)</f>
        <v>2.0922383856694977</v>
      </c>
      <c r="E418" s="12">
        <v>4.1794173800000003</v>
      </c>
      <c r="F418" s="8">
        <v>6.078504773706281</v>
      </c>
      <c r="G418" s="11">
        <f t="shared" ref="G418" si="66">AVERAGE(F416:F418)</f>
        <v>4.1194437189551225</v>
      </c>
      <c r="H418" s="12">
        <v>-1.8</v>
      </c>
      <c r="I418" s="8">
        <v>-0.4</v>
      </c>
      <c r="J418" s="11">
        <f t="shared" ref="J418" si="67">AVERAGE(I416:I418)</f>
        <v>-1.3333333333333333</v>
      </c>
      <c r="K418" s="12">
        <v>2.2553994817</v>
      </c>
      <c r="L418" s="8">
        <v>4.8036801036829653</v>
      </c>
      <c r="M418" s="11">
        <f t="shared" ref="M418" si="68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69">AVERAGE(C417:C419)</f>
        <v>2.5231805465583688</v>
      </c>
      <c r="E419" s="12">
        <v>3.6116042549666667</v>
      </c>
      <c r="F419" s="8">
        <v>6.8996805100181566</v>
      </c>
      <c r="G419" s="11">
        <f t="shared" ref="G419" si="70">AVERAGE(F417:F419)</f>
        <v>5.6070517872294419</v>
      </c>
      <c r="H419" s="12">
        <v>-2.2999999999999998</v>
      </c>
      <c r="I419" s="8">
        <v>-1.8</v>
      </c>
      <c r="J419" s="11">
        <f t="shared" ref="J419" si="71">AVERAGE(I417:I419)</f>
        <v>-1.0333333333333334</v>
      </c>
      <c r="K419" s="12">
        <v>0.83709440573333349</v>
      </c>
      <c r="L419" s="8">
        <v>4.544647430958765</v>
      </c>
      <c r="M419" s="11">
        <f t="shared" ref="M419" si="72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73">AVERAGE(C418:C420)</f>
        <v>1.970483762019712</v>
      </c>
      <c r="E420" s="12">
        <v>5.9372036338666661</v>
      </c>
      <c r="F420" s="8">
        <v>6.0862929807252399</v>
      </c>
      <c r="G420" s="11">
        <f t="shared" ref="G420" si="74">AVERAGE(F418:F420)</f>
        <v>6.3548260881498919</v>
      </c>
      <c r="H420" s="12">
        <v>0.1</v>
      </c>
      <c r="I420" s="8">
        <v>-1</v>
      </c>
      <c r="J420" s="11">
        <f t="shared" ref="J420" si="75">AVERAGE(I418:I420)</f>
        <v>-1.0666666666666667</v>
      </c>
      <c r="K420" s="12">
        <v>2.8726727974333333</v>
      </c>
      <c r="L420" s="8">
        <v>3.9598075478015371</v>
      </c>
      <c r="M420" s="11">
        <f t="shared" ref="M420" si="76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77">AVERAGE(C419:C421)</f>
        <v>0.25682654292646268</v>
      </c>
      <c r="E421" s="12">
        <v>7.0297821318666669</v>
      </c>
      <c r="F421" s="8">
        <v>6.1060766654798266</v>
      </c>
      <c r="G421" s="11">
        <f t="shared" ref="G421" si="78">AVERAGE(F419:F421)</f>
        <v>6.3640167187410741</v>
      </c>
      <c r="H421" s="12">
        <v>-3.6</v>
      </c>
      <c r="I421" s="8">
        <v>-5.3</v>
      </c>
      <c r="J421" s="11">
        <f t="shared" ref="J421" si="79">AVERAGE(I419:I421)</f>
        <v>-2.6999999999999997</v>
      </c>
      <c r="K421" s="12">
        <v>3.0835256838666667</v>
      </c>
      <c r="L421" s="8">
        <v>1.8342476289054825</v>
      </c>
      <c r="M421" s="11">
        <f t="shared" ref="M421" si="80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81">AVERAGE(C420:C422)</f>
        <v>-0.84984039957012181</v>
      </c>
      <c r="E422" s="12">
        <v>4.4841003014666656</v>
      </c>
      <c r="F422" s="8">
        <v>2.6547664497848333</v>
      </c>
      <c r="G422" s="11">
        <f t="shared" ref="G422" si="82">AVERAGE(F420:F422)</f>
        <v>4.9490453653299662</v>
      </c>
      <c r="H422" s="12">
        <v>-4.4000000000000004</v>
      </c>
      <c r="I422" s="8">
        <v>-6</v>
      </c>
      <c r="J422" s="11">
        <f t="shared" ref="J422" si="83">AVERAGE(I420:I422)</f>
        <v>-4.1000000000000005</v>
      </c>
      <c r="K422" s="12">
        <v>2.8922067576666666</v>
      </c>
      <c r="L422" s="8">
        <v>0.29447066931794258</v>
      </c>
      <c r="M422" s="11">
        <f t="shared" ref="M422" si="84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85">AVERAGE(C421:C423)</f>
        <v>-1.5423757109709404</v>
      </c>
      <c r="E423" s="12">
        <v>6.1972257848333321</v>
      </c>
      <c r="F423" s="8">
        <v>5.9214078423415755</v>
      </c>
      <c r="G423" s="11">
        <f t="shared" ref="G423" si="86">AVERAGE(F421:F423)</f>
        <v>4.8940836525354117</v>
      </c>
      <c r="H423" s="12">
        <v>-3.9</v>
      </c>
      <c r="I423" s="8">
        <v>-4.5</v>
      </c>
      <c r="J423" s="11">
        <f t="shared" ref="J423" si="87">AVERAGE(I421:I423)</f>
        <v>-5.2666666666666666</v>
      </c>
      <c r="K423" s="12">
        <v>3.904158765733333</v>
      </c>
      <c r="L423" s="8">
        <v>1.7414800725654802</v>
      </c>
      <c r="M423" s="11">
        <f t="shared" ref="M423" si="88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89">AVERAGE(C422:C424)</f>
        <v>-1.605434999586947</v>
      </c>
      <c r="E424" s="12">
        <v>7.5818760291333334</v>
      </c>
      <c r="F424" s="8">
        <v>3.7838610583714742</v>
      </c>
      <c r="G424" s="11">
        <f t="shared" ref="G424" si="90">AVERAGE(F422:F424)</f>
        <v>4.1200117834992946</v>
      </c>
      <c r="H424" s="12">
        <v>-3.8</v>
      </c>
      <c r="I424" s="8">
        <v>-5.0999999999999996</v>
      </c>
      <c r="J424" s="11">
        <f t="shared" ref="J424" si="91">AVERAGE(I422:I424)</f>
        <v>-5.2</v>
      </c>
      <c r="K424" s="12">
        <v>4.1477939208666657</v>
      </c>
      <c r="L424" s="8">
        <v>0.88533012438352066</v>
      </c>
      <c r="M424" s="11">
        <f t="shared" ref="M424" si="92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93">AVERAGE(C423:C425)</f>
        <v>-3.0451680670138583</v>
      </c>
      <c r="E425" s="12">
        <v>3.5044184252333341</v>
      </c>
      <c r="F425" s="8">
        <v>1.2672534158770721</v>
      </c>
      <c r="G425" s="11">
        <f t="shared" ref="G425" si="94">AVERAGE(F423:F425)</f>
        <v>3.6575074388633735</v>
      </c>
      <c r="H425" s="12">
        <v>-4.8</v>
      </c>
      <c r="I425" s="8">
        <v>-5.8</v>
      </c>
      <c r="J425" s="11">
        <f t="shared" ref="J425" si="95">AVERAGE(I423:I425)</f>
        <v>-5.1333333333333329</v>
      </c>
      <c r="K425" s="12">
        <v>0.24072532176666694</v>
      </c>
      <c r="L425" s="8">
        <v>-2.3136166787107308</v>
      </c>
      <c r="M425" s="11">
        <f t="shared" ref="M425" si="96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97">AVERAGE(C424:C426)</f>
        <v>-4.6091642402310136</v>
      </c>
      <c r="E426" s="12">
        <v>3.4983103897333332</v>
      </c>
      <c r="F426" s="8">
        <v>3.0610730555595516</v>
      </c>
      <c r="G426" s="11">
        <f t="shared" ref="G426" si="98">AVERAGE(F424:F426)</f>
        <v>2.7040625099360329</v>
      </c>
      <c r="H426" s="12">
        <v>-7.3</v>
      </c>
      <c r="I426" s="8">
        <v>-7.5</v>
      </c>
      <c r="J426" s="11">
        <f t="shared" ref="J426" si="99">AVERAGE(I424:I426)</f>
        <v>-6.1333333333333329</v>
      </c>
      <c r="K426" s="12">
        <v>-0.29838162526666662</v>
      </c>
      <c r="L426" s="8">
        <v>-1.623385091769413</v>
      </c>
      <c r="M426" s="11">
        <f t="shared" ref="M426" si="100">AVERAGE(L424:L426)</f>
        <v>-1.0172238820322077</v>
      </c>
    </row>
    <row r="427" spans="1:13">
      <c r="A427" s="3">
        <v>45231</v>
      </c>
      <c r="B427" s="8">
        <v>-3.8343357607333335</v>
      </c>
      <c r="C427" s="8">
        <v>-3.2617244947711819</v>
      </c>
      <c r="D427" s="11">
        <f t="shared" ref="D427" si="101">AVERAGE(C425:C427)</f>
        <v>-5.0525881717008225</v>
      </c>
      <c r="E427" s="12">
        <v>1.4980427570000001</v>
      </c>
      <c r="F427" s="8">
        <v>2.2906304361281373</v>
      </c>
      <c r="G427" s="11">
        <f t="shared" ref="G427" si="102">AVERAGE(F425:F427)</f>
        <v>2.2063189691882537</v>
      </c>
      <c r="H427" s="12">
        <v>-7.3</v>
      </c>
      <c r="I427" s="8">
        <v>-7.1</v>
      </c>
      <c r="J427" s="11">
        <f t="shared" ref="J427" si="103">AVERAGE(I425:I427)</f>
        <v>-6.8</v>
      </c>
      <c r="K427" s="12">
        <v>-1.2557814441999999</v>
      </c>
      <c r="L427" s="8">
        <v>-0.77016774880137329</v>
      </c>
      <c r="M427" s="11">
        <f t="shared" ref="M427" si="104">AVERAGE(L425:L427)</f>
        <v>-1.5690565064271726</v>
      </c>
    </row>
    <row r="428" spans="1:13">
      <c r="A428" s="3">
        <v>45261</v>
      </c>
      <c r="B428" s="8">
        <v>-3.1004744529333337</v>
      </c>
      <c r="C428" s="8">
        <v>0.47378166208593903</v>
      </c>
      <c r="D428" s="11">
        <f t="shared" ref="D428" si="105">AVERAGE(C426:C428)</f>
        <v>-3.0384276378798845</v>
      </c>
      <c r="E428" s="12">
        <v>2.9740071640666663</v>
      </c>
      <c r="F428" s="8">
        <v>5.3739348674327401</v>
      </c>
      <c r="G428" s="11">
        <f t="shared" ref="G428" si="106">AVERAGE(F426:F428)</f>
        <v>3.5752127863734757</v>
      </c>
      <c r="H428" s="12">
        <v>-8.1999999999999993</v>
      </c>
      <c r="I428" s="8">
        <v>-5.7</v>
      </c>
      <c r="J428" s="11">
        <f t="shared" ref="J428" si="107">AVERAGE(I426:I428)</f>
        <v>-6.7666666666666666</v>
      </c>
      <c r="K428" s="12">
        <v>-0.16306467563333329</v>
      </c>
      <c r="L428" s="8">
        <v>2.8204755083156137</v>
      </c>
      <c r="M428" s="11">
        <f t="shared" ref="M428" si="108">AVERAGE(L426:L428)</f>
        <v>0.1423075559149424</v>
      </c>
    </row>
    <row r="429" spans="1:13">
      <c r="A429" s="3">
        <v>45292</v>
      </c>
      <c r="B429" s="8">
        <v>-3.2252166784000003</v>
      </c>
      <c r="C429" s="8">
        <v>0.28614762761660489</v>
      </c>
      <c r="D429" s="11">
        <f t="shared" ref="D429" si="109">AVERAGE(C427:C429)</f>
        <v>-0.83393173502287921</v>
      </c>
      <c r="E429" s="12">
        <v>2.3791309234333333</v>
      </c>
      <c r="F429" s="8">
        <v>3.4494073811256389</v>
      </c>
      <c r="G429" s="11">
        <f t="shared" ref="G429" si="110">AVERAGE(F427:F429)</f>
        <v>3.704657561562172</v>
      </c>
      <c r="H429" s="12" t="s">
        <v>8</v>
      </c>
      <c r="I429" s="8" t="s">
        <v>8</v>
      </c>
      <c r="J429" s="11" t="s">
        <v>8</v>
      </c>
      <c r="K429" s="12">
        <v>-0.51514749403333326</v>
      </c>
      <c r="L429" s="8">
        <v>1.9216438036032477</v>
      </c>
      <c r="M429" s="11">
        <f t="shared" ref="M429" si="111">AVERAGE(L427:L429)</f>
        <v>1.3239838543724962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8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  <c r="Z6" s="72" t="s">
        <v>7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10.251843175198463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27.102104791301183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15.880530077186069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24.681729580882529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:D408" si="52">AVERAGE(C405:C407)</f>
        <v>7.4030411699928296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si="52"/>
        <v>7.5989770197205173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ref="D409" si="57">AVERAGE(C407:C409)</f>
        <v>7.4639628749592886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ref="D410" si="66">AVERAGE(C408:C410)</f>
        <v>5.6091370062450201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-3.2451850931725099</v>
      </c>
      <c r="J410" s="11">
        <f t="shared" ref="J410" si="68">AVERAGE(I408:I410)</f>
        <v>-4.3026094134168495</v>
      </c>
      <c r="K410" s="8">
        <v>30.2934477624</v>
      </c>
      <c r="L410" s="8">
        <v>31.586151864815079</v>
      </c>
      <c r="M410" s="11">
        <f t="shared" ref="M410" si="69">AVERAGE(L408:L410)</f>
        <v>34.967099461432198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-0.74383488259098973</v>
      </c>
      <c r="Y410" s="11">
        <f t="shared" ref="Y410" si="73">AVERAGE(X408:X410)</f>
        <v>-2.1280030220805042</v>
      </c>
      <c r="Z410" s="8">
        <v>29.3552270496</v>
      </c>
      <c r="AA410" s="8">
        <v>30.363093898257219</v>
      </c>
      <c r="AB410" s="11">
        <f t="shared" ref="AB410" si="74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ref="D411" si="75">AVERAGE(C409:C411)</f>
        <v>4.5302390808143551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-5.2249412701914508</v>
      </c>
      <c r="J411" s="11">
        <f t="shared" ref="J411" si="77">AVERAGE(I409:I411)</f>
        <v>-5.0069419633818173</v>
      </c>
      <c r="K411" s="8">
        <v>23.365028198000001</v>
      </c>
      <c r="L411" s="8">
        <v>25.472856267161792</v>
      </c>
      <c r="M411" s="11">
        <f t="shared" ref="M411" si="78">AVERAGE(L409:L411)</f>
        <v>31.604684630696791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-0.56592268447190608</v>
      </c>
      <c r="Y411" s="11">
        <f t="shared" ref="Y411" si="82">AVERAGE(X409:X411)</f>
        <v>-1.2692632082312352</v>
      </c>
      <c r="Z411" s="8">
        <v>23.405171017699999</v>
      </c>
      <c r="AA411" s="8">
        <v>25.822755434098838</v>
      </c>
      <c r="AB411" s="11">
        <f t="shared" ref="AB411" si="83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ref="D412" si="84">AVERAGE(C410:C412)</f>
        <v>4.1439998346089544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-5.0801457911148766</v>
      </c>
      <c r="J412" s="11">
        <f t="shared" ref="J412" si="86">AVERAGE(I410:I412)</f>
        <v>-4.5167573848262785</v>
      </c>
      <c r="K412" s="8">
        <v>32.989849794599998</v>
      </c>
      <c r="L412" s="8">
        <v>33.23515666394492</v>
      </c>
      <c r="M412" s="11">
        <f t="shared" ref="M412" si="87">AVERAGE(L410:L412)</f>
        <v>30.09805493197393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-2.992519164656307</v>
      </c>
      <c r="Y412" s="11">
        <f t="shared" ref="Y412" si="91">AVERAGE(X410:X412)</f>
        <v>-1.4340922439064008</v>
      </c>
      <c r="Z412" s="8">
        <v>32.058070331000003</v>
      </c>
      <c r="AA412" s="8">
        <v>33.724034886994751</v>
      </c>
      <c r="AB412" s="11">
        <f t="shared" ref="AB412" si="92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ref="D413" si="93">AVERAGE(C411:C413)</f>
        <v>4.5953142070807429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-6.0087320672338373</v>
      </c>
      <c r="J413" s="11">
        <f t="shared" ref="J413" si="95">AVERAGE(I411:I413)</f>
        <v>-5.4379397095133877</v>
      </c>
      <c r="K413" s="8">
        <v>38.505850158900003</v>
      </c>
      <c r="L413" s="8">
        <v>38.557360437268223</v>
      </c>
      <c r="M413" s="11">
        <f t="shared" ref="M413" si="96">AVERAGE(L411:L413)</f>
        <v>32.421791122791639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-6.1053353529768044</v>
      </c>
      <c r="Y413" s="11">
        <f t="shared" ref="Y413" si="100">AVERAGE(X411:X413)</f>
        <v>-3.2212590673683388</v>
      </c>
      <c r="Z413" s="8">
        <v>38.2483081301</v>
      </c>
      <c r="AA413" s="8">
        <v>38.412105288581699</v>
      </c>
      <c r="AB413" s="11">
        <f t="shared" ref="AB413" si="101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102">AVERAGE(C412:C414)</f>
        <v>4.429190179109181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-3.3857006275498618</v>
      </c>
      <c r="J414" s="11">
        <f t="shared" ref="J414" si="104">AVERAGE(I412:I414)</f>
        <v>-4.824859495299525</v>
      </c>
      <c r="K414" s="8">
        <v>29.7178006547</v>
      </c>
      <c r="L414" s="8">
        <v>31.384942805526101</v>
      </c>
      <c r="M414" s="11">
        <f t="shared" ref="M414" si="105">AVERAGE(L412:L414)</f>
        <v>34.39248663557975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0.88660037605528297</v>
      </c>
      <c r="Y414" s="11">
        <f t="shared" ref="Y414" si="109">AVERAGE(X412:X414)</f>
        <v>-2.7370847138592764</v>
      </c>
      <c r="Z414" s="8">
        <v>33.424231272</v>
      </c>
      <c r="AA414" s="8">
        <v>32.488755743453233</v>
      </c>
      <c r="AB414" s="11">
        <f t="shared" ref="AB414" si="110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11">AVERAGE(C413:C415)</f>
        <v>4.6890486877433908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-3.4192102993735052</v>
      </c>
      <c r="J415" s="11">
        <f t="shared" ref="J415" si="113">AVERAGE(I413:I415)</f>
        <v>-4.2712143313857345</v>
      </c>
      <c r="K415" s="8">
        <v>24.880350726100001</v>
      </c>
      <c r="L415" s="8">
        <v>26.544682285527227</v>
      </c>
      <c r="M415" s="11">
        <f t="shared" ref="M415" si="114">AVERAGE(L413:L415)</f>
        <v>32.16232850944052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-1.3179064085206873</v>
      </c>
      <c r="Y415" s="11">
        <f t="shared" ref="Y415" si="118">AVERAGE(X413:X415)</f>
        <v>-2.1788804618140696</v>
      </c>
      <c r="Z415" s="8">
        <v>27.744675210800001</v>
      </c>
      <c r="AA415" s="8">
        <v>27.810015839317423</v>
      </c>
      <c r="AB415" s="11">
        <f t="shared" ref="AB415" si="119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20">AVERAGE(C414:C416)</f>
        <v>6.1108879715748889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-2.7910066633577992</v>
      </c>
      <c r="J416" s="11">
        <f t="shared" ref="J416" si="122">AVERAGE(I414:I416)</f>
        <v>-3.1986391967603889</v>
      </c>
      <c r="K416" s="8">
        <v>27.882222392300001</v>
      </c>
      <c r="L416" s="8">
        <v>23.829084354096757</v>
      </c>
      <c r="M416" s="11">
        <f t="shared" ref="M416" si="123">AVERAGE(L414:L416)</f>
        <v>27.252903148383364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0.41833508198450087</v>
      </c>
      <c r="Y416" s="11">
        <f t="shared" ref="Y416" si="127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8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9">AVERAGE(C415:C417)</f>
        <v>9.8115920292963921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-3.4809686161196258</v>
      </c>
      <c r="J417" s="11">
        <f t="shared" ref="J417" si="131">AVERAGE(I415:I417)</f>
        <v>-3.2303951929503101</v>
      </c>
      <c r="K417" s="8">
        <v>24.017173740400001</v>
      </c>
      <c r="L417" s="8">
        <v>23.066744709222256</v>
      </c>
      <c r="M417" s="11">
        <f t="shared" ref="M417" si="132">AVERAGE(L415:L417)</f>
        <v>24.480170449615411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1.4711919395775632</v>
      </c>
      <c r="Y417" s="11">
        <f t="shared" ref="Y417" si="136">AVERAGE(X415:X417)</f>
        <v>0.1905402043471256</v>
      </c>
      <c r="Z417" s="8">
        <v>26.928925231099999</v>
      </c>
      <c r="AA417" s="8">
        <v>25.068349088993717</v>
      </c>
      <c r="AB417" s="11">
        <f t="shared" ref="AB417" si="137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8">AVERAGE(C416:C418)</f>
        <v>11.904800857317042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-0.87199244609431137</v>
      </c>
      <c r="J418" s="11">
        <f t="shared" ref="J418" si="140">AVERAGE(I416:I418)</f>
        <v>-2.3813225751905791</v>
      </c>
      <c r="K418" s="8">
        <v>22.2490659929</v>
      </c>
      <c r="L418" s="8">
        <v>20.447717436599998</v>
      </c>
      <c r="M418" s="11">
        <f t="shared" ref="M418" si="141">AVERAGE(L416:L418)</f>
        <v>22.447848833306338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2.2587579762807941</v>
      </c>
      <c r="Y418" s="11">
        <f t="shared" ref="Y418" si="145">AVERAGE(X416:X418)</f>
        <v>1.3827616659476194</v>
      </c>
      <c r="Z418" s="8">
        <v>21.264823953000001</v>
      </c>
      <c r="AA418" s="8">
        <v>20.455754976390828</v>
      </c>
      <c r="AB418" s="11">
        <f t="shared" ref="AB418" si="146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47">AVERAGE(C417:C419)</f>
        <v>12.517518271405665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-1.003329400564978</v>
      </c>
      <c r="J419" s="11">
        <f t="shared" ref="J419" si="149">AVERAGE(I417:I419)</f>
        <v>-1.7854301542596385</v>
      </c>
      <c r="K419" s="8">
        <v>16.980789778799998</v>
      </c>
      <c r="L419" s="8">
        <v>18.127258476228199</v>
      </c>
      <c r="M419" s="11">
        <f t="shared" ref="M419" si="150">AVERAGE(L417:L419)</f>
        <v>20.54724020735015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2.4276803084544478</v>
      </c>
      <c r="Y419" s="11">
        <f t="shared" ref="Y419" si="154">AVERAGE(X417:X419)</f>
        <v>2.0525434081042686</v>
      </c>
      <c r="Z419" s="8">
        <v>16.333031185599999</v>
      </c>
      <c r="AA419" s="8">
        <v>17.29840118856449</v>
      </c>
      <c r="AB419" s="11">
        <f t="shared" ref="AB419" si="155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56">AVERAGE(C418:C420)</f>
        <v>10.718553502831234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-3.3975405729789361</v>
      </c>
      <c r="J420" s="11">
        <f t="shared" ref="J420" si="158">AVERAGE(I418:I420)</f>
        <v>-1.7576208065460752</v>
      </c>
      <c r="K420" s="8">
        <v>5.3898936108999997</v>
      </c>
      <c r="L420" s="8">
        <v>4.4419843779734256</v>
      </c>
      <c r="M420" s="11">
        <f t="shared" ref="M420" si="159">AVERAGE(L418:L420)</f>
        <v>14.338986763600539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1.9657837725684102</v>
      </c>
      <c r="Y420" s="11">
        <f t="shared" ref="Y420" si="163">AVERAGE(X418:X420)</f>
        <v>2.217407352434551</v>
      </c>
      <c r="Z420" s="8">
        <v>9.9839706486999997</v>
      </c>
      <c r="AA420" s="8">
        <v>10.117474370761698</v>
      </c>
      <c r="AB420" s="11">
        <f t="shared" ref="AB420" si="164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65">AVERAGE(C419:C421)</f>
        <v>9.1665511000887818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-4.4883089496049182</v>
      </c>
      <c r="J421" s="11">
        <f t="shared" ref="J421" si="167">AVERAGE(I419:I421)</f>
        <v>-2.9630596410496111</v>
      </c>
      <c r="K421" s="8">
        <v>8.4321966534000001</v>
      </c>
      <c r="L421" s="8">
        <v>7.9791708540656101</v>
      </c>
      <c r="M421" s="11">
        <f t="shared" ref="M421" si="168">AVERAGE(L419:L421)</f>
        <v>10.182804569422412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-0.57698164801431906</v>
      </c>
      <c r="Y421" s="11">
        <f t="shared" ref="Y421" si="172">AVERAGE(X419:X421)</f>
        <v>1.2721608110028462</v>
      </c>
      <c r="Z421" s="8">
        <v>8.0444685450000009</v>
      </c>
      <c r="AA421" s="8">
        <v>7.481136922454759</v>
      </c>
      <c r="AB421" s="11">
        <f t="shared" ref="AB421" si="173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74">AVERAGE(C420:C422)</f>
        <v>7.6173429938474939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-5.311392117966018</v>
      </c>
      <c r="J422" s="11">
        <f t="shared" ref="J422" si="176">AVERAGE(I420:I422)</f>
        <v>-4.3990805468499579</v>
      </c>
      <c r="K422" s="8">
        <v>3.2170518184999999</v>
      </c>
      <c r="L422" s="8">
        <v>4.4597199023426795</v>
      </c>
      <c r="M422" s="11">
        <f t="shared" ref="M422" si="177">AVERAGE(L420:L422)</f>
        <v>5.6269583781272381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1.5476705026701434</v>
      </c>
      <c r="Y422" s="11">
        <f t="shared" ref="Y422" si="181">AVERAGE(X420:X422)</f>
        <v>0.97882420907474488</v>
      </c>
      <c r="Z422" s="8">
        <v>6.1636324008000001</v>
      </c>
      <c r="AA422" s="8">
        <v>7.07462808484921</v>
      </c>
      <c r="AB422" s="11">
        <f t="shared" ref="AB422" si="182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83">AVERAGE(C421:C423)</f>
        <v>6.4136627031195808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-2.5044257165102266</v>
      </c>
      <c r="J423" s="11">
        <f t="shared" ref="J423" si="185">AVERAGE(I421:I423)</f>
        <v>-4.1013755946937209</v>
      </c>
      <c r="K423" s="8">
        <v>8.9968047914000007</v>
      </c>
      <c r="L423" s="8">
        <v>11.134001534686755</v>
      </c>
      <c r="M423" s="11">
        <f t="shared" ref="M423" si="186">AVERAGE(L421:L423)</f>
        <v>7.8576307636983485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3.6339670651862637</v>
      </c>
      <c r="Y423" s="11">
        <f t="shared" ref="Y423" si="190">AVERAGE(X421:X423)</f>
        <v>1.5348853066140293</v>
      </c>
      <c r="Z423" s="8">
        <v>7.3774948925999997</v>
      </c>
      <c r="AA423" s="8">
        <v>10.022863093520179</v>
      </c>
      <c r="AB423" s="11">
        <f t="shared" ref="AB423" si="191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92">AVERAGE(C422:C424)</f>
        <v>2.8983932253185949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-5.6754548858445846</v>
      </c>
      <c r="J424" s="11">
        <f t="shared" ref="J424" si="194">AVERAGE(I422:I424)</f>
        <v>-4.49709090677361</v>
      </c>
      <c r="K424" s="8">
        <v>7.2145893585999996</v>
      </c>
      <c r="L424" s="8">
        <v>7.3853365369257</v>
      </c>
      <c r="M424" s="11">
        <f t="shared" ref="M424" si="195">AVERAGE(L422:L424)</f>
        <v>7.6596859913183772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1.2482257211026182</v>
      </c>
      <c r="Y424" s="11">
        <f t="shared" ref="Y424" si="199">AVERAGE(X422:X424)</f>
        <v>2.143287762986342</v>
      </c>
      <c r="Z424" s="8">
        <v>8.5238354849999993</v>
      </c>
      <c r="AA424" s="8">
        <v>10.216324699290475</v>
      </c>
      <c r="AB424" s="11">
        <f t="shared" ref="AB424" si="200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201">AVERAGE(C423:C425)</f>
        <v>-1.3107689672519944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-4.9465531729949674</v>
      </c>
      <c r="J425" s="11">
        <f t="shared" ref="J425" si="203">AVERAGE(I423:I425)</f>
        <v>-4.3754779251165923</v>
      </c>
      <c r="K425" s="8">
        <v>6.4405393438000003</v>
      </c>
      <c r="L425" s="8">
        <v>6.4035121681473992</v>
      </c>
      <c r="M425" s="11">
        <f t="shared" ref="M425" si="204">AVERAGE(L423:L425)</f>
        <v>8.3076167465866178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2.8484780814772312</v>
      </c>
      <c r="Y425" s="11">
        <f t="shared" ref="Y425" si="208">AVERAGE(X423:X425)</f>
        <v>2.5768902892553709</v>
      </c>
      <c r="Z425" s="8">
        <v>7.4658181414999998</v>
      </c>
      <c r="AA425" s="8">
        <v>7.5643537432201846</v>
      </c>
      <c r="AB425" s="11">
        <f t="shared" ref="AB425" si="209">AVERAGE(AA423:AA425)</f>
        <v>9.2678471786769467</v>
      </c>
    </row>
    <row r="426" spans="1:28">
      <c r="A426" s="3">
        <v>45231</v>
      </c>
      <c r="B426" s="8">
        <v>0.21824905219999999</v>
      </c>
      <c r="C426" s="8">
        <v>-1.3594935449877004</v>
      </c>
      <c r="D426" s="11">
        <f t="shared" ref="D426" si="210">AVERAGE(C424:C426)</f>
        <v>-3.0442367737693274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-3.5378315707905674</v>
      </c>
      <c r="J426" s="11">
        <f t="shared" ref="J426" si="212">AVERAGE(I424:I426)</f>
        <v>-4.7199465432100398</v>
      </c>
      <c r="K426" s="8">
        <v>4.5002671630000002</v>
      </c>
      <c r="L426" s="8">
        <v>6.0925753733036601</v>
      </c>
      <c r="M426" s="11">
        <f t="shared" ref="M426" si="213">AVERAGE(L424:L426)</f>
        <v>6.6271413594589204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3.7462188689835805</v>
      </c>
      <c r="Y426" s="11">
        <f t="shared" ref="Y426" si="217">AVERAGE(X424:X426)</f>
        <v>2.6143075571878103</v>
      </c>
      <c r="Z426" s="8">
        <v>6.3533420481</v>
      </c>
      <c r="AA426" s="8">
        <v>5.2031776122190205</v>
      </c>
      <c r="AB426" s="11">
        <f t="shared" ref="AB426" si="218">AVERAGE(AA424:AA426)</f>
        <v>7.6612853515765593</v>
      </c>
    </row>
    <row r="427" spans="1:28">
      <c r="A427" s="3">
        <v>45261</v>
      </c>
      <c r="B427" s="8">
        <v>4.7758080739000004</v>
      </c>
      <c r="C427" s="8">
        <v>7.2976071838143124</v>
      </c>
      <c r="D427" s="11">
        <f t="shared" ref="D427" si="219">AVERAGE(C425:C427)</f>
        <v>0.31161937434704728</v>
      </c>
      <c r="E427" s="8">
        <v>4.2634925599000004</v>
      </c>
      <c r="F427" s="8" t="s">
        <v>8</v>
      </c>
      <c r="G427" s="11">
        <f t="shared" ref="G427" si="220">AVERAGE(E425:E427)</f>
        <v>3.8920329904333335</v>
      </c>
      <c r="H427" s="8">
        <v>-6.8768426491000003</v>
      </c>
      <c r="I427" s="8">
        <v>-1.9286745716559421</v>
      </c>
      <c r="J427" s="11">
        <f t="shared" ref="J427" si="221">AVERAGE(I425:I427)</f>
        <v>-3.4710197718138254</v>
      </c>
      <c r="K427" s="8">
        <v>5.2362932396000001</v>
      </c>
      <c r="L427" s="8">
        <v>7.1270535771836592</v>
      </c>
      <c r="M427" s="11">
        <f t="shared" ref="M427" si="222">AVERAGE(L425:L427)</f>
        <v>6.5410470395449067</v>
      </c>
      <c r="N427" s="8">
        <v>-0.63976245840000001</v>
      </c>
      <c r="O427" s="8" t="s">
        <v>8</v>
      </c>
      <c r="P427" s="11">
        <f t="shared" ref="P427" si="223">AVERAGE(N425:N427)</f>
        <v>-0.35780925030000005</v>
      </c>
      <c r="Q427" s="8">
        <v>3.9594914327000001</v>
      </c>
      <c r="R427" s="8" t="s">
        <v>8</v>
      </c>
      <c r="S427" s="11">
        <f t="shared" ref="S427" si="224">AVERAGE(Q425:Q427)</f>
        <v>2.666142216066667</v>
      </c>
      <c r="T427" s="8">
        <v>9.5987770506000007</v>
      </c>
      <c r="U427" s="8" t="s">
        <v>8</v>
      </c>
      <c r="V427" s="11">
        <f t="shared" ref="V427" si="225">AVERAGE(T425:T427)</f>
        <v>8.706991774333332</v>
      </c>
      <c r="W427" s="8">
        <v>-1.0015095409000001</v>
      </c>
      <c r="X427" s="8">
        <v>5.4273119010325281</v>
      </c>
      <c r="Y427" s="11">
        <f t="shared" ref="Y427" si="226">AVERAGE(X425:X427)</f>
        <v>4.0073362838311128</v>
      </c>
      <c r="Z427" s="8">
        <v>11.657487462500001</v>
      </c>
      <c r="AA427" s="8">
        <v>11.911964986498138</v>
      </c>
      <c r="AB427" s="11">
        <f t="shared" ref="AB427" si="227">AVERAGE(AA425:AA427)</f>
        <v>8.2264987806457821</v>
      </c>
    </row>
    <row r="428" spans="1:28">
      <c r="A428" s="3">
        <v>45292</v>
      </c>
      <c r="B428" s="8">
        <v>4.2466349425000001</v>
      </c>
      <c r="C428" s="8">
        <v>4.7650011012082256</v>
      </c>
      <c r="D428" s="11">
        <f t="shared" ref="D428" si="228">AVERAGE(C426:C428)</f>
        <v>3.5677049133449459</v>
      </c>
      <c r="E428" s="8">
        <v>4.4916947534</v>
      </c>
      <c r="F428" s="8" t="s">
        <v>8</v>
      </c>
      <c r="G428" s="11">
        <f t="shared" ref="G428" si="229">AVERAGE(E426:E428)</f>
        <v>4.4841386279000011</v>
      </c>
      <c r="H428" s="8">
        <v>-4.8045315793999999</v>
      </c>
      <c r="I428" s="8">
        <v>1.2758206787791373</v>
      </c>
      <c r="J428" s="11">
        <f t="shared" ref="J428" si="230">AVERAGE(I426:I428)</f>
        <v>-1.3968951545557908</v>
      </c>
      <c r="K428" s="8">
        <v>10.4900107481</v>
      </c>
      <c r="L428" s="8">
        <v>6.6254580709723809</v>
      </c>
      <c r="M428" s="11">
        <f t="shared" ref="M428" si="231">AVERAGE(L426:L428)</f>
        <v>6.6150290071532334</v>
      </c>
      <c r="N428" s="8">
        <v>0.92626013679999997</v>
      </c>
      <c r="O428" s="8" t="s">
        <v>8</v>
      </c>
      <c r="P428" s="11">
        <f t="shared" ref="P428" si="232">AVERAGE(N426:N428)</f>
        <v>-4.968829393333337E-2</v>
      </c>
      <c r="Q428" s="8">
        <v>3.9283839346999998</v>
      </c>
      <c r="R428" s="8" t="s">
        <v>8</v>
      </c>
      <c r="S428" s="11">
        <f t="shared" ref="S428" si="233">AVERAGE(Q426:Q428)</f>
        <v>3.3976807630999999</v>
      </c>
      <c r="T428" s="8">
        <v>6.9481409803999998</v>
      </c>
      <c r="U428" s="8" t="s">
        <v>8</v>
      </c>
      <c r="V428" s="11">
        <f t="shared" ref="V428" si="234">AVERAGE(T426:T428)</f>
        <v>8.1878558723333317</v>
      </c>
      <c r="W428" s="8">
        <v>-1.3003826712</v>
      </c>
      <c r="X428" s="8">
        <v>5.4916250630015178</v>
      </c>
      <c r="Y428" s="11">
        <f t="shared" ref="Y428" si="235">AVERAGE(X426:X428)</f>
        <v>4.8883852776725423</v>
      </c>
      <c r="Z428" s="8">
        <v>17.8220975913</v>
      </c>
      <c r="AA428" s="8">
        <v>15.649505972360391</v>
      </c>
      <c r="AB428" s="11">
        <f t="shared" ref="AB428" si="236">AVERAGE(AA426:AA428)</f>
        <v>10.921549523692514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8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9" ht="15" customHeight="1">
      <c r="A6" s="71"/>
      <c r="B6" s="72" t="s">
        <v>1</v>
      </c>
      <c r="C6" s="73"/>
      <c r="D6" s="79"/>
      <c r="E6" s="72" t="s">
        <v>1</v>
      </c>
      <c r="F6" s="73"/>
      <c r="G6" s="79"/>
      <c r="H6" s="72" t="s">
        <v>1</v>
      </c>
      <c r="I6" s="73"/>
      <c r="J6" s="79"/>
      <c r="K6" s="72" t="s">
        <v>1</v>
      </c>
      <c r="L6" s="73"/>
      <c r="M6" s="79"/>
      <c r="N6" s="72" t="s">
        <v>1</v>
      </c>
      <c r="O6" s="73"/>
      <c r="P6" s="79"/>
      <c r="Q6" s="72" t="s">
        <v>1</v>
      </c>
      <c r="R6" s="73"/>
      <c r="S6" s="79"/>
      <c r="T6" s="72" t="s">
        <v>1</v>
      </c>
      <c r="U6" s="73"/>
      <c r="V6" s="79"/>
      <c r="W6" s="72" t="s">
        <v>1</v>
      </c>
      <c r="X6" s="73"/>
      <c r="Y6" s="79"/>
      <c r="Z6" s="72" t="s">
        <v>1</v>
      </c>
      <c r="AA6" s="73"/>
      <c r="AB6" s="79"/>
    </row>
    <row r="7" spans="1:29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8.896423338396259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27.782646301372054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19.185651635289805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28.897903777880035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:M408" si="54">AVERAGE(L405:L407)</f>
        <v>38.642718478168952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si="54"/>
        <v>40.356472131320409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6">AVERAGE(C407:C409)</f>
        <v>9.9336533841273198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-6.1911342542384089</v>
      </c>
      <c r="J409" s="11">
        <f t="shared" ref="J409" si="58">AVERAGE(I407:I409)</f>
        <v>-4.4416751388374918</v>
      </c>
      <c r="K409" s="12">
        <v>37.639666017899998</v>
      </c>
      <c r="L409" s="8">
        <v>36.855792664352087</v>
      </c>
      <c r="M409" s="11">
        <f t="shared" ref="M409" si="59">AVERAGE(L407:L409)</f>
        <v>38.552803846443368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ref="M410" si="68">AVERAGE(L408:L410)</f>
        <v>33.082901029133104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4.3627920094919403</v>
      </c>
      <c r="Y410" s="11">
        <f t="shared" ref="Y410" si="72">AVERAGE(X408:X410)</f>
        <v>1.4402942382378747</v>
      </c>
      <c r="Z410" s="12">
        <v>24.074920967699999</v>
      </c>
      <c r="AA410" s="8">
        <v>25.632861125328539</v>
      </c>
      <c r="AB410" s="11">
        <f t="shared" ref="AB410" si="73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4">AVERAGE(C409:C411)</f>
        <v>7.1882254269595336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-7.2184406909301408</v>
      </c>
      <c r="J411" s="11">
        <f t="shared" ref="J411" si="76">AVERAGE(I409:I411)</f>
        <v>-5.5228429399586432</v>
      </c>
      <c r="K411" s="12">
        <v>17.091804486800001</v>
      </c>
      <c r="L411" s="8">
        <v>18.880812280113553</v>
      </c>
      <c r="M411" s="11">
        <f t="shared" ref="M411" si="77">AVERAGE(L409:L411)</f>
        <v>27.952846646628171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2.3395415287716355</v>
      </c>
      <c r="Y411" s="11">
        <f t="shared" ref="Y411" si="81">AVERAGE(X409:X411)</f>
        <v>2.6324127720818993</v>
      </c>
      <c r="Z411" s="12">
        <v>16.829416595000001</v>
      </c>
      <c r="AA411" s="8">
        <v>19.13745374696575</v>
      </c>
      <c r="AB411" s="11">
        <f t="shared" ref="AB411" si="82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3">AVERAGE(C410:C412)</f>
        <v>7.5525265133615092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-5.7733242904293922</v>
      </c>
      <c r="J412" s="11">
        <f t="shared" ref="J412" si="85">AVERAGE(I410:I412)</f>
        <v>-5.3835729520223046</v>
      </c>
      <c r="K412" s="12">
        <v>25.3181450009</v>
      </c>
      <c r="L412" s="8">
        <v>27.098695174561367</v>
      </c>
      <c r="M412" s="11">
        <f t="shared" ref="M412" si="86">AVERAGE(L410:L412)</f>
        <v>24.700480816697929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0.55540702323279767</v>
      </c>
      <c r="Y412" s="11">
        <f t="shared" ref="Y412" si="90">AVERAGE(X410:X412)</f>
        <v>2.4192468538321243</v>
      </c>
      <c r="Z412" s="12">
        <v>23.8136467084</v>
      </c>
      <c r="AA412" s="8">
        <v>27.247551029042501</v>
      </c>
      <c r="AB412" s="11">
        <f t="shared" ref="AB412" si="91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92">AVERAGE(C411:C413)</f>
        <v>8.6502647095466951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-6.2380664916850188</v>
      </c>
      <c r="J413" s="11">
        <f t="shared" ref="J413" si="94">AVERAGE(I411:I413)</f>
        <v>-6.4099438243481837</v>
      </c>
      <c r="K413" s="12">
        <v>32.8377420379</v>
      </c>
      <c r="L413" s="8">
        <v>33.709385581730544</v>
      </c>
      <c r="M413" s="11">
        <f t="shared" ref="M413" si="95">AVERAGE(L411:L413)</f>
        <v>26.562964345468487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-6.0076209844260058</v>
      </c>
      <c r="Y413" s="11">
        <f t="shared" ref="Y413" si="99">AVERAGE(X411:X413)</f>
        <v>-1.0375574774738576</v>
      </c>
      <c r="Z413" s="12">
        <v>32.464974474900004</v>
      </c>
      <c r="AA413" s="8">
        <v>32.150324153998149</v>
      </c>
      <c r="AB413" s="11">
        <f t="shared" ref="AB413" si="100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101">AVERAGE(C412:C414)</f>
        <v>8.9693420272710309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-2.6173280624553379</v>
      </c>
      <c r="J414" s="11">
        <f t="shared" ref="J414" si="103">AVERAGE(I412:I414)</f>
        <v>-4.8762396148565825</v>
      </c>
      <c r="K414" s="12">
        <v>23.067609298400001</v>
      </c>
      <c r="L414" s="8">
        <v>25.576211202276447</v>
      </c>
      <c r="M414" s="11">
        <f t="shared" ref="M414" si="104">AVERAGE(L412:L414)</f>
        <v>28.794763986189452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2.5800468092041569</v>
      </c>
      <c r="Y414" s="11">
        <f t="shared" ref="Y414" si="108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9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10">AVERAGE(C413:C415)</f>
        <v>7.3656829290377948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-5.3558492957322272</v>
      </c>
      <c r="J415" s="11">
        <f t="shared" ref="J415" si="112">AVERAGE(I413:I415)</f>
        <v>-4.7370812832908618</v>
      </c>
      <c r="K415" s="12">
        <v>21.200304959</v>
      </c>
      <c r="L415" s="8">
        <v>22.472192642559413</v>
      </c>
      <c r="M415" s="11">
        <f t="shared" ref="M415" si="113">AVERAGE(L413:L415)</f>
        <v>27.252596475522136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0.71831003915270308</v>
      </c>
      <c r="Y415" s="11">
        <f t="shared" ref="Y415" si="117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8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9">AVERAGE(C414:C416)</f>
        <v>7.4285200134879519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-4.4814205703350609</v>
      </c>
      <c r="J416" s="11">
        <f t="shared" ref="J416" si="121">AVERAGE(I414:I416)</f>
        <v>-4.1515326428408752</v>
      </c>
      <c r="K416" s="12">
        <v>21.355813132200002</v>
      </c>
      <c r="L416" s="8">
        <v>16.779318871947275</v>
      </c>
      <c r="M416" s="11">
        <f t="shared" ref="M416" si="122">AVERAGE(L414:L416)</f>
        <v>21.60924090559438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1.7704028312995774</v>
      </c>
      <c r="Y416" s="11">
        <f t="shared" ref="Y416" si="126">AVERAGE(X414:X416)</f>
        <v>1.6895865598854793</v>
      </c>
      <c r="Z416" s="12">
        <v>19.331143318399999</v>
      </c>
      <c r="AA416" s="8">
        <v>18.33897047926077</v>
      </c>
      <c r="AB416" s="11">
        <f t="shared" ref="AB416" si="127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8">AVERAGE(C415:C417)</f>
        <v>9.9911254223154753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-6.3434269883812515</v>
      </c>
      <c r="J417" s="11">
        <f t="shared" ref="J417" si="130">AVERAGE(I415:I417)</f>
        <v>-5.3935656181495135</v>
      </c>
      <c r="K417" s="12">
        <v>17.7811383875</v>
      </c>
      <c r="L417" s="8">
        <v>16.895563031048027</v>
      </c>
      <c r="M417" s="11">
        <f t="shared" ref="M417" si="131">AVERAGE(L415:L417)</f>
        <v>18.715691515184904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2.7974480071267749</v>
      </c>
      <c r="Y417" s="11">
        <f t="shared" ref="Y417" si="135">AVERAGE(X415:X417)</f>
        <v>1.7620536258596851</v>
      </c>
      <c r="Z417" s="12">
        <v>23.222198730199999</v>
      </c>
      <c r="AA417" s="8">
        <v>22.373835460543212</v>
      </c>
      <c r="AB417" s="11">
        <f t="shared" ref="AB417" si="136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7">AVERAGE(C416:C418)</f>
        <v>10.706536049061993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-5.6936315899289909</v>
      </c>
      <c r="J418" s="11">
        <f t="shared" ref="J418" si="139">AVERAGE(I416:I418)</f>
        <v>-5.5061597162151017</v>
      </c>
      <c r="K418" s="12">
        <v>19.0623226011</v>
      </c>
      <c r="L418" s="8">
        <v>15.752276709202267</v>
      </c>
      <c r="M418" s="11">
        <f t="shared" ref="M418" si="140">AVERAGE(L416:L418)</f>
        <v>16.47571953739919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2.84547555811299</v>
      </c>
      <c r="Y418" s="11">
        <f t="shared" ref="Y418" si="144">AVERAGE(X416:X418)</f>
        <v>2.4711087988464473</v>
      </c>
      <c r="Z418" s="12">
        <v>17.127125360899999</v>
      </c>
      <c r="AA418" s="8">
        <v>14.074084902794688</v>
      </c>
      <c r="AB418" s="11">
        <f t="shared" ref="AB418" si="145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6">AVERAGE(C417:C419)</f>
        <v>9.4873308898066231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-5.3640563705846835</v>
      </c>
      <c r="J419" s="11">
        <f t="shared" ref="J419" si="148">AVERAGE(I417:I419)</f>
        <v>-5.800371649631642</v>
      </c>
      <c r="K419" s="12">
        <v>10.8363301233</v>
      </c>
      <c r="L419" s="8">
        <v>11.213979216751492</v>
      </c>
      <c r="M419" s="11">
        <f t="shared" ref="M419" si="149">AVERAGE(L417:L419)</f>
        <v>14.620606319000593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0.27787347161777287</v>
      </c>
      <c r="Y419" s="11">
        <f t="shared" ref="Y419" si="153">AVERAGE(X417:X419)</f>
        <v>1.973599012285846</v>
      </c>
      <c r="Z419" s="12">
        <v>9.8493486047999994</v>
      </c>
      <c r="AA419" s="8">
        <v>10.313018594025015</v>
      </c>
      <c r="AB419" s="11">
        <f t="shared" ref="AB419" si="154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5">AVERAGE(C418:C420)</f>
        <v>5.5382835206443106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-7.8377333523345367</v>
      </c>
      <c r="J420" s="11">
        <f t="shared" ref="J420" si="157">AVERAGE(I418:I420)</f>
        <v>-6.2984737709494043</v>
      </c>
      <c r="K420" s="12">
        <v>1.1900100096999999</v>
      </c>
      <c r="L420" s="8">
        <v>1.1328058534147516</v>
      </c>
      <c r="M420" s="11">
        <f t="shared" ref="M420" si="158">AVERAGE(L418:L420)</f>
        <v>9.3663539264561706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2.4792400642744701</v>
      </c>
      <c r="Y420" s="11">
        <f t="shared" ref="Y420" si="162">AVERAGE(X418:X420)</f>
        <v>1.8675296980017444</v>
      </c>
      <c r="Z420" s="12">
        <v>5.9522480217</v>
      </c>
      <c r="AA420" s="8">
        <v>5.1462468737343485</v>
      </c>
      <c r="AB420" s="11">
        <f t="shared" ref="AB420" si="163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4">AVERAGE(C419:C421)</f>
        <v>4.6369955134372702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-7.0267913344495518</v>
      </c>
      <c r="J421" s="11">
        <f t="shared" ref="J421" si="166">AVERAGE(I419:I421)</f>
        <v>-6.7428603524562574</v>
      </c>
      <c r="K421" s="12">
        <v>6.3854934125999998</v>
      </c>
      <c r="L421" s="8">
        <v>5.260266735357467</v>
      </c>
      <c r="M421" s="11">
        <f t="shared" ref="M421" si="167">AVERAGE(L419:L421)</f>
        <v>5.8690172685079034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-0.36557550563514818</v>
      </c>
      <c r="Y421" s="11">
        <f t="shared" ref="Y421" si="171">AVERAGE(X419:X421)</f>
        <v>0.79717934341903163</v>
      </c>
      <c r="Z421" s="12">
        <v>3.4557521304000001</v>
      </c>
      <c r="AA421" s="8">
        <v>1.7556992324162237</v>
      </c>
      <c r="AB421" s="11">
        <f t="shared" ref="AB421" si="172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73">AVERAGE(C420:C422)</f>
        <v>3.3887616195698169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-7.4858071613768526</v>
      </c>
      <c r="J422" s="11">
        <f t="shared" ref="J422" si="175">AVERAGE(I420:I422)</f>
        <v>-7.4501106160536468</v>
      </c>
      <c r="K422" s="12">
        <v>1.2029987945</v>
      </c>
      <c r="L422" s="8">
        <v>2.4315829534804334</v>
      </c>
      <c r="M422" s="11">
        <f t="shared" ref="M422" si="176">AVERAGE(L420:L422)</f>
        <v>2.9415518474175504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-1.2556092882872352</v>
      </c>
      <c r="Y422" s="11">
        <f t="shared" ref="Y422" si="180">AVERAGE(X420:X422)</f>
        <v>0.28601842345069556</v>
      </c>
      <c r="Z422" s="12">
        <v>3.1000418788999999</v>
      </c>
      <c r="AA422" s="8">
        <v>4.5519094609837527</v>
      </c>
      <c r="AB422" s="11">
        <f t="shared" ref="AB422" si="181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82">AVERAGE(C421:C423)</f>
        <v>3.5308989941946449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-3.8201757264493095</v>
      </c>
      <c r="J423" s="11">
        <f t="shared" ref="J423" si="184">AVERAGE(I421:I423)</f>
        <v>-6.1109247407585707</v>
      </c>
      <c r="K423" s="12">
        <v>5.4008593498000002</v>
      </c>
      <c r="L423" s="8">
        <v>7.1708678404295831</v>
      </c>
      <c r="M423" s="11">
        <f t="shared" ref="M423" si="185">AVERAGE(L421:L423)</f>
        <v>4.9542391764224947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0.59574736305592668</v>
      </c>
      <c r="Y423" s="11">
        <f t="shared" ref="Y423" si="189">AVERAGE(X421:X423)</f>
        <v>-0.34181247695548556</v>
      </c>
      <c r="Z423" s="12">
        <v>3.4350787759000001</v>
      </c>
      <c r="AA423" s="8">
        <v>5.927117586594294</v>
      </c>
      <c r="AB423" s="11">
        <f t="shared" ref="AB423" si="190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91">AVERAGE(C422:C424)</f>
        <v>-0.96660895597622931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-7.6059121536893608</v>
      </c>
      <c r="J424" s="11">
        <f t="shared" ref="J424" si="193">AVERAGE(I422:I424)</f>
        <v>-6.303965013838507</v>
      </c>
      <c r="K424" s="12">
        <v>3.5433402529000002</v>
      </c>
      <c r="L424" s="8">
        <v>5.2795762267020052</v>
      </c>
      <c r="M424" s="11">
        <f t="shared" ref="M424" si="194">AVERAGE(L422:L424)</f>
        <v>4.9606756735373407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-1.8178897567647327</v>
      </c>
      <c r="Y424" s="11">
        <f t="shared" ref="Y424" si="198">AVERAGE(X422:X424)</f>
        <v>-0.82591722733201378</v>
      </c>
      <c r="Z424" s="12">
        <v>3.512664939</v>
      </c>
      <c r="AA424" s="8">
        <v>7.0790928348667999</v>
      </c>
      <c r="AB424" s="11">
        <f t="shared" ref="AB424" si="199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200">AVERAGE(C423:C425)</f>
        <v>-6.4960019979322183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-8.3261333159318518</v>
      </c>
      <c r="J425" s="11">
        <f t="shared" ref="J425" si="202">AVERAGE(I423:I425)</f>
        <v>-6.5840737320235077</v>
      </c>
      <c r="K425" s="12">
        <v>2.9102699188000001</v>
      </c>
      <c r="L425" s="8">
        <v>3.73722096689841</v>
      </c>
      <c r="M425" s="11">
        <f t="shared" ref="M425" si="203">AVERAGE(L423:L425)</f>
        <v>5.3958883446766661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-1.4690505688736548</v>
      </c>
      <c r="Y425" s="11">
        <f t="shared" ref="Y425" si="207">AVERAGE(X423:X425)</f>
        <v>-0.89706432086082033</v>
      </c>
      <c r="Z425" s="12">
        <v>3.7346004192</v>
      </c>
      <c r="AA425" s="8">
        <v>3.3626274830054088</v>
      </c>
      <c r="AB425" s="11">
        <f t="shared" ref="AB425" si="208">AVERAGE(AA423:AA425)</f>
        <v>5.4562793014888342</v>
      </c>
    </row>
    <row r="426" spans="1:28">
      <c r="A426" s="3">
        <v>45231</v>
      </c>
      <c r="B426" s="8">
        <v>-2.5111808024000002</v>
      </c>
      <c r="C426" s="8">
        <v>-3.7635501498192925</v>
      </c>
      <c r="D426" s="11">
        <f t="shared" ref="D426" si="209">AVERAGE(C424:C426)</f>
        <v>-7.9378300845249194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-7.9974230346001178</v>
      </c>
      <c r="J426" s="11">
        <f t="shared" ref="J426" si="211">AVERAGE(I424:I426)</f>
        <v>-7.9764895014071096</v>
      </c>
      <c r="K426" s="12">
        <v>1.2936467519999999</v>
      </c>
      <c r="L426" s="8">
        <v>3.8214534497249968</v>
      </c>
      <c r="M426" s="11">
        <f t="shared" ref="M426" si="212">AVERAGE(L424:L426)</f>
        <v>4.2794168811084701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0.31931162440574745</v>
      </c>
      <c r="Y426" s="11">
        <f t="shared" ref="Y426" si="216">AVERAGE(X424:X426)</f>
        <v>-0.98920956707754681</v>
      </c>
      <c r="Z426" s="12">
        <v>2.8021022606999999</v>
      </c>
      <c r="AA426" s="8">
        <v>2.5700977169767207</v>
      </c>
      <c r="AB426" s="11">
        <f t="shared" ref="AB426" si="217">AVERAGE(AA424:AA426)</f>
        <v>4.337272678282976</v>
      </c>
    </row>
    <row r="427" spans="1:28">
      <c r="A427" s="3">
        <v>45261</v>
      </c>
      <c r="B427" s="8">
        <v>-0.69468137299999999</v>
      </c>
      <c r="C427" s="8">
        <v>2.4173159893136011</v>
      </c>
      <c r="D427" s="11">
        <f t="shared" ref="D427" si="218">AVERAGE(C425:C427)</f>
        <v>-4.7075592703650884</v>
      </c>
      <c r="E427" s="12">
        <v>5.3141391117000003</v>
      </c>
      <c r="F427" s="8" t="s">
        <v>8</v>
      </c>
      <c r="G427" s="11">
        <f t="shared" ref="G427" si="219">AVERAGE(E425:E427)</f>
        <v>5.4638666980000004</v>
      </c>
      <c r="H427" s="12">
        <v>-10.9417923527</v>
      </c>
      <c r="I427" s="8">
        <v>-5.1778088184195461</v>
      </c>
      <c r="J427" s="11">
        <f t="shared" ref="J427" si="220">AVERAGE(I425:I427)</f>
        <v>-7.1671217229838389</v>
      </c>
      <c r="K427" s="12">
        <v>3.4592995621</v>
      </c>
      <c r="L427" s="8">
        <v>5.0116525492254969</v>
      </c>
      <c r="M427" s="11">
        <f t="shared" ref="M427" si="221">AVERAGE(L425:L427)</f>
        <v>4.1901089886163012</v>
      </c>
      <c r="N427" s="12">
        <v>-2.5074229835000001</v>
      </c>
      <c r="O427" s="8" t="s">
        <v>8</v>
      </c>
      <c r="P427" s="11">
        <f t="shared" ref="P427" si="222">AVERAGE(N425:N427)</f>
        <v>-1.9213407615666667</v>
      </c>
      <c r="Q427" s="12">
        <v>2.7153638251999999</v>
      </c>
      <c r="R427" s="8" t="s">
        <v>8</v>
      </c>
      <c r="S427" s="11">
        <f t="shared" ref="S427" si="223">AVERAGE(Q425:Q427)</f>
        <v>-1.0548106020000001</v>
      </c>
      <c r="T427" s="12">
        <v>5.1204253041000003</v>
      </c>
      <c r="U427" s="8" t="s">
        <v>8</v>
      </c>
      <c r="V427" s="11">
        <f t="shared" ref="V427" si="224">AVERAGE(T425:T427)</f>
        <v>4.0200458791333338</v>
      </c>
      <c r="W427" s="12">
        <v>-3.2926028741</v>
      </c>
      <c r="X427" s="8">
        <v>4.3181681086442163</v>
      </c>
      <c r="Y427" s="11">
        <f t="shared" ref="Y427" si="225">AVERAGE(X425:X427)</f>
        <v>1.0561430547254362</v>
      </c>
      <c r="Z427" s="12">
        <v>8.1514610599000008</v>
      </c>
      <c r="AA427" s="8">
        <v>8.1590421156159305</v>
      </c>
      <c r="AB427" s="11">
        <f t="shared" ref="AB427" si="226">AVERAGE(AA425:AA427)</f>
        <v>4.6972557718660202</v>
      </c>
    </row>
    <row r="428" spans="1:28">
      <c r="A428" s="3">
        <v>45292</v>
      </c>
      <c r="B428" s="8">
        <v>-1.4817305408000001</v>
      </c>
      <c r="C428" s="8">
        <v>2.4837715784344079</v>
      </c>
      <c r="D428" s="11">
        <f t="shared" ref="D428" si="227">AVERAGE(C426:C428)</f>
        <v>0.3791791393095722</v>
      </c>
      <c r="E428" s="12">
        <v>4.2698564593999997</v>
      </c>
      <c r="F428" s="8" t="s">
        <v>8</v>
      </c>
      <c r="G428" s="11">
        <f t="shared" ref="G428" si="228">AVERAGE(E426:E428)</f>
        <v>5.3083101766666667</v>
      </c>
      <c r="H428" s="12">
        <v>-8.1065970431000007</v>
      </c>
      <c r="I428" s="8">
        <v>-2.3763391139878349</v>
      </c>
      <c r="J428" s="11">
        <f t="shared" ref="J428" si="229">AVERAGE(I426:I428)</f>
        <v>-5.1838569890024999</v>
      </c>
      <c r="K428" s="12">
        <v>4.8302066021999996</v>
      </c>
      <c r="L428" s="8">
        <v>0.54512255520760089</v>
      </c>
      <c r="M428" s="11">
        <f t="shared" ref="M428" si="230">AVERAGE(L426:L428)</f>
        <v>3.126076184719365</v>
      </c>
      <c r="N428" s="12">
        <v>1.0821799003999999</v>
      </c>
      <c r="O428" s="8" t="s">
        <v>8</v>
      </c>
      <c r="P428" s="11">
        <f t="shared" ref="P428" si="231">AVERAGE(N426:N428)</f>
        <v>-1.1449774267666666</v>
      </c>
      <c r="Q428" s="12">
        <v>1.4741193789</v>
      </c>
      <c r="R428" s="8" t="s">
        <v>8</v>
      </c>
      <c r="S428" s="11">
        <f t="shared" ref="S428" si="232">AVERAGE(Q426:Q428)</f>
        <v>0.64911567153333327</v>
      </c>
      <c r="T428" s="12">
        <v>2.5132152414000002</v>
      </c>
      <c r="U428" s="8" t="s">
        <v>8</v>
      </c>
      <c r="V428" s="11">
        <f t="shared" ref="V428" si="233">AVERAGE(T426:T428)</f>
        <v>3.4623781042333337</v>
      </c>
      <c r="W428" s="12">
        <v>-3.9240630350000001</v>
      </c>
      <c r="X428" s="8">
        <v>2.6445277638154061</v>
      </c>
      <c r="Y428" s="11">
        <f t="shared" ref="Y428" si="234">AVERAGE(X426:X428)</f>
        <v>2.4273358322884566</v>
      </c>
      <c r="Z428" s="12">
        <v>11.9663724543</v>
      </c>
      <c r="AA428" s="8">
        <v>11.347629976688657</v>
      </c>
      <c r="AB428" s="11">
        <f t="shared" ref="AB428" si="235">AVERAGE(AA426:AA428)</f>
        <v>7.3589232697604361</v>
      </c>
    </row>
  </sheetData>
  <mergeCells count="19">
    <mergeCell ref="N5:P5"/>
    <mergeCell ref="Q5:S5"/>
    <mergeCell ref="T5:V5"/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8"/>
  <sheetViews>
    <sheetView showGridLines="0" zoomScaleNormal="100" workbookViewId="0">
      <pane xSplit="1" ySplit="7" topLeftCell="B41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5</v>
      </c>
      <c r="C6" s="73"/>
      <c r="D6" s="79"/>
      <c r="E6" s="72" t="s">
        <v>5</v>
      </c>
      <c r="F6" s="73"/>
      <c r="G6" s="79"/>
      <c r="H6" s="72" t="s">
        <v>5</v>
      </c>
      <c r="I6" s="73"/>
      <c r="J6" s="79"/>
      <c r="K6" s="72" t="s">
        <v>5</v>
      </c>
      <c r="L6" s="73"/>
      <c r="M6" s="79"/>
      <c r="N6" s="72" t="s">
        <v>5</v>
      </c>
      <c r="O6" s="73"/>
      <c r="P6" s="79"/>
      <c r="Q6" s="72" t="s">
        <v>5</v>
      </c>
      <c r="R6" s="73"/>
      <c r="S6" s="79"/>
      <c r="T6" s="72" t="s">
        <v>5</v>
      </c>
      <c r="U6" s="73"/>
      <c r="V6" s="79"/>
      <c r="W6" s="72" t="s">
        <v>5</v>
      </c>
      <c r="X6" s="73"/>
      <c r="Y6" s="79"/>
      <c r="Z6" s="72" t="s">
        <v>5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16.335282466752727</v>
      </c>
      <c r="J8" s="9" t="s">
        <v>8</v>
      </c>
      <c r="K8" s="10">
        <v>37.718693343881775</v>
      </c>
      <c r="L8" s="8">
        <v>23.826517476415397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30.226318233271385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10.158458110737266</v>
      </c>
      <c r="J9" s="11" t="s">
        <v>8</v>
      </c>
      <c r="K9" s="12">
        <v>27.718693343881782</v>
      </c>
      <c r="L9" s="8">
        <v>17.89613646869855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23.77171485031737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  <row r="426" spans="1:28">
      <c r="A426" s="3">
        <v>45231</v>
      </c>
      <c r="B426" s="8">
        <v>3.1332041264999999</v>
      </c>
      <c r="C426" s="8">
        <v>2.9399643352313261</v>
      </c>
      <c r="D426" s="11">
        <f t="shared" ref="D426" si="211">AVERAGE(C424:C426)</f>
        <v>2.7044290566043636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0.98762809064889701</v>
      </c>
      <c r="J426" s="11">
        <f t="shared" ref="J426" si="213">AVERAGE(I424:I426)</f>
        <v>-1.4229991274525149</v>
      </c>
      <c r="K426" s="12">
        <v>7.9248484623</v>
      </c>
      <c r="L426" s="8">
        <v>8.9382381848419961</v>
      </c>
      <c r="M426" s="11">
        <f t="shared" ref="M426" si="214">AVERAGE(L424:L426)</f>
        <v>9.2731854791863775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6.8737228954530858</v>
      </c>
      <c r="Y426" s="11">
        <f t="shared" ref="Y426" si="218">AVERAGE(X424:X426)</f>
        <v>6.1055010443937299</v>
      </c>
      <c r="Z426" s="12">
        <v>10.1459672442</v>
      </c>
      <c r="AA426" s="8">
        <v>7.0301343745936586</v>
      </c>
      <c r="AB426" s="11">
        <f t="shared" ref="AB426" si="219">AVERAGE(AA424:AA426)</f>
        <v>10.064074310320906</v>
      </c>
    </row>
    <row r="427" spans="1:28">
      <c r="A427" s="3">
        <v>45261</v>
      </c>
      <c r="B427" s="8">
        <v>10.618138458400001</v>
      </c>
      <c r="C427" s="8">
        <v>12.197700896518407</v>
      </c>
      <c r="D427" s="11">
        <f t="shared" ref="D427" si="220">AVERAGE(C425:C427)</f>
        <v>5.9586287232232538</v>
      </c>
      <c r="E427" s="12">
        <v>3.1414313013999999</v>
      </c>
      <c r="F427" s="8" t="s">
        <v>8</v>
      </c>
      <c r="G427" s="11">
        <f t="shared" ref="G427" si="221">AVERAGE(E425:E427)</f>
        <v>2.2133583639666665</v>
      </c>
      <c r="H427" s="12">
        <v>-2.5355895685999998</v>
      </c>
      <c r="I427" s="8">
        <v>1.5301791350841691</v>
      </c>
      <c r="J427" s="11">
        <f t="shared" ref="J427" si="222">AVERAGE(I425:I427)</f>
        <v>0.32859250636421633</v>
      </c>
      <c r="K427" s="12">
        <v>7.1340730005999999</v>
      </c>
      <c r="L427" s="8">
        <v>9.4274062942666035</v>
      </c>
      <c r="M427" s="11">
        <f t="shared" ref="M427" si="223">AVERAGE(L425:L427)</f>
        <v>9.0067358516487754</v>
      </c>
      <c r="N427" s="12">
        <v>1.3548469706999999</v>
      </c>
      <c r="O427" s="8" t="s">
        <v>8</v>
      </c>
      <c r="P427" s="11">
        <f t="shared" ref="P427" si="224">AVERAGE(N425:N427)</f>
        <v>1.3119988616666667</v>
      </c>
      <c r="Q427" s="12">
        <v>5.2881850704</v>
      </c>
      <c r="R427" s="8" t="s">
        <v>8</v>
      </c>
      <c r="S427" s="11">
        <f t="shared" ref="S427" si="225">AVERAGE(Q425:Q427)</f>
        <v>6.6400162028333334</v>
      </c>
      <c r="T427" s="12">
        <v>14.3815320004</v>
      </c>
      <c r="U427" s="8" t="s">
        <v>8</v>
      </c>
      <c r="V427" s="11">
        <f t="shared" ref="V427" si="226">AVERAGE(T425:T427)</f>
        <v>13.712519465966666</v>
      </c>
      <c r="W427" s="12">
        <v>1.4453143352</v>
      </c>
      <c r="X427" s="8">
        <v>7.0655350071798138</v>
      </c>
      <c r="Y427" s="11">
        <f t="shared" ref="Y427" si="227">AVERAGE(X425:X427)</f>
        <v>6.9803679998638417</v>
      </c>
      <c r="Z427" s="12">
        <v>15.4018260229</v>
      </c>
      <c r="AA427" s="8">
        <v>12.955282012119239</v>
      </c>
      <c r="AB427" s="11">
        <f t="shared" ref="AB427" si="228">AVERAGE(AA425:AA427)</f>
        <v>10.059381820847106</v>
      </c>
    </row>
    <row r="428" spans="1:28">
      <c r="A428" s="3">
        <v>45292</v>
      </c>
      <c r="B428" s="8">
        <v>10.3643697522</v>
      </c>
      <c r="C428" s="8">
        <v>6.8813044039661309</v>
      </c>
      <c r="D428" s="11">
        <f t="shared" ref="D428" si="229">AVERAGE(C426:C428)</f>
        <v>7.3396565452386211</v>
      </c>
      <c r="E428" s="12">
        <v>4.7286118736000002</v>
      </c>
      <c r="F428" s="8" t="s">
        <v>8</v>
      </c>
      <c r="G428" s="11">
        <f t="shared" ref="G428" si="230">AVERAGE(E426:E428)</f>
        <v>3.6039463657666668</v>
      </c>
      <c r="H428" s="12">
        <v>-1.2780176217000001</v>
      </c>
      <c r="I428" s="8">
        <v>3.166776483845406</v>
      </c>
      <c r="J428" s="11">
        <f t="shared" ref="J428" si="231">AVERAGE(I426:I428)</f>
        <v>1.8948612365261575</v>
      </c>
      <c r="K428" s="12">
        <v>16.534523958600001</v>
      </c>
      <c r="L428" s="8">
        <v>13.560885412724499</v>
      </c>
      <c r="M428" s="11">
        <f t="shared" ref="M428" si="232">AVERAGE(L426:L428)</f>
        <v>10.642176630611033</v>
      </c>
      <c r="N428" s="12">
        <v>0.75974217150000001</v>
      </c>
      <c r="O428" s="8" t="s">
        <v>8</v>
      </c>
      <c r="P428" s="11">
        <f t="shared" ref="P428" si="233">AVERAGE(N426:N428)</f>
        <v>1.1200499977666667</v>
      </c>
      <c r="Q428" s="12">
        <v>6.5494701326999998</v>
      </c>
      <c r="R428" s="8" t="s">
        <v>8</v>
      </c>
      <c r="S428" s="11">
        <f t="shared" ref="S428" si="234">AVERAGE(Q426:Q428)</f>
        <v>6.3330717374999992</v>
      </c>
      <c r="T428" s="12">
        <v>11.6845181635</v>
      </c>
      <c r="U428" s="8" t="s">
        <v>8</v>
      </c>
      <c r="V428" s="11">
        <f t="shared" ref="V428" si="235">AVERAGE(T426:T428)</f>
        <v>13.234534531100001</v>
      </c>
      <c r="W428" s="12">
        <v>1.5016348917</v>
      </c>
      <c r="X428" s="8">
        <v>8.1955296130107875</v>
      </c>
      <c r="Y428" s="11">
        <f t="shared" ref="Y428" si="236">AVERAGE(X426:X428)</f>
        <v>7.3782625052145621</v>
      </c>
      <c r="Z428" s="12">
        <v>24.075848964399999</v>
      </c>
      <c r="AA428" s="8">
        <v>18.555118500158841</v>
      </c>
      <c r="AB428" s="11">
        <f t="shared" ref="AB428" si="237">AVERAGE(AA426:AA428)</f>
        <v>12.84684496229058</v>
      </c>
    </row>
  </sheetData>
  <mergeCells count="19"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8"/>
  <sheetViews>
    <sheetView showGridLines="0" zoomScaleNormal="100" workbookViewId="0">
      <pane xSplit="1" ySplit="7" topLeftCell="B142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0" t="s">
        <v>11</v>
      </c>
      <c r="W6" s="80"/>
      <c r="X6" s="80" t="s">
        <v>890</v>
      </c>
      <c r="Y6" s="80"/>
      <c r="Z6" s="80" t="s">
        <v>945</v>
      </c>
      <c r="AA6" s="80"/>
      <c r="AB6" s="80" t="s">
        <v>748</v>
      </c>
      <c r="AC6" s="80"/>
      <c r="AD6" s="80" t="s">
        <v>946</v>
      </c>
      <c r="AE6" s="80"/>
      <c r="AF6" s="80" t="s">
        <v>893</v>
      </c>
      <c r="AG6" s="80"/>
      <c r="AH6" s="80" t="s">
        <v>11</v>
      </c>
      <c r="AI6" s="80"/>
      <c r="AJ6" s="80" t="s">
        <v>890</v>
      </c>
      <c r="AK6" s="80"/>
      <c r="AL6" s="80" t="s">
        <v>945</v>
      </c>
      <c r="AM6" s="80"/>
      <c r="AN6" s="80" t="s">
        <v>748</v>
      </c>
      <c r="AO6" s="80"/>
      <c r="AP6" s="80" t="s">
        <v>946</v>
      </c>
      <c r="AQ6" s="80"/>
      <c r="AR6" s="80" t="s">
        <v>893</v>
      </c>
      <c r="AS6" s="80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13.028802526722895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  <row r="148" spans="1:45">
      <c r="A148" s="3">
        <v>45292</v>
      </c>
      <c r="B148" s="8">
        <v>7.0281655440000002</v>
      </c>
      <c r="C148" s="8">
        <v>6.641921373897155</v>
      </c>
      <c r="D148" s="11">
        <f t="shared" ref="D148" si="53">AVERAGE(C147:C148)</f>
        <v>1.4945368012634164</v>
      </c>
      <c r="E148" s="12">
        <v>-3.9129915290000001</v>
      </c>
      <c r="F148" s="8">
        <v>3.2253704059479613</v>
      </c>
      <c r="G148" s="11">
        <f t="shared" ref="G148" si="54">AVERAGE(F147:F148)</f>
        <v>2.4679410730230869</v>
      </c>
      <c r="H148" s="12">
        <v>5.9327802600000004</v>
      </c>
      <c r="I148" s="8">
        <v>7.7527246164190089</v>
      </c>
      <c r="J148" s="11">
        <f t="shared" ref="J148" si="55">AVERAGE(I147:I148)</f>
        <v>1.5741690290432224</v>
      </c>
      <c r="K148" s="12">
        <v>-3.3386724540000001</v>
      </c>
      <c r="L148" s="8">
        <v>-4.8245121330959098</v>
      </c>
      <c r="M148" s="11">
        <f t="shared" ref="M148" si="56">AVERAGE(L147:L148)</f>
        <v>-4.7897817122714423</v>
      </c>
      <c r="N148" s="12">
        <v>22.314941427000001</v>
      </c>
      <c r="O148" s="8" t="s">
        <v>8</v>
      </c>
      <c r="P148" s="11">
        <f t="shared" ref="P148" si="57">AVERAGE(N147:N148)</f>
        <v>22.148531024</v>
      </c>
      <c r="Q148" s="12">
        <v>-4.3146746340000002</v>
      </c>
      <c r="R148" s="8">
        <v>-2.1354103858503133</v>
      </c>
      <c r="S148" s="11">
        <f t="shared" ref="S148" si="58">AVERAGE(R147:R148)</f>
        <v>-1.6843867820247702</v>
      </c>
      <c r="T148" s="12">
        <v>9.6354171500000003</v>
      </c>
      <c r="U148" s="8" t="s">
        <v>8</v>
      </c>
      <c r="V148" s="7">
        <v>52.092924592999999</v>
      </c>
      <c r="W148" s="7" t="s">
        <v>8</v>
      </c>
      <c r="X148" s="7">
        <v>27.439240006999999</v>
      </c>
      <c r="Y148" s="7" t="s">
        <v>8</v>
      </c>
      <c r="Z148" s="7">
        <v>20.282253318999999</v>
      </c>
      <c r="AA148" s="7" t="s">
        <v>8</v>
      </c>
      <c r="AB148" s="7">
        <v>11.382438668000001</v>
      </c>
      <c r="AC148" s="7" t="s">
        <v>8</v>
      </c>
      <c r="AD148" s="7">
        <v>13.999749221</v>
      </c>
      <c r="AE148" s="7" t="s">
        <v>8</v>
      </c>
      <c r="AF148" s="7">
        <v>25.458550308</v>
      </c>
      <c r="AG148" s="7" t="s">
        <v>8</v>
      </c>
      <c r="AH148" s="7">
        <v>44.333391880000001</v>
      </c>
      <c r="AI148" s="7" t="s">
        <v>8</v>
      </c>
      <c r="AJ148" s="7">
        <v>14.814887159</v>
      </c>
      <c r="AK148" s="7" t="s">
        <v>8</v>
      </c>
      <c r="AL148" s="7">
        <v>12.548139126000001</v>
      </c>
      <c r="AM148" s="7" t="s">
        <v>8</v>
      </c>
      <c r="AN148" s="7">
        <v>3.87689241</v>
      </c>
      <c r="AO148" s="7" t="s">
        <v>8</v>
      </c>
      <c r="AP148" s="7">
        <v>5.336813941</v>
      </c>
      <c r="AQ148" s="7" t="s">
        <v>8</v>
      </c>
      <c r="AR148" s="7">
        <v>19.089875481</v>
      </c>
      <c r="AS148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8"/>
  <sheetViews>
    <sheetView showGridLines="0" zoomScaleNormal="100" workbookViewId="0">
      <pane xSplit="1" ySplit="7" topLeftCell="B1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1022</v>
      </c>
      <c r="R5" s="65"/>
      <c r="S5" s="66"/>
      <c r="T5" s="64" t="s">
        <v>951</v>
      </c>
      <c r="U5" s="65"/>
      <c r="V5" s="66"/>
      <c r="W5" s="64" t="s">
        <v>1005</v>
      </c>
      <c r="X5" s="66"/>
      <c r="Y5" s="72" t="s">
        <v>895</v>
      </c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9"/>
      <c r="AK5" s="72" t="s">
        <v>896</v>
      </c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9"/>
    </row>
    <row r="6" spans="1:49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9"/>
      <c r="Y6" s="100" t="s">
        <v>11</v>
      </c>
      <c r="Z6" s="101"/>
      <c r="AA6" s="100" t="s">
        <v>890</v>
      </c>
      <c r="AB6" s="101"/>
      <c r="AC6" s="100" t="s">
        <v>891</v>
      </c>
      <c r="AD6" s="101"/>
      <c r="AE6" s="100" t="s">
        <v>748</v>
      </c>
      <c r="AF6" s="101"/>
      <c r="AG6" s="100" t="s">
        <v>892</v>
      </c>
      <c r="AH6" s="101"/>
      <c r="AI6" s="100" t="s">
        <v>893</v>
      </c>
      <c r="AJ6" s="101"/>
      <c r="AK6" s="100" t="s">
        <v>11</v>
      </c>
      <c r="AL6" s="101"/>
      <c r="AM6" s="100" t="s">
        <v>890</v>
      </c>
      <c r="AN6" s="101"/>
      <c r="AO6" s="100" t="s">
        <v>891</v>
      </c>
      <c r="AP6" s="101"/>
      <c r="AQ6" s="100" t="s">
        <v>748</v>
      </c>
      <c r="AR6" s="101"/>
      <c r="AS6" s="100" t="s">
        <v>892</v>
      </c>
      <c r="AT6" s="101"/>
      <c r="AU6" s="100" t="s">
        <v>893</v>
      </c>
      <c r="AV6" s="101"/>
    </row>
    <row r="7" spans="1:49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14.913883913925936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16.262788280390879</v>
      </c>
      <c r="G9" s="11">
        <f>AVERAGE(F8:F9)</f>
        <v>15.588336097158408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27.600554767203718</v>
      </c>
      <c r="G10" s="11">
        <f t="shared" ref="G10:G73" si="0">AVERAGE(F9:F10)</f>
        <v>21.931671523797299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32.377045901540129</v>
      </c>
      <c r="G11" s="11">
        <f t="shared" si="0"/>
        <v>29.988800334371923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28.307598293264675</v>
      </c>
      <c r="G12" s="11">
        <f t="shared" si="0"/>
        <v>30.342322097402402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37.567414861796472</v>
      </c>
      <c r="G13" s="11">
        <f t="shared" si="0"/>
        <v>32.93750657753057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27.710070211131455</v>
      </c>
      <c r="G14" s="11">
        <f t="shared" si="0"/>
        <v>32.638742536463965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22.595962029071305</v>
      </c>
      <c r="G15" s="11">
        <f t="shared" si="0"/>
        <v>25.15301612010138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16.524159451583106</v>
      </c>
      <c r="G16" s="11">
        <f t="shared" si="0"/>
        <v>19.560060740327206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20.900373241277308</v>
      </c>
      <c r="G17" s="11">
        <f t="shared" si="0"/>
        <v>18.712266346430205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22.93690642152653</v>
      </c>
      <c r="G18" s="11">
        <f t="shared" si="0"/>
        <v>21.918639831401919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18.862012144190622</v>
      </c>
      <c r="G19" s="11">
        <f t="shared" si="0"/>
        <v>20.899459282858576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21.797113695587932</v>
      </c>
      <c r="G20" s="11">
        <f t="shared" si="0"/>
        <v>20.329562919889277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7.2363092051955764</v>
      </c>
      <c r="G21" s="11">
        <f t="shared" si="0"/>
        <v>14.516711450391753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4.6827031575533367</v>
      </c>
      <c r="G22" s="11">
        <f t="shared" si="0"/>
        <v>5.9595061813744561</v>
      </c>
      <c r="H22" s="18">
        <v>-21.951426303999998</v>
      </c>
      <c r="I22" s="7">
        <v>-20.416778020629298</v>
      </c>
      <c r="J22" s="11">
        <f t="shared" si="1"/>
        <v>-13.309090392550416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13.733430007287756</v>
      </c>
      <c r="G23" s="11">
        <f t="shared" si="0"/>
        <v>9.2080665824205461</v>
      </c>
      <c r="H23" s="18">
        <v>-25.951426303999998</v>
      </c>
      <c r="I23" s="7">
        <v>-22.748178303439143</v>
      </c>
      <c r="J23" s="11">
        <f t="shared" si="1"/>
        <v>-21.582478162034221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7.9507310462828773</v>
      </c>
      <c r="G24" s="11">
        <f t="shared" si="0"/>
        <v>10.842080526785317</v>
      </c>
      <c r="H24" s="18">
        <v>-6.9514263039999999</v>
      </c>
      <c r="I24" s="7">
        <v>-12.831772650130695</v>
      </c>
      <c r="J24" s="11">
        <f t="shared" si="1"/>
        <v>-17.789975476784917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-26.567483632651626</v>
      </c>
      <c r="D25" s="11">
        <f t="shared" si="4"/>
        <v>-19.299855446130909</v>
      </c>
      <c r="E25" s="18">
        <v>-6.5398708095</v>
      </c>
      <c r="F25" s="7">
        <v>-12.569655282641108</v>
      </c>
      <c r="G25" s="11">
        <f t="shared" si="0"/>
        <v>-2.3094621181791153</v>
      </c>
      <c r="H25" s="18">
        <v>-35.951426303999995</v>
      </c>
      <c r="I25" s="7">
        <v>-34.220932563176426</v>
      </c>
      <c r="J25" s="11">
        <f t="shared" si="1"/>
        <v>-23.52635260665356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-21.034392634309871</v>
      </c>
      <c r="D26" s="11">
        <f t="shared" si="4"/>
        <v>-23.800938133480749</v>
      </c>
      <c r="E26" s="18">
        <v>-5.5398708095000018</v>
      </c>
      <c r="F26" s="7">
        <v>0.33997149068225951</v>
      </c>
      <c r="G26" s="11">
        <f t="shared" si="0"/>
        <v>-6.1148418959794242</v>
      </c>
      <c r="H26" s="18">
        <v>-19.951426304000002</v>
      </c>
      <c r="I26" s="7">
        <v>-18.3994450529689</v>
      </c>
      <c r="J26" s="11">
        <f t="shared" si="1"/>
        <v>-26.310188808072663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-19.910882880306541</v>
      </c>
      <c r="D27" s="11">
        <f t="shared" si="4"/>
        <v>-20.472637757308206</v>
      </c>
      <c r="E27" s="18">
        <v>-7.5398708095000018</v>
      </c>
      <c r="F27" s="7">
        <v>-10.363104963281014</v>
      </c>
      <c r="G27" s="11">
        <f t="shared" si="0"/>
        <v>-5.0115667362993772</v>
      </c>
      <c r="H27" s="18">
        <v>-24.951426303999998</v>
      </c>
      <c r="I27" s="7">
        <v>-23.461859524971747</v>
      </c>
      <c r="J27" s="11">
        <f t="shared" si="1"/>
        <v>-20.930652288970322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-10.921959507668381</v>
      </c>
      <c r="D28" s="11">
        <f t="shared" si="4"/>
        <v>-15.41642119398746</v>
      </c>
      <c r="E28" s="18">
        <v>-4.5398708095000018</v>
      </c>
      <c r="F28" s="7">
        <v>-1.5176479968668852</v>
      </c>
      <c r="G28" s="11">
        <f t="shared" si="0"/>
        <v>-5.9403764800739491</v>
      </c>
      <c r="H28" s="18">
        <v>-13.951426304</v>
      </c>
      <c r="I28" s="7">
        <v>-18.72941713298647</v>
      </c>
      <c r="J28" s="11">
        <f t="shared" si="1"/>
        <v>-21.095638328979106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-14.670866056528556</v>
      </c>
      <c r="D29" s="11">
        <f t="shared" si="4"/>
        <v>-12.796412782098468</v>
      </c>
      <c r="E29" s="18">
        <v>12.460129190499998</v>
      </c>
      <c r="F29" s="7">
        <v>6.4405183539304964</v>
      </c>
      <c r="G29" s="11">
        <f t="shared" si="0"/>
        <v>2.4614351785318056</v>
      </c>
      <c r="H29" s="18">
        <v>-15.951426304</v>
      </c>
      <c r="I29" s="7">
        <v>-13.40089020145734</v>
      </c>
      <c r="J29" s="11">
        <f t="shared" si="1"/>
        <v>-16.065153667221907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-9.8502033860529377</v>
      </c>
      <c r="S29" s="11">
        <f t="shared" si="2"/>
        <v>-9.6953305237714495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-0.93355557353932417</v>
      </c>
      <c r="D30" s="11">
        <f t="shared" si="4"/>
        <v>-7.8022108150339404</v>
      </c>
      <c r="E30" s="18">
        <v>8.5851291904999982</v>
      </c>
      <c r="F30" s="7">
        <v>13.525827688927947</v>
      </c>
      <c r="G30" s="11">
        <f t="shared" si="0"/>
        <v>9.9831730214292218</v>
      </c>
      <c r="H30" s="18">
        <v>-7.7014263039999999</v>
      </c>
      <c r="I30" s="7">
        <v>-6.7692919122198321</v>
      </c>
      <c r="J30" s="11">
        <f t="shared" si="1"/>
        <v>-10.085091056838586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-4.2671850054884768</v>
      </c>
      <c r="S30" s="11">
        <f t="shared" si="2"/>
        <v>-7.0586941957707072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5.081051105083958</v>
      </c>
      <c r="D31" s="11">
        <f t="shared" si="4"/>
        <v>2.0737477657723167</v>
      </c>
      <c r="E31" s="18">
        <v>23.585129190499998</v>
      </c>
      <c r="F31" s="7">
        <v>22.267083593288209</v>
      </c>
      <c r="G31" s="11">
        <f t="shared" si="0"/>
        <v>17.896455641108076</v>
      </c>
      <c r="H31" s="18">
        <v>6.2985736960000018</v>
      </c>
      <c r="I31" s="7">
        <v>6.4357763411109321</v>
      </c>
      <c r="J31" s="11">
        <f t="shared" si="1"/>
        <v>-0.16675778555444998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7.269793120043639</v>
      </c>
      <c r="S31" s="11">
        <f t="shared" si="2"/>
        <v>1.5013040572775811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1.7477391932687514</v>
      </c>
      <c r="D32" s="11">
        <f t="shared" si="4"/>
        <v>3.4143951491763547</v>
      </c>
      <c r="E32" s="18">
        <v>13.585129190499998</v>
      </c>
      <c r="F32" s="7">
        <v>16.423531087125639</v>
      </c>
      <c r="G32" s="11">
        <f t="shared" si="0"/>
        <v>19.345307340206922</v>
      </c>
      <c r="H32" s="18">
        <v>5.2985736960000018</v>
      </c>
      <c r="I32" s="7">
        <v>1.8280231034934351</v>
      </c>
      <c r="J32" s="11">
        <f t="shared" si="1"/>
        <v>4.1318997223021832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1.8803374249024927</v>
      </c>
      <c r="S32" s="11">
        <f t="shared" si="2"/>
        <v>4.5750652724730658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2.846525761234707</v>
      </c>
      <c r="D33" s="11">
        <f t="shared" si="4"/>
        <v>2.2971324772517292</v>
      </c>
      <c r="E33" s="18">
        <v>24.585129190499998</v>
      </c>
      <c r="F33" s="7">
        <v>17.885880998276793</v>
      </c>
      <c r="G33" s="11">
        <f t="shared" si="0"/>
        <v>17.154706042701214</v>
      </c>
      <c r="H33" s="18">
        <v>-2.7014263039999995</v>
      </c>
      <c r="I33" s="7">
        <v>0.7185129837239268</v>
      </c>
      <c r="J33" s="11">
        <f t="shared" si="1"/>
        <v>1.273268043608681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6.3249238244813908</v>
      </c>
      <c r="S33" s="11">
        <f t="shared" si="2"/>
        <v>4.1026306246919422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-0.5475029714753088</v>
      </c>
      <c r="D34" s="11">
        <f t="shared" si="4"/>
        <v>1.1495113948796991</v>
      </c>
      <c r="E34" s="18">
        <v>10.585129190499998</v>
      </c>
      <c r="F34" s="7">
        <v>14.995274255530967</v>
      </c>
      <c r="G34" s="11">
        <f t="shared" si="0"/>
        <v>16.440577626903881</v>
      </c>
      <c r="H34" s="18">
        <v>-5.7014263039999999</v>
      </c>
      <c r="I34" s="7">
        <v>-5.9432064518338059</v>
      </c>
      <c r="J34" s="11">
        <f t="shared" si="1"/>
        <v>-2.6123467340549396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0.55377254148495458</v>
      </c>
      <c r="S34" s="11">
        <f t="shared" si="2"/>
        <v>3.4393481829831725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-6.4603050394584853</v>
      </c>
      <c r="D35" s="11">
        <f t="shared" si="4"/>
        <v>-3.5039040054668971</v>
      </c>
      <c r="E35" s="18">
        <v>9.5851291904999982</v>
      </c>
      <c r="F35" s="7">
        <v>9.5238073124476976</v>
      </c>
      <c r="G35" s="11">
        <f t="shared" si="0"/>
        <v>12.259540783989333</v>
      </c>
      <c r="H35" s="18">
        <v>-4.7014263039999999</v>
      </c>
      <c r="I35" s="7">
        <v>-5.4034922779436156</v>
      </c>
      <c r="J35" s="11">
        <f t="shared" si="1"/>
        <v>-5.6733493648887112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0.31573667627677637</v>
      </c>
      <c r="S35" s="11">
        <f t="shared" si="2"/>
        <v>0.43475460888086548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-23.089759666469995</v>
      </c>
      <c r="D36" s="11">
        <f t="shared" si="4"/>
        <v>-14.77503235296424</v>
      </c>
      <c r="E36" s="18">
        <v>7.5851291904999982</v>
      </c>
      <c r="F36" s="7">
        <v>10.50396926484915</v>
      </c>
      <c r="G36" s="11">
        <f t="shared" si="0"/>
        <v>10.013888288648424</v>
      </c>
      <c r="H36" s="18">
        <v>-8.7014263039999999</v>
      </c>
      <c r="I36" s="7">
        <v>-10.979205817188333</v>
      </c>
      <c r="J36" s="11">
        <f t="shared" si="1"/>
        <v>-8.1913490475659749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-9.233717007272741</v>
      </c>
      <c r="S36" s="11">
        <f t="shared" si="2"/>
        <v>-4.4589901654979824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-9.7601095042057064</v>
      </c>
      <c r="D37" s="11">
        <f t="shared" si="4"/>
        <v>-16.424934585337851</v>
      </c>
      <c r="E37" s="18">
        <v>19.585129190499998</v>
      </c>
      <c r="F37" s="7">
        <v>11.913880525541579</v>
      </c>
      <c r="G37" s="11">
        <f t="shared" si="0"/>
        <v>11.208924895195365</v>
      </c>
      <c r="H37" s="18">
        <v>-14.701426304</v>
      </c>
      <c r="I37" s="7">
        <v>-10.54518168122522</v>
      </c>
      <c r="J37" s="11">
        <f t="shared" si="1"/>
        <v>-10.762193749206777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-4.6181594425727539</v>
      </c>
      <c r="S37" s="11">
        <f t="shared" si="2"/>
        <v>-6.9259382249227475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-8.2495514865425914</v>
      </c>
      <c r="D38" s="11">
        <f t="shared" si="4"/>
        <v>-9.0048304953741489</v>
      </c>
      <c r="E38" s="18">
        <v>12.585129190499998</v>
      </c>
      <c r="F38" s="7">
        <v>16.787643823112379</v>
      </c>
      <c r="G38" s="11">
        <f t="shared" si="0"/>
        <v>14.350762174326979</v>
      </c>
      <c r="H38" s="18">
        <v>0.29857369600000183</v>
      </c>
      <c r="I38" s="7">
        <v>-1.1780317952285324</v>
      </c>
      <c r="J38" s="11">
        <f t="shared" si="1"/>
        <v>-5.8616067382268762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0.5261471010081209</v>
      </c>
      <c r="S38" s="11">
        <f t="shared" si="2"/>
        <v>-2.0460061707823165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-12.18481725281142</v>
      </c>
      <c r="D39" s="11">
        <f t="shared" si="4"/>
        <v>-10.217184369677007</v>
      </c>
      <c r="E39" s="18">
        <v>15.585129190499998</v>
      </c>
      <c r="F39" s="7">
        <v>16.801822562840407</v>
      </c>
      <c r="G39" s="11">
        <f t="shared" si="0"/>
        <v>16.794733192976395</v>
      </c>
      <c r="H39" s="18">
        <v>-7.7014263039999999</v>
      </c>
      <c r="I39" s="7">
        <v>-8.7585019624313709</v>
      </c>
      <c r="J39" s="11">
        <f t="shared" si="1"/>
        <v>-4.9682668788299518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-3.2426586345066468</v>
      </c>
      <c r="S39" s="11">
        <f t="shared" si="2"/>
        <v>-1.358255766749263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-3.9747854725719911</v>
      </c>
      <c r="D40" s="11">
        <f t="shared" si="4"/>
        <v>-8.0798013626917058</v>
      </c>
      <c r="E40" s="18">
        <v>18.585129190499998</v>
      </c>
      <c r="F40" s="7">
        <v>20.997796035732584</v>
      </c>
      <c r="G40" s="11">
        <f t="shared" si="0"/>
        <v>18.899809299286495</v>
      </c>
      <c r="H40" s="18">
        <v>-2.7014263039999995</v>
      </c>
      <c r="I40" s="7">
        <v>-4.2807567686060644</v>
      </c>
      <c r="J40" s="11">
        <f t="shared" si="1"/>
        <v>-6.5196293655187176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5.0625791727496274</v>
      </c>
      <c r="S40" s="11">
        <f t="shared" si="2"/>
        <v>0.90996026912149031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2.0235945259667982</v>
      </c>
      <c r="D41" s="11">
        <f t="shared" si="4"/>
        <v>-0.97559547330259644</v>
      </c>
      <c r="E41" s="18">
        <v>26.585129190499998</v>
      </c>
      <c r="F41" s="7">
        <v>18.25721183378667</v>
      </c>
      <c r="G41" s="11">
        <f t="shared" si="0"/>
        <v>19.627503934759627</v>
      </c>
      <c r="H41" s="18">
        <v>-2.7014263039999995</v>
      </c>
      <c r="I41" s="7">
        <v>2.3019292257807815</v>
      </c>
      <c r="J41" s="11">
        <f t="shared" si="1"/>
        <v>-0.98941377141264142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8.4888204559913127</v>
      </c>
      <c r="S41" s="11">
        <f t="shared" si="2"/>
        <v>6.7756998143704701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6.7725515153715845</v>
      </c>
      <c r="D42" s="11">
        <f t="shared" si="4"/>
        <v>4.3980730206691909</v>
      </c>
      <c r="E42" s="18">
        <v>17.585129190499998</v>
      </c>
      <c r="F42" s="7">
        <v>22.351608358738403</v>
      </c>
      <c r="G42" s="11">
        <f t="shared" si="0"/>
        <v>20.304410096262536</v>
      </c>
      <c r="H42" s="18">
        <v>7.2985736960000018</v>
      </c>
      <c r="I42" s="7">
        <v>4.4681746275016616</v>
      </c>
      <c r="J42" s="11">
        <f t="shared" si="1"/>
        <v>3.3850519266412213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9.6830815384429663</v>
      </c>
      <c r="S42" s="11">
        <f t="shared" si="2"/>
        <v>9.0859509972171395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5.4035642261327936</v>
      </c>
      <c r="D43" s="11">
        <f t="shared" si="4"/>
        <v>6.0880578707521895</v>
      </c>
      <c r="E43" s="18">
        <v>14.585129190499998</v>
      </c>
      <c r="F43" s="7">
        <v>16.068927452442388</v>
      </c>
      <c r="G43" s="11">
        <f t="shared" si="0"/>
        <v>19.210267905590396</v>
      </c>
      <c r="H43" s="18">
        <v>5.2985736960000018</v>
      </c>
      <c r="I43" s="7">
        <v>4.3689160979170385</v>
      </c>
      <c r="J43" s="11">
        <f t="shared" si="1"/>
        <v>4.4185453627093505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7.9023213411353233</v>
      </c>
      <c r="S43" s="11">
        <f t="shared" si="2"/>
        <v>8.7927014397891448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2.1215052688671459</v>
      </c>
      <c r="D44" s="11">
        <f t="shared" si="4"/>
        <v>3.76253474749997</v>
      </c>
      <c r="E44" s="18">
        <v>16.585129190499998</v>
      </c>
      <c r="F44" s="7">
        <v>18.526864828266351</v>
      </c>
      <c r="G44" s="11">
        <f t="shared" si="0"/>
        <v>17.297896140354368</v>
      </c>
      <c r="H44" s="18">
        <v>7.2985736960000018</v>
      </c>
      <c r="I44" s="7">
        <v>6.0373078510349538</v>
      </c>
      <c r="J44" s="11">
        <f t="shared" si="1"/>
        <v>5.2031119744759966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3.9043891564576114</v>
      </c>
      <c r="S44" s="11">
        <f t="shared" si="2"/>
        <v>5.9033552487964673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0.33745932181101512</v>
      </c>
      <c r="D45" s="11">
        <f t="shared" si="4"/>
        <v>1.2294822953390805</v>
      </c>
      <c r="E45" s="18">
        <v>32.585129190499998</v>
      </c>
      <c r="F45" s="7">
        <v>24.033799793626677</v>
      </c>
      <c r="G45" s="11">
        <f t="shared" si="0"/>
        <v>21.280332310946513</v>
      </c>
      <c r="H45" s="18">
        <v>-0.70142630399999817</v>
      </c>
      <c r="I45" s="7">
        <v>5.1214359455599974</v>
      </c>
      <c r="J45" s="11">
        <f t="shared" si="1"/>
        <v>5.5793718982974756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8.3777066531908098</v>
      </c>
      <c r="S45" s="11">
        <f t="shared" si="2"/>
        <v>6.1410479048242106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-1.1708017513858762</v>
      </c>
      <c r="D46" s="11">
        <f t="shared" si="4"/>
        <v>-0.41667121478743052</v>
      </c>
      <c r="E46" s="18">
        <v>13.585129190499998</v>
      </c>
      <c r="F46" s="7">
        <v>19.048172509933316</v>
      </c>
      <c r="G46" s="11">
        <f t="shared" si="0"/>
        <v>21.540986151779997</v>
      </c>
      <c r="H46" s="18">
        <v>9.2985736960000018</v>
      </c>
      <c r="I46" s="7">
        <v>5.0063995917889894</v>
      </c>
      <c r="J46" s="11">
        <f t="shared" si="1"/>
        <v>5.0639177686744929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6.9680878406921849</v>
      </c>
      <c r="S46" s="11">
        <f t="shared" si="2"/>
        <v>7.6728972469414973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3.2146482820831377</v>
      </c>
      <c r="D47" s="11">
        <f t="shared" si="4"/>
        <v>1.0219232653486308</v>
      </c>
      <c r="E47" s="18">
        <v>13.585129190499998</v>
      </c>
      <c r="F47" s="7">
        <v>14.932862682455969</v>
      </c>
      <c r="G47" s="11">
        <f t="shared" si="0"/>
        <v>16.990517596194643</v>
      </c>
      <c r="H47" s="18">
        <v>3.2985736960000018</v>
      </c>
      <c r="I47" s="7">
        <v>3.0697875272726347</v>
      </c>
      <c r="J47" s="11">
        <f t="shared" si="1"/>
        <v>4.0380935595308118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6.2346470636670439</v>
      </c>
      <c r="S47" s="11">
        <f t="shared" si="2"/>
        <v>6.6013674521796144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0.58344335504524603</v>
      </c>
      <c r="D48" s="11">
        <f t="shared" si="4"/>
        <v>1.8990458185641919</v>
      </c>
      <c r="E48" s="18">
        <v>12.585129190499998</v>
      </c>
      <c r="F48" s="7">
        <v>13.952098455054108</v>
      </c>
      <c r="G48" s="11">
        <f t="shared" si="0"/>
        <v>14.442480568755037</v>
      </c>
      <c r="H48" s="18">
        <v>-1.7014263039999977</v>
      </c>
      <c r="I48" s="7">
        <v>-3.0743160155283147</v>
      </c>
      <c r="J48" s="11">
        <f t="shared" si="1"/>
        <v>-2.2642441278399872E-3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5.0201281578408095</v>
      </c>
      <c r="S48" s="11">
        <f t="shared" si="2"/>
        <v>5.6273876107539262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2.0689715288609385</v>
      </c>
      <c r="D49" s="11">
        <f t="shared" si="4"/>
        <v>1.3262074419530923</v>
      </c>
      <c r="E49" s="18">
        <v>24.585129190499998</v>
      </c>
      <c r="F49" s="7">
        <v>16.287197058336684</v>
      </c>
      <c r="G49" s="11">
        <f t="shared" si="0"/>
        <v>15.119647756695397</v>
      </c>
      <c r="H49" s="18">
        <v>0.29857369600000183</v>
      </c>
      <c r="I49" s="7">
        <v>6.7184120331731867</v>
      </c>
      <c r="J49" s="11">
        <f t="shared" si="1"/>
        <v>1.822048008822436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6.4613193596932801</v>
      </c>
      <c r="S49" s="11">
        <f t="shared" si="2"/>
        <v>5.7407237587670448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-3.1250670116000565</v>
      </c>
      <c r="D50" s="11">
        <f t="shared" si="4"/>
        <v>-0.52804774136955901</v>
      </c>
      <c r="E50" s="18">
        <v>8.5851291904999982</v>
      </c>
      <c r="F50" s="7">
        <v>14.719495220870973</v>
      </c>
      <c r="G50" s="11">
        <f t="shared" si="0"/>
        <v>15.503346139603828</v>
      </c>
      <c r="H50" s="18">
        <v>4.2985736960000018</v>
      </c>
      <c r="I50" s="7">
        <v>-1.0141253542918287</v>
      </c>
      <c r="J50" s="11">
        <f t="shared" si="1"/>
        <v>2.852143339440679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4.7149899656094014</v>
      </c>
      <c r="S50" s="11">
        <f t="shared" si="2"/>
        <v>5.5881546626513412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3.2349408278267471</v>
      </c>
      <c r="D51" s="11">
        <f t="shared" si="4"/>
        <v>5.4936908113345284E-2</v>
      </c>
      <c r="E51" s="18">
        <v>18.585129190499998</v>
      </c>
      <c r="F51" s="7">
        <v>19.173961045535634</v>
      </c>
      <c r="G51" s="11">
        <f t="shared" si="0"/>
        <v>16.946728133203305</v>
      </c>
      <c r="H51" s="18">
        <v>6.2985736960000018</v>
      </c>
      <c r="I51" s="7">
        <v>6.6419710338293374</v>
      </c>
      <c r="J51" s="11">
        <f t="shared" si="1"/>
        <v>2.8139228397687543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10.499293050772408</v>
      </c>
      <c r="S51" s="11">
        <f t="shared" si="2"/>
        <v>7.6071415081909048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-6.5986329444422207</v>
      </c>
      <c r="D52" s="11">
        <f t="shared" si="4"/>
        <v>-1.6818460583077368</v>
      </c>
      <c r="E52" s="18">
        <v>19.585129190499998</v>
      </c>
      <c r="F52" s="7">
        <v>20.704838490371376</v>
      </c>
      <c r="G52" s="11">
        <f t="shared" si="0"/>
        <v>19.939399767953503</v>
      </c>
      <c r="H52" s="18">
        <v>7.2985736960000018</v>
      </c>
      <c r="I52" s="7">
        <v>5.8727425913469027</v>
      </c>
      <c r="J52" s="11">
        <f t="shared" si="1"/>
        <v>6.25735681258812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8.6207936105160652</v>
      </c>
      <c r="S52" s="11">
        <f t="shared" si="2"/>
        <v>9.5600433306442376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3.2015034624647751</v>
      </c>
      <c r="D53" s="11">
        <f t="shared" si="4"/>
        <v>-1.6985647409887228</v>
      </c>
      <c r="E53" s="18">
        <v>21.585129190499998</v>
      </c>
      <c r="F53" s="7">
        <v>14.027907236553164</v>
      </c>
      <c r="G53" s="11">
        <f t="shared" si="0"/>
        <v>17.366372863462271</v>
      </c>
      <c r="H53" s="18">
        <v>-6.7014263039999999</v>
      </c>
      <c r="I53" s="7">
        <v>-0.13026448050440553</v>
      </c>
      <c r="J53" s="11">
        <f t="shared" si="1"/>
        <v>2.8712390554212486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5.6645513561170162</v>
      </c>
      <c r="S53" s="11">
        <f t="shared" si="2"/>
        <v>7.1426724833165407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-0.9449607247518621</v>
      </c>
      <c r="D54" s="11">
        <f t="shared" si="4"/>
        <v>1.1282713688564565</v>
      </c>
      <c r="E54" s="18">
        <v>5.5851291904999982</v>
      </c>
      <c r="F54" s="7">
        <v>11.916878904869471</v>
      </c>
      <c r="G54" s="11">
        <f t="shared" si="0"/>
        <v>12.972393070711316</v>
      </c>
      <c r="H54" s="18">
        <v>6.2985736960000018</v>
      </c>
      <c r="I54" s="7">
        <v>0.52971665579070404</v>
      </c>
      <c r="J54" s="11">
        <f t="shared" si="1"/>
        <v>0.19972608764314925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3.9570306276772849</v>
      </c>
      <c r="S54" s="11">
        <f t="shared" si="2"/>
        <v>4.8107909918971501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-5.7989826604390871</v>
      </c>
      <c r="D55" s="11">
        <f t="shared" si="4"/>
        <v>-3.3719716925954746</v>
      </c>
      <c r="E55" s="18">
        <v>17.585129190499998</v>
      </c>
      <c r="F55" s="7">
        <v>17.287707276087247</v>
      </c>
      <c r="G55" s="11">
        <f t="shared" si="0"/>
        <v>14.602293090478359</v>
      </c>
      <c r="H55" s="18">
        <v>-6.7014263039999999</v>
      </c>
      <c r="I55" s="7">
        <v>-5.8905861804657818</v>
      </c>
      <c r="J55" s="11">
        <f t="shared" si="1"/>
        <v>-2.6804347623375389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-6.5023105699811179</v>
      </c>
      <c r="S55" s="11">
        <f t="shared" si="2"/>
        <v>-1.2726399711519165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-2.0417956302907103</v>
      </c>
      <c r="D56" s="11">
        <f t="shared" si="4"/>
        <v>-3.9203891453648989</v>
      </c>
      <c r="E56" s="18">
        <v>9.5851291904999982</v>
      </c>
      <c r="F56" s="7">
        <v>10.604541307017463</v>
      </c>
      <c r="G56" s="11">
        <f t="shared" si="0"/>
        <v>13.946124291552355</v>
      </c>
      <c r="H56" s="18">
        <v>-6.7014263039999999</v>
      </c>
      <c r="I56" s="7">
        <v>-8.3275994661431998</v>
      </c>
      <c r="J56" s="11">
        <f t="shared" si="1"/>
        <v>-7.1090928233044908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-5.9109298871986518</v>
      </c>
      <c r="S56" s="11">
        <f t="shared" si="2"/>
        <v>-6.2066202285898848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-11.461427162490303</v>
      </c>
      <c r="D57" s="11">
        <f t="shared" si="4"/>
        <v>-6.7516113963905067</v>
      </c>
      <c r="E57" s="18">
        <v>18.585129190499998</v>
      </c>
      <c r="F57" s="7">
        <v>12.192933289738395</v>
      </c>
      <c r="G57" s="11">
        <f t="shared" si="0"/>
        <v>11.398737298377929</v>
      </c>
      <c r="H57" s="18">
        <v>-16.701426304000002</v>
      </c>
      <c r="I57" s="7">
        <v>-10.137429974293296</v>
      </c>
      <c r="J57" s="11">
        <f t="shared" si="1"/>
        <v>-9.2325147202182478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-14.091105264002572</v>
      </c>
      <c r="S57" s="11">
        <f t="shared" si="2"/>
        <v>-10.001017575600612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-4.9250937966587536</v>
      </c>
      <c r="D58" s="11">
        <f t="shared" si="4"/>
        <v>-8.1932604795745281</v>
      </c>
      <c r="E58" s="18">
        <v>3.5851291904999978</v>
      </c>
      <c r="F58" s="7">
        <v>9.4993759415309142</v>
      </c>
      <c r="G58" s="11">
        <f t="shared" si="0"/>
        <v>10.846154615634655</v>
      </c>
      <c r="H58" s="18">
        <v>-0.70142630399999817</v>
      </c>
      <c r="I58" s="7">
        <v>-6.599285456906455</v>
      </c>
      <c r="J58" s="11">
        <f t="shared" si="1"/>
        <v>-8.3683577155998758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-7.9141593876643759</v>
      </c>
      <c r="S58" s="11">
        <f t="shared" si="2"/>
        <v>-11.002632325833474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-13.36456243961848</v>
      </c>
      <c r="D59" s="11">
        <f t="shared" si="4"/>
        <v>-9.1448281181386157</v>
      </c>
      <c r="E59" s="18">
        <v>-0.41487080950000155</v>
      </c>
      <c r="F59" s="7">
        <v>-1.5327899179205542</v>
      </c>
      <c r="G59" s="11">
        <f t="shared" si="0"/>
        <v>3.9832930118051801</v>
      </c>
      <c r="H59" s="18">
        <v>-14.701426304</v>
      </c>
      <c r="I59" s="7">
        <v>-13.50863534223871</v>
      </c>
      <c r="J59" s="11">
        <f t="shared" si="1"/>
        <v>-10.053960399572583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-6.8919229322069748</v>
      </c>
      <c r="S59" s="11">
        <f t="shared" si="2"/>
        <v>-7.4030411599356754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-19.16926313038498</v>
      </c>
      <c r="D60" s="11">
        <f t="shared" si="4"/>
        <v>-16.266912785001729</v>
      </c>
      <c r="E60" s="18">
        <v>11.585129190499998</v>
      </c>
      <c r="F60" s="7">
        <v>12.811339187110818</v>
      </c>
      <c r="G60" s="11">
        <f t="shared" si="0"/>
        <v>5.6392746345951315</v>
      </c>
      <c r="H60" s="18">
        <v>-8.7014263039999999</v>
      </c>
      <c r="I60" s="7">
        <v>-10.549938286158934</v>
      </c>
      <c r="J60" s="11">
        <f t="shared" si="1"/>
        <v>-12.029286814198823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-13.295860408898735</v>
      </c>
      <c r="S60" s="11">
        <f t="shared" si="2"/>
        <v>-10.093891670552855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-12.740403624391025</v>
      </c>
      <c r="D61" s="11">
        <f t="shared" si="4"/>
        <v>-15.954833377388002</v>
      </c>
      <c r="E61" s="18">
        <v>14.585129190499998</v>
      </c>
      <c r="F61" s="7">
        <v>9.4602369596567222</v>
      </c>
      <c r="G61" s="11">
        <f t="shared" si="0"/>
        <v>11.13578807338377</v>
      </c>
      <c r="H61" s="18">
        <v>-15.701426304</v>
      </c>
      <c r="I61" s="7">
        <v>-9.4550952763184739</v>
      </c>
      <c r="J61" s="11">
        <f t="shared" si="1"/>
        <v>-10.002516781238704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-7.3927737279047374</v>
      </c>
      <c r="S61" s="11">
        <f t="shared" si="2"/>
        <v>-10.344317068401736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-16.894737205840581</v>
      </c>
      <c r="D62" s="11">
        <f t="shared" si="4"/>
        <v>-14.817570415115803</v>
      </c>
      <c r="E62" s="18">
        <v>-1.4148708095000018</v>
      </c>
      <c r="F62" s="7">
        <v>3.5985044507556863</v>
      </c>
      <c r="G62" s="11">
        <f t="shared" si="0"/>
        <v>6.5293707052062047</v>
      </c>
      <c r="H62" s="18">
        <v>-12.701426304</v>
      </c>
      <c r="I62" s="7">
        <v>-18.144952713305656</v>
      </c>
      <c r="J62" s="11">
        <f t="shared" si="1"/>
        <v>-13.800023994812065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-16.705735530356787</v>
      </c>
      <c r="S62" s="11">
        <f t="shared" si="2"/>
        <v>-12.049254629130761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-22.944243951293625</v>
      </c>
      <c r="D63" s="11">
        <f t="shared" si="4"/>
        <v>-19.919490578567103</v>
      </c>
      <c r="E63" s="18">
        <v>-7.4148708095000018</v>
      </c>
      <c r="F63" s="7">
        <v>-9.2024499686416146</v>
      </c>
      <c r="G63" s="11">
        <f t="shared" si="0"/>
        <v>-2.8019727589429642</v>
      </c>
      <c r="H63" s="18">
        <v>-20.701426304000002</v>
      </c>
      <c r="I63" s="7">
        <v>-19.429077630391703</v>
      </c>
      <c r="J63" s="11">
        <f t="shared" si="1"/>
        <v>-18.78701517184868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-19.482694377568887</v>
      </c>
      <c r="S63" s="11">
        <f t="shared" si="2"/>
        <v>-18.094214953962837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-31.342223309510182</v>
      </c>
      <c r="D64" s="11">
        <f t="shared" si="4"/>
        <v>-27.143233630401902</v>
      </c>
      <c r="E64" s="18">
        <v>-17.414870809500002</v>
      </c>
      <c r="F64" s="7">
        <v>-15.638489719084474</v>
      </c>
      <c r="G64" s="11">
        <f t="shared" si="0"/>
        <v>-12.420469843863044</v>
      </c>
      <c r="H64" s="18">
        <v>-24.701426303999998</v>
      </c>
      <c r="I64" s="7">
        <v>-26.829147590134408</v>
      </c>
      <c r="J64" s="11">
        <f t="shared" si="1"/>
        <v>-23.129112610263057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-26.501468352130551</v>
      </c>
      <c r="S64" s="11">
        <f t="shared" si="2"/>
        <v>-22.992081364849717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-39.079120125062666</v>
      </c>
      <c r="D65" s="11">
        <f t="shared" si="4"/>
        <v>-35.210671717286424</v>
      </c>
      <c r="E65" s="18">
        <v>-12.789870809499998</v>
      </c>
      <c r="F65" s="7">
        <v>-16.808750190908512</v>
      </c>
      <c r="G65" s="11">
        <f t="shared" si="0"/>
        <v>-16.223619954996494</v>
      </c>
      <c r="H65" s="18">
        <v>-34.226426304</v>
      </c>
      <c r="I65" s="7">
        <v>-28.427219842304478</v>
      </c>
      <c r="J65" s="11">
        <f t="shared" si="1"/>
        <v>-27.628183716219443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-28.124307543647923</v>
      </c>
      <c r="S65" s="11">
        <f t="shared" si="2"/>
        <v>-27.312887947889237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-40.425538843030338</v>
      </c>
      <c r="D66" s="11">
        <f t="shared" si="4"/>
        <v>-39.752329484046498</v>
      </c>
      <c r="E66" s="18">
        <v>-9.4898708095000011</v>
      </c>
      <c r="F66" s="7">
        <v>-5.7753696398051897</v>
      </c>
      <c r="G66" s="11">
        <f t="shared" si="0"/>
        <v>-11.292059915356852</v>
      </c>
      <c r="H66" s="18">
        <v>-19.126426303999999</v>
      </c>
      <c r="I66" s="7">
        <v>-23.521723813686979</v>
      </c>
      <c r="J66" s="11">
        <f t="shared" si="1"/>
        <v>-25.974471827995728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-25.512518174594945</v>
      </c>
      <c r="S66" s="11">
        <f t="shared" si="2"/>
        <v>-26.818412859121434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-23.418357375660669</v>
      </c>
      <c r="D67" s="11">
        <f t="shared" si="4"/>
        <v>-31.921948109345504</v>
      </c>
      <c r="E67" s="18">
        <v>11.1101291905</v>
      </c>
      <c r="F67" s="7">
        <v>8.9595771504820867</v>
      </c>
      <c r="G67" s="11">
        <f t="shared" si="0"/>
        <v>1.5921037553384485</v>
      </c>
      <c r="H67" s="18">
        <v>-20.826426303999998</v>
      </c>
      <c r="I67" s="7">
        <v>-20.112468057855541</v>
      </c>
      <c r="J67" s="11">
        <f t="shared" si="1"/>
        <v>-21.81709593577126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-18.431962404857725</v>
      </c>
      <c r="S67" s="11">
        <f t="shared" si="2"/>
        <v>-21.972240289726336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-10.033809830611679</v>
      </c>
      <c r="D68" s="11">
        <f t="shared" si="4"/>
        <v>-16.726083603136175</v>
      </c>
      <c r="E68" s="18">
        <v>4.5101291905000007</v>
      </c>
      <c r="F68" s="7">
        <v>7.0555768642615035</v>
      </c>
      <c r="G68" s="11">
        <f t="shared" si="0"/>
        <v>8.0075770073717951</v>
      </c>
      <c r="H68" s="18">
        <v>-1.626426304000002</v>
      </c>
      <c r="I68" s="7">
        <v>-3.8999578729140492</v>
      </c>
      <c r="J68" s="11">
        <f t="shared" si="1"/>
        <v>-12.006212965384794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3.9675120266231954</v>
      </c>
      <c r="S68" s="11">
        <f t="shared" si="2"/>
        <v>-7.2322251891172646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-14.93517873738576</v>
      </c>
      <c r="D69" s="11">
        <f t="shared" si="4"/>
        <v>-12.484494283998719</v>
      </c>
      <c r="E69" s="18">
        <v>24.210129190500002</v>
      </c>
      <c r="F69" s="7">
        <v>21.041549591164284</v>
      </c>
      <c r="G69" s="11">
        <f t="shared" si="0"/>
        <v>14.048563227712894</v>
      </c>
      <c r="H69" s="18">
        <v>-18.426426304000003</v>
      </c>
      <c r="I69" s="7">
        <v>-12.935327505150049</v>
      </c>
      <c r="J69" s="11">
        <f t="shared" si="1"/>
        <v>-8.4176426890320499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-10.04502170809198</v>
      </c>
      <c r="S69" s="11">
        <f t="shared" si="2"/>
        <v>-3.0387548407343923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6.4242546494949586</v>
      </c>
      <c r="D70" s="11">
        <f t="shared" si="4"/>
        <v>-4.2554620439454007</v>
      </c>
      <c r="E70" s="18">
        <v>6.1101291905000004</v>
      </c>
      <c r="F70" s="7">
        <v>8.4483144997011657</v>
      </c>
      <c r="G70" s="11">
        <f t="shared" si="0"/>
        <v>14.744932045432725</v>
      </c>
      <c r="H70" s="18">
        <v>1.473573695999999</v>
      </c>
      <c r="I70" s="7">
        <v>-1.7075555945869447</v>
      </c>
      <c r="J70" s="11">
        <f t="shared" si="1"/>
        <v>-7.3214415498684966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0.63636213508511208</v>
      </c>
      <c r="S70" s="11">
        <f t="shared" si="2"/>
        <v>-4.7043297865034344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-4.8088210439496102</v>
      </c>
      <c r="D71" s="11">
        <f t="shared" si="4"/>
        <v>0.80771680277267421</v>
      </c>
      <c r="E71" s="18">
        <v>6.0101291904999989</v>
      </c>
      <c r="F71" s="7">
        <v>3.6848445110130879</v>
      </c>
      <c r="G71" s="11">
        <f t="shared" si="0"/>
        <v>6.0665795053571268</v>
      </c>
      <c r="H71" s="18">
        <v>-5.7264263040000003</v>
      </c>
      <c r="I71" s="7">
        <v>-5.8172002391678168</v>
      </c>
      <c r="J71" s="11">
        <f t="shared" si="1"/>
        <v>-3.762377916877381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-7.1623837659235567</v>
      </c>
      <c r="S71" s="11">
        <f t="shared" si="2"/>
        <v>-3.2630108154192223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-9.8899819267323199</v>
      </c>
      <c r="D72" s="11">
        <f t="shared" si="4"/>
        <v>-7.349401485340965</v>
      </c>
      <c r="E72" s="18">
        <v>4.8101291904999997</v>
      </c>
      <c r="F72" s="7">
        <v>8.288295893482319</v>
      </c>
      <c r="G72" s="11">
        <f t="shared" si="0"/>
        <v>5.9865702022477034</v>
      </c>
      <c r="H72" s="18">
        <v>-5.2264263040000003</v>
      </c>
      <c r="I72" s="7">
        <v>-7.8295893097466642</v>
      </c>
      <c r="J72" s="11">
        <f t="shared" si="1"/>
        <v>-6.8233947744572401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-7.1340767268032801</v>
      </c>
      <c r="S72" s="11">
        <f t="shared" si="2"/>
        <v>-7.1482302463634184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-10.156964324346836</v>
      </c>
      <c r="D73" s="11">
        <f t="shared" si="4"/>
        <v>-10.023473125539578</v>
      </c>
      <c r="E73" s="18">
        <v>11.3101291905</v>
      </c>
      <c r="F73" s="7">
        <v>8.48027923344012</v>
      </c>
      <c r="G73" s="11">
        <f t="shared" si="0"/>
        <v>8.3842875634612195</v>
      </c>
      <c r="H73" s="18">
        <v>-17.826426304000002</v>
      </c>
      <c r="I73" s="7">
        <v>-12.193644188985306</v>
      </c>
      <c r="J73" s="11">
        <f t="shared" si="1"/>
        <v>-10.011616749365984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-18.34841453594241</v>
      </c>
      <c r="S73" s="11">
        <f t="shared" si="2"/>
        <v>-12.741245631372845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-16.61707821822727</v>
      </c>
      <c r="D74" s="11">
        <f t="shared" ref="D74:D137" si="7">AVERAGE(C73:C74)</f>
        <v>-13.387021271287054</v>
      </c>
      <c r="E74" s="18">
        <v>-14.289870809499998</v>
      </c>
      <c r="F74" s="7">
        <v>-13.118166927115169</v>
      </c>
      <c r="G74" s="11">
        <f t="shared" ref="G74:G137" si="8">AVERAGE(F73:F74)</f>
        <v>-2.3189438468375245</v>
      </c>
      <c r="H74" s="18">
        <v>-22.426426304</v>
      </c>
      <c r="I74" s="7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-21.391300241251415</v>
      </c>
      <c r="D75" s="11">
        <f t="shared" si="7"/>
        <v>-19.004189229739342</v>
      </c>
      <c r="E75" s="18">
        <v>14.1101291905</v>
      </c>
      <c r="F75" s="7">
        <v>11.821799106013042</v>
      </c>
      <c r="G75" s="11">
        <f t="shared" si="8"/>
        <v>-0.64818391055106339</v>
      </c>
      <c r="H75" s="18">
        <v>-15.826426304</v>
      </c>
      <c r="I75" s="7">
        <v>-16.726745955393387</v>
      </c>
      <c r="J75" s="11">
        <f t="shared" si="9"/>
        <v>-20.680381998270519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-15.697864223617255</v>
      </c>
      <c r="S75" s="11">
        <f t="shared" si="10"/>
        <v>-16.464911745917853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-12.208229630167111</v>
      </c>
      <c r="D76" s="11">
        <f t="shared" si="7"/>
        <v>-16.799764935709263</v>
      </c>
      <c r="E76" s="18">
        <v>0.51012919049999939</v>
      </c>
      <c r="F76" s="7">
        <v>4.8879239457153965</v>
      </c>
      <c r="G76" s="11">
        <f t="shared" si="8"/>
        <v>8.3548615258642194</v>
      </c>
      <c r="H76" s="18">
        <v>-14.226426304</v>
      </c>
      <c r="I76" s="7">
        <v>-17.288112553963579</v>
      </c>
      <c r="J76" s="11">
        <f t="shared" si="9"/>
        <v>-17.007429254678485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-12.097245827304162</v>
      </c>
      <c r="S76" s="11">
        <f t="shared" si="10"/>
        <v>-13.897555025460708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-11.952176823232326</v>
      </c>
      <c r="D77" s="11">
        <f t="shared" si="7"/>
        <v>-12.080203226699719</v>
      </c>
      <c r="E77" s="18">
        <v>7.9101291904999993</v>
      </c>
      <c r="F77" s="7">
        <v>5.0665268979351747</v>
      </c>
      <c r="G77" s="11">
        <f t="shared" si="8"/>
        <v>4.9772254218252856</v>
      </c>
      <c r="H77" s="18">
        <v>-18.626426303999999</v>
      </c>
      <c r="I77" s="7">
        <v>-12.525696683562952</v>
      </c>
      <c r="J77" s="11">
        <f t="shared" si="9"/>
        <v>-14.906904618763265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-8.8130088995977331</v>
      </c>
      <c r="S77" s="11">
        <f t="shared" si="10"/>
        <v>-10.455127363450949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-9.49513644599066</v>
      </c>
      <c r="D78" s="11">
        <f t="shared" si="7"/>
        <v>-10.723656634611494</v>
      </c>
      <c r="E78" s="18">
        <v>11.7101291905</v>
      </c>
      <c r="F78" s="7">
        <v>12.045277560506872</v>
      </c>
      <c r="G78" s="11">
        <f t="shared" si="8"/>
        <v>8.5559022292210223</v>
      </c>
      <c r="H78" s="18">
        <v>-7.3264263040000017</v>
      </c>
      <c r="I78" s="7">
        <v>-8.8083865173156397</v>
      </c>
      <c r="J78" s="11">
        <f t="shared" si="9"/>
        <v>-10.667041600439296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-9.852537875059479</v>
      </c>
      <c r="S78" s="11">
        <f t="shared" si="10"/>
        <v>-9.3327733873286061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6.5157653428614557</v>
      </c>
      <c r="D79" s="11">
        <f t="shared" si="7"/>
        <v>-1.4896855515646021</v>
      </c>
      <c r="E79" s="18">
        <v>13.2101291905</v>
      </c>
      <c r="F79" s="7">
        <v>10.987389841841022</v>
      </c>
      <c r="G79" s="11">
        <f t="shared" si="8"/>
        <v>11.516333701173947</v>
      </c>
      <c r="H79" s="18">
        <v>-4.3264263039999999</v>
      </c>
      <c r="I79" s="7">
        <v>-5.9612202511470063</v>
      </c>
      <c r="J79" s="11">
        <f t="shared" si="9"/>
        <v>-7.384803384231323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-5.756288314725456</v>
      </c>
      <c r="S79" s="11">
        <f t="shared" si="10"/>
        <v>-7.8044130948924675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-13.632238751888494</v>
      </c>
      <c r="D80" s="11">
        <f t="shared" si="7"/>
        <v>-3.558236704513519</v>
      </c>
      <c r="E80" s="18">
        <v>6.3101291904999997</v>
      </c>
      <c r="F80" s="7">
        <v>11.560254181405352</v>
      </c>
      <c r="G80" s="11">
        <f t="shared" si="8"/>
        <v>11.273822011623187</v>
      </c>
      <c r="H80" s="18">
        <v>-3.7264263039999999</v>
      </c>
      <c r="I80" s="7">
        <v>-7.2200292758043627</v>
      </c>
      <c r="J80" s="11">
        <f t="shared" si="9"/>
        <v>-6.5906247634756845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-10.641577269897873</v>
      </c>
      <c r="S80" s="11">
        <f t="shared" si="10"/>
        <v>-8.1989327923116644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-4.7431066815487419</v>
      </c>
      <c r="D81" s="11">
        <f t="shared" si="7"/>
        <v>-9.1876727167186178</v>
      </c>
      <c r="E81" s="18">
        <v>12.7101291905</v>
      </c>
      <c r="F81" s="7">
        <v>9.4756028439481135</v>
      </c>
      <c r="G81" s="11">
        <f t="shared" si="8"/>
        <v>10.517928512676733</v>
      </c>
      <c r="H81" s="18">
        <v>-11.926426304</v>
      </c>
      <c r="I81" s="7">
        <v>-5.1687513307650779</v>
      </c>
      <c r="J81" s="11">
        <f t="shared" si="9"/>
        <v>-6.1943903032847203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-0.41727238768267316</v>
      </c>
      <c r="S81" s="11">
        <f t="shared" si="10"/>
        <v>-5.5294248287902725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-6.3313379307819417</v>
      </c>
      <c r="D82" s="11">
        <f t="shared" si="7"/>
        <v>-5.5372223061653418</v>
      </c>
      <c r="E82" s="18">
        <v>11.8101291905</v>
      </c>
      <c r="F82" s="7">
        <v>11.564597281661687</v>
      </c>
      <c r="G82" s="11">
        <f t="shared" si="8"/>
        <v>10.5201000628049</v>
      </c>
      <c r="H82" s="18">
        <v>-3.4264263040000009</v>
      </c>
      <c r="I82" s="7">
        <v>-4.7598970195595243</v>
      </c>
      <c r="J82" s="11">
        <f t="shared" si="9"/>
        <v>-4.9643241751623011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-4.2675771435603433</v>
      </c>
      <c r="S82" s="11">
        <f t="shared" si="10"/>
        <v>-2.3424247656215083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-3.3662273944256902</v>
      </c>
      <c r="D83" s="11">
        <f t="shared" si="7"/>
        <v>-4.8487826626038162</v>
      </c>
      <c r="E83" s="18">
        <v>7.9101291904999993</v>
      </c>
      <c r="F83" s="7">
        <v>6.1505510817123659</v>
      </c>
      <c r="G83" s="11">
        <f t="shared" si="8"/>
        <v>8.8575741816870259</v>
      </c>
      <c r="H83" s="18">
        <v>-10.026426304000001</v>
      </c>
      <c r="I83" s="7">
        <v>-12.016480193164941</v>
      </c>
      <c r="J83" s="11">
        <f t="shared" si="9"/>
        <v>-8.3881886063622328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-6.4225792469353848</v>
      </c>
      <c r="S83" s="11">
        <f t="shared" si="10"/>
        <v>-5.3450781952478641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0.26940861256318183</v>
      </c>
      <c r="D84" s="11">
        <f t="shared" si="7"/>
        <v>-1.5484093909312542</v>
      </c>
      <c r="E84" s="18">
        <v>5.0101291905000007</v>
      </c>
      <c r="F84" s="7">
        <v>10.564727964742769</v>
      </c>
      <c r="G84" s="11">
        <f t="shared" si="8"/>
        <v>8.3576395232275669</v>
      </c>
      <c r="H84" s="18">
        <v>4.2735736959999997</v>
      </c>
      <c r="I84" s="7">
        <v>0.51474572911239624</v>
      </c>
      <c r="J84" s="11">
        <f t="shared" si="9"/>
        <v>-5.7508672320262724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5.5252980418964741</v>
      </c>
      <c r="S84" s="11">
        <f t="shared" si="10"/>
        <v>-0.44864060251945537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-8.2991621335102632</v>
      </c>
      <c r="D85" s="11">
        <f t="shared" si="7"/>
        <v>-4.0148767604735411</v>
      </c>
      <c r="E85" s="18">
        <v>17.510129190499999</v>
      </c>
      <c r="F85" s="7">
        <v>13.949452455321278</v>
      </c>
      <c r="G85" s="11">
        <f t="shared" si="8"/>
        <v>12.257090210032024</v>
      </c>
      <c r="H85" s="18">
        <v>-19.826426304000002</v>
      </c>
      <c r="I85" s="7">
        <v>-12.402087128547954</v>
      </c>
      <c r="J85" s="11">
        <f t="shared" si="9"/>
        <v>-5.9436706997177788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-5.2849186150237344</v>
      </c>
      <c r="S85" s="11">
        <f t="shared" si="10"/>
        <v>0.12018971343636986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-10.349738002097576</v>
      </c>
      <c r="D86" s="11">
        <f t="shared" si="7"/>
        <v>-9.3244500678039195</v>
      </c>
      <c r="E86" s="18">
        <v>4.6101291905000004</v>
      </c>
      <c r="F86" s="7">
        <v>3.9852458817843428</v>
      </c>
      <c r="G86" s="11">
        <f t="shared" si="8"/>
        <v>8.9673491685528113</v>
      </c>
      <c r="H86" s="18">
        <v>-15.926426304000001</v>
      </c>
      <c r="I86" s="7">
        <v>-17.800037434590052</v>
      </c>
      <c r="J86" s="11">
        <f t="shared" si="9"/>
        <v>-15.101062281569003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-12.332101203342198</v>
      </c>
      <c r="S86" s="11">
        <f t="shared" si="10"/>
        <v>-8.8085099091829662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-17.687353892286495</v>
      </c>
      <c r="D87" s="11">
        <f t="shared" si="7"/>
        <v>-14.018545947192035</v>
      </c>
      <c r="E87" s="18">
        <v>1.5101291904999994</v>
      </c>
      <c r="F87" s="7">
        <v>0.39291177016999912</v>
      </c>
      <c r="G87" s="11">
        <f t="shared" si="8"/>
        <v>2.189078825977171</v>
      </c>
      <c r="H87" s="18">
        <v>-18.326426304000002</v>
      </c>
      <c r="I87" s="7">
        <v>-20.088984881275891</v>
      </c>
      <c r="J87" s="11">
        <f t="shared" si="9"/>
        <v>-18.944511157932972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-21.373835521061615</v>
      </c>
      <c r="S87" s="11">
        <f t="shared" si="10"/>
        <v>-16.852968362201906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-30.293451283215958</v>
      </c>
      <c r="D88" s="11">
        <f t="shared" si="7"/>
        <v>-23.990402587751227</v>
      </c>
      <c r="E88" s="18">
        <v>-13.8898708095</v>
      </c>
      <c r="F88" s="7">
        <v>-8.3519509039756024</v>
      </c>
      <c r="G88" s="11">
        <f t="shared" si="8"/>
        <v>-3.9795195669028018</v>
      </c>
      <c r="H88" s="18">
        <v>-20.626426303999999</v>
      </c>
      <c r="I88" s="7">
        <v>-24.452559905188799</v>
      </c>
      <c r="J88" s="11">
        <f t="shared" si="9"/>
        <v>-22.270772393232345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-30.364301969290949</v>
      </c>
      <c r="S88" s="11">
        <f t="shared" si="10"/>
        <v>-25.869068745176282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-33.180103495681379</v>
      </c>
      <c r="D89" s="11">
        <f t="shared" si="7"/>
        <v>-31.736777389448669</v>
      </c>
      <c r="E89" s="18">
        <v>-5.4898708095000011</v>
      </c>
      <c r="F89" s="7">
        <v>-9.4684970386472713</v>
      </c>
      <c r="G89" s="11">
        <f t="shared" si="8"/>
        <v>-8.9102239713114368</v>
      </c>
      <c r="H89" s="18">
        <v>-39.526426303999997</v>
      </c>
      <c r="I89" s="7">
        <v>-31.604537135395809</v>
      </c>
      <c r="J89" s="11">
        <f t="shared" si="9"/>
        <v>-28.028548520292304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-32.958168888472443</v>
      </c>
      <c r="S89" s="11">
        <f t="shared" si="10"/>
        <v>-31.661235428881696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-29.341180631824596</v>
      </c>
      <c r="D90" s="11">
        <f t="shared" si="7"/>
        <v>-31.260642063752989</v>
      </c>
      <c r="E90" s="18">
        <v>-1.7458715417500001</v>
      </c>
      <c r="F90" s="7">
        <v>-2.5877421427600638</v>
      </c>
      <c r="G90" s="11">
        <f t="shared" si="8"/>
        <v>-6.0281195907036675</v>
      </c>
      <c r="H90" s="18">
        <v>-27.799867955749999</v>
      </c>
      <c r="I90" s="7">
        <v>-30.748322393501461</v>
      </c>
      <c r="J90" s="11">
        <f t="shared" si="9"/>
        <v>-31.176429764448635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-26.178512389444069</v>
      </c>
      <c r="S90" s="11">
        <f t="shared" si="10"/>
        <v>-29.568340638958254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-16.851017110235912</v>
      </c>
      <c r="D91" s="11">
        <f t="shared" si="7"/>
        <v>-23.096098871030254</v>
      </c>
      <c r="E91" s="18">
        <v>6.9642275002500007</v>
      </c>
      <c r="F91" s="7">
        <v>6.7365830580515</v>
      </c>
      <c r="G91" s="11">
        <f t="shared" si="8"/>
        <v>2.0744204576457181</v>
      </c>
      <c r="H91" s="18">
        <v>-16.021040261750002</v>
      </c>
      <c r="I91" s="7">
        <v>-17.12157215120514</v>
      </c>
      <c r="J91" s="11">
        <f t="shared" si="9"/>
        <v>-23.934947272353298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-10.228447755404122</v>
      </c>
      <c r="S91" s="11">
        <f t="shared" si="10"/>
        <v>-18.203480072424096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-16.002241952975819</v>
      </c>
      <c r="D92" s="11">
        <f t="shared" si="7"/>
        <v>-16.426629531605865</v>
      </c>
      <c r="E92" s="18">
        <v>-4.9339911357500004</v>
      </c>
      <c r="F92" s="7">
        <v>0.10549395228028402</v>
      </c>
      <c r="G92" s="11">
        <f t="shared" si="8"/>
        <v>3.421038505165892</v>
      </c>
      <c r="H92" s="18">
        <v>-9.1883283207499993</v>
      </c>
      <c r="I92" s="7">
        <v>-12.814573718881928</v>
      </c>
      <c r="J92" s="11">
        <f t="shared" si="9"/>
        <v>-14.968072935043534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-8.9607558039265456</v>
      </c>
      <c r="S92" s="11">
        <f t="shared" si="10"/>
        <v>-9.594601779665334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-5.3069529497895171</v>
      </c>
      <c r="D93" s="11">
        <f t="shared" si="7"/>
        <v>-10.654597451382667</v>
      </c>
      <c r="E93" s="18">
        <v>2.6561519392499995</v>
      </c>
      <c r="F93" s="7">
        <v>-1.4594911804170194</v>
      </c>
      <c r="G93" s="11">
        <f t="shared" si="8"/>
        <v>-0.6769986140683677</v>
      </c>
      <c r="H93" s="18">
        <v>-19.59646867775</v>
      </c>
      <c r="I93" s="7">
        <v>-11.681163033496953</v>
      </c>
      <c r="J93" s="11">
        <f t="shared" si="9"/>
        <v>-12.247868376189441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-11.618384552486864</v>
      </c>
      <c r="S93" s="11">
        <f t="shared" si="10"/>
        <v>-10.289570178206706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-9.7267883674356668</v>
      </c>
      <c r="D94" s="11">
        <f t="shared" si="7"/>
        <v>-7.516870658612592</v>
      </c>
      <c r="E94" s="18">
        <v>-7.1175001877499984</v>
      </c>
      <c r="F94" s="7">
        <v>-8.0249975981118045</v>
      </c>
      <c r="G94" s="11">
        <f t="shared" si="8"/>
        <v>-4.7422443892644122</v>
      </c>
      <c r="H94" s="18">
        <v>-5.4170920537500002</v>
      </c>
      <c r="I94" s="7">
        <v>-9.0209784055629108</v>
      </c>
      <c r="J94" s="11">
        <f t="shared" si="9"/>
        <v>-10.351070719529933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-4.3251189034468407</v>
      </c>
      <c r="S94" s="11">
        <f t="shared" si="10"/>
        <v>-7.9717517279668524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-19.24788342224938</v>
      </c>
      <c r="D95" s="11">
        <f t="shared" si="7"/>
        <v>-14.487335894842523</v>
      </c>
      <c r="E95" s="18">
        <v>-11.81920998975</v>
      </c>
      <c r="F95" s="7">
        <v>-11.483639100739332</v>
      </c>
      <c r="G95" s="11">
        <f t="shared" si="8"/>
        <v>-9.7543183494255672</v>
      </c>
      <c r="H95" s="18">
        <v>-16.40106875975</v>
      </c>
      <c r="I95" s="7">
        <v>-17.283178540479209</v>
      </c>
      <c r="J95" s="11">
        <f t="shared" si="9"/>
        <v>-13.15207847302106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-12.46523923381725</v>
      </c>
      <c r="S95" s="11">
        <f t="shared" si="10"/>
        <v>-8.3951790686320464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-19.210552562610776</v>
      </c>
      <c r="D96" s="11">
        <f t="shared" si="7"/>
        <v>-19.22921799243008</v>
      </c>
      <c r="E96" s="18">
        <v>-13.35851079275</v>
      </c>
      <c r="F96" s="7">
        <v>-8.7035508603525003</v>
      </c>
      <c r="G96" s="11">
        <f t="shared" si="8"/>
        <v>-10.093594980545916</v>
      </c>
      <c r="H96" s="18">
        <v>-13.86257558875</v>
      </c>
      <c r="I96" s="7">
        <v>-16.875208498824843</v>
      </c>
      <c r="J96" s="11">
        <f t="shared" si="9"/>
        <v>-17.079193519652026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-16.223926126542565</v>
      </c>
      <c r="S96" s="11">
        <f t="shared" si="10"/>
        <v>-14.344582680179908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-21.555589058464385</v>
      </c>
      <c r="D97" s="11">
        <f t="shared" si="7"/>
        <v>-20.383070810537582</v>
      </c>
      <c r="E97" s="18">
        <v>-10.64273865775</v>
      </c>
      <c r="F97" s="7">
        <v>-14.806446207924395</v>
      </c>
      <c r="G97" s="11">
        <f t="shared" si="8"/>
        <v>-11.754998534138448</v>
      </c>
      <c r="H97" s="18">
        <v>-27.118074875749997</v>
      </c>
      <c r="I97" s="7">
        <v>-19.457387249903384</v>
      </c>
      <c r="J97" s="11">
        <f t="shared" si="9"/>
        <v>-18.166297874364112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-18.702010677124505</v>
      </c>
      <c r="S97" s="11">
        <f t="shared" si="10"/>
        <v>-17.462968401833535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-28.447315381819639</v>
      </c>
      <c r="D98" s="11">
        <f t="shared" si="7"/>
        <v>-25.001452220142014</v>
      </c>
      <c r="E98" s="18">
        <v>-19.985080047749999</v>
      </c>
      <c r="F98" s="7">
        <v>-21.024204221047583</v>
      </c>
      <c r="G98" s="11">
        <f t="shared" si="8"/>
        <v>-17.915325214485989</v>
      </c>
      <c r="H98" s="18">
        <v>-21.064976746749998</v>
      </c>
      <c r="I98" s="7">
        <v>-25.112591851216902</v>
      </c>
      <c r="J98" s="11">
        <f t="shared" si="9"/>
        <v>-22.284989550560141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-26.53627487400756</v>
      </c>
      <c r="S98" s="11">
        <f t="shared" si="10"/>
        <v>-22.619142775566033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-38.242867517398082</v>
      </c>
      <c r="D99" s="11">
        <f t="shared" si="7"/>
        <v>-33.345091449608859</v>
      </c>
      <c r="E99" s="18">
        <v>-28.529841874749998</v>
      </c>
      <c r="F99" s="7">
        <v>-27.683201777668017</v>
      </c>
      <c r="G99" s="11">
        <f t="shared" si="8"/>
        <v>-24.3537029993578</v>
      </c>
      <c r="H99" s="18">
        <v>-38.111930736749997</v>
      </c>
      <c r="I99" s="7">
        <v>-39.011794425685899</v>
      </c>
      <c r="J99" s="11">
        <f t="shared" si="9"/>
        <v>-32.062193138451399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-35.779906833189465</v>
      </c>
      <c r="S99" s="11">
        <f t="shared" si="10"/>
        <v>-31.158090853598512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-45.628615005831271</v>
      </c>
      <c r="D100" s="11">
        <f t="shared" si="7"/>
        <v>-41.93574126161468</v>
      </c>
      <c r="E100" s="18">
        <v>-28.814715596749998</v>
      </c>
      <c r="F100" s="7">
        <v>-24.524837036301054</v>
      </c>
      <c r="G100" s="11">
        <f t="shared" si="8"/>
        <v>-26.104019406984534</v>
      </c>
      <c r="H100" s="18">
        <v>-43.085767628750006</v>
      </c>
      <c r="I100" s="7">
        <v>-45.419291172117326</v>
      </c>
      <c r="J100" s="11">
        <f t="shared" si="9"/>
        <v>-42.215542798901609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-39.156158227729691</v>
      </c>
      <c r="S100" s="11">
        <f t="shared" si="10"/>
        <v>-37.468032530459581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-24.199360199808911</v>
      </c>
      <c r="D101" s="11">
        <f t="shared" si="7"/>
        <v>-34.913987602820093</v>
      </c>
      <c r="E101" s="18">
        <v>-19.329615230750001</v>
      </c>
      <c r="F101" s="7">
        <v>-23.392614999642177</v>
      </c>
      <c r="G101" s="11">
        <f t="shared" si="8"/>
        <v>-23.958726017971614</v>
      </c>
      <c r="H101" s="18">
        <v>-38.764747011750003</v>
      </c>
      <c r="I101" s="7">
        <v>-31.407551031770684</v>
      </c>
      <c r="J101" s="11">
        <f t="shared" si="9"/>
        <v>-38.413421101944003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-27.043669468186714</v>
      </c>
      <c r="S101" s="11">
        <f t="shared" si="10"/>
        <v>-33.099913847958206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-32.925749287437604</v>
      </c>
      <c r="D102" s="11">
        <f t="shared" si="7"/>
        <v>-28.562554743623259</v>
      </c>
      <c r="E102" s="18">
        <v>-16.517450317750001</v>
      </c>
      <c r="F102" s="7">
        <v>-17.777989861056373</v>
      </c>
      <c r="G102" s="11">
        <f t="shared" si="8"/>
        <v>-20.585302430349273</v>
      </c>
      <c r="H102" s="18">
        <v>-32.190779680749998</v>
      </c>
      <c r="I102" s="7">
        <v>-36.311280914210229</v>
      </c>
      <c r="J102" s="11">
        <f t="shared" si="9"/>
        <v>-33.859415972990455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-34.391757543860813</v>
      </c>
      <c r="S102" s="11">
        <f t="shared" si="10"/>
        <v>-30.717713506023763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-37.973093646173631</v>
      </c>
      <c r="D103" s="11">
        <f t="shared" si="7"/>
        <v>-35.449421466805617</v>
      </c>
      <c r="E103" s="18">
        <v>-24.97891839775</v>
      </c>
      <c r="F103" s="7">
        <v>-23.88302892770793</v>
      </c>
      <c r="G103" s="11">
        <f t="shared" si="8"/>
        <v>-20.830509394382151</v>
      </c>
      <c r="H103" s="18">
        <v>-37.427187023749994</v>
      </c>
      <c r="I103" s="7">
        <v>-38.769103058693339</v>
      </c>
      <c r="J103" s="11">
        <f t="shared" si="9"/>
        <v>-37.540191986451788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-36.326745041673732</v>
      </c>
      <c r="S103" s="11">
        <f t="shared" si="10"/>
        <v>-35.359251292767269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-34.682919059346148</v>
      </c>
      <c r="D104" s="11">
        <f t="shared" si="7"/>
        <v>-36.328006352759886</v>
      </c>
      <c r="E104" s="18">
        <v>-29.460567836749998</v>
      </c>
      <c r="F104" s="7">
        <v>-25.09322739310031</v>
      </c>
      <c r="G104" s="11">
        <f t="shared" si="8"/>
        <v>-24.48812816040412</v>
      </c>
      <c r="H104" s="18">
        <v>-35.630848571749993</v>
      </c>
      <c r="I104" s="7">
        <v>-37.238481952965415</v>
      </c>
      <c r="J104" s="11">
        <f t="shared" si="9"/>
        <v>-38.003792505829381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-36.008993031366614</v>
      </c>
      <c r="S104" s="11">
        <f t="shared" si="10"/>
        <v>-36.167869036520173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-29.044900733217773</v>
      </c>
      <c r="D105" s="11">
        <f t="shared" si="7"/>
        <v>-31.86390989628196</v>
      </c>
      <c r="E105" s="18">
        <v>-19.83955422475</v>
      </c>
      <c r="F105" s="7">
        <v>-23.995853768754959</v>
      </c>
      <c r="G105" s="11">
        <f t="shared" si="8"/>
        <v>-24.544540580927634</v>
      </c>
      <c r="H105" s="18">
        <v>-39.983178031750001</v>
      </c>
      <c r="I105" s="7">
        <v>-32.828181473125603</v>
      </c>
      <c r="J105" s="11">
        <f t="shared" si="9"/>
        <v>-35.033331713045513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-23.347679182971522</v>
      </c>
      <c r="S105" s="11">
        <f t="shared" si="10"/>
        <v>-29.678336107169066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-19.635008516438319</v>
      </c>
      <c r="D106" s="11">
        <f t="shared" si="7"/>
        <v>-24.339954624828046</v>
      </c>
      <c r="E106" s="18">
        <v>-20.543226142750001</v>
      </c>
      <c r="F106" s="7">
        <v>-22.04296475479368</v>
      </c>
      <c r="G106" s="11">
        <f t="shared" si="8"/>
        <v>-23.019409261774321</v>
      </c>
      <c r="H106" s="18">
        <v>-26.217133064749998</v>
      </c>
      <c r="I106" s="7">
        <v>-30.289389061414575</v>
      </c>
      <c r="J106" s="11">
        <f t="shared" si="9"/>
        <v>-31.558785267270089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-26.039681025300364</v>
      </c>
      <c r="S106" s="11">
        <f t="shared" si="10"/>
        <v>-24.693680104135943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-12.064371300726853</v>
      </c>
      <c r="D107" s="11">
        <f t="shared" si="7"/>
        <v>-15.849689908582587</v>
      </c>
      <c r="E107" s="18">
        <v>-10.61842120475</v>
      </c>
      <c r="F107" s="7">
        <v>-9.4244771511575962</v>
      </c>
      <c r="G107" s="11">
        <f t="shared" si="8"/>
        <v>-15.733720952975638</v>
      </c>
      <c r="H107" s="18">
        <v>-15.67970015275</v>
      </c>
      <c r="I107" s="7">
        <v>-17.575408913571916</v>
      </c>
      <c r="J107" s="11">
        <f t="shared" si="9"/>
        <v>-23.932398987493244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-15.087937834688322</v>
      </c>
      <c r="S107" s="11">
        <f t="shared" si="10"/>
        <v>-20.563809429994343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-9.2567699382581452</v>
      </c>
      <c r="D108" s="11">
        <f t="shared" si="7"/>
        <v>-10.6605706194925</v>
      </c>
      <c r="E108" s="18">
        <v>-9.9300671377499992</v>
      </c>
      <c r="F108" s="7">
        <v>-5.2468525651887878</v>
      </c>
      <c r="G108" s="11">
        <f t="shared" si="8"/>
        <v>-7.3356648581731925</v>
      </c>
      <c r="H108" s="18">
        <v>-14.994076240750001</v>
      </c>
      <c r="I108" s="7">
        <v>-16.013670167252286</v>
      </c>
      <c r="J108" s="11">
        <f t="shared" si="9"/>
        <v>-16.794539540412103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-3.5073437073300822</v>
      </c>
      <c r="S108" s="11">
        <f t="shared" si="10"/>
        <v>-9.2976407710092026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-17.467588888110896</v>
      </c>
      <c r="D109" s="11">
        <f t="shared" si="7"/>
        <v>-13.362179413184521</v>
      </c>
      <c r="E109" s="18">
        <v>0.31014207424999984</v>
      </c>
      <c r="F109" s="7">
        <v>-4.0389721044200249</v>
      </c>
      <c r="G109" s="11">
        <f t="shared" si="8"/>
        <v>-4.6429123348044063</v>
      </c>
      <c r="H109" s="18">
        <v>-21.064661954750001</v>
      </c>
      <c r="I109" s="7">
        <v>-14.077880785240843</v>
      </c>
      <c r="J109" s="11">
        <f t="shared" si="9"/>
        <v>-15.045775476246565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-6.4331915865625557</v>
      </c>
      <c r="S109" s="11">
        <f t="shared" si="10"/>
        <v>-4.9702676469463185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-6.6825711491286022</v>
      </c>
      <c r="D110" s="11">
        <f t="shared" si="7"/>
        <v>-12.075080018619749</v>
      </c>
      <c r="E110" s="18">
        <v>-1.8640617927500003</v>
      </c>
      <c r="F110" s="7">
        <v>-3.4119370492439325</v>
      </c>
      <c r="G110" s="11">
        <f t="shared" si="8"/>
        <v>-3.7254545768319787</v>
      </c>
      <c r="H110" s="18">
        <v>-8.682358591749999</v>
      </c>
      <c r="I110" s="7">
        <v>-12.453889101029787</v>
      </c>
      <c r="J110" s="11">
        <f t="shared" si="9"/>
        <v>-13.265884943135315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-0.86587388454709302</v>
      </c>
      <c r="S110" s="11">
        <f t="shared" si="10"/>
        <v>-3.6495327355548244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2.3254889494590341</v>
      </c>
      <c r="D111" s="11">
        <f t="shared" si="7"/>
        <v>-2.1785410998347841</v>
      </c>
      <c r="E111" s="18">
        <v>-1.1519386487500003</v>
      </c>
      <c r="F111" s="7">
        <v>-0.22660607471863714</v>
      </c>
      <c r="G111" s="11">
        <f t="shared" si="8"/>
        <v>-1.8192715619812847</v>
      </c>
      <c r="H111" s="18">
        <v>-2.6045141247500001</v>
      </c>
      <c r="I111" s="7">
        <v>-5.2282554127005625</v>
      </c>
      <c r="J111" s="11">
        <f t="shared" si="9"/>
        <v>-8.8410722568651749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2.3247999641077688</v>
      </c>
      <c r="S111" s="11">
        <f t="shared" si="10"/>
        <v>0.72946303978033789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3.8572858846949112</v>
      </c>
      <c r="D112" s="11">
        <f t="shared" si="7"/>
        <v>3.0913874170769726</v>
      </c>
      <c r="E112" s="18">
        <v>2.7555062952499996</v>
      </c>
      <c r="F112" s="7">
        <v>8.0199635100191102</v>
      </c>
      <c r="G112" s="11">
        <f t="shared" si="8"/>
        <v>3.8966787176502367</v>
      </c>
      <c r="H112" s="18">
        <v>0.50689038624999938</v>
      </c>
      <c r="I112" s="7">
        <v>3.2006582537842942E-2</v>
      </c>
      <c r="J112" s="11">
        <f t="shared" si="9"/>
        <v>-2.5981244150813598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1.0424508455438746</v>
      </c>
      <c r="S112" s="11">
        <f t="shared" si="10"/>
        <v>1.6836254048258217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-3.4523017741301771</v>
      </c>
      <c r="D113" s="11">
        <f t="shared" si="7"/>
        <v>0.20249205528236702</v>
      </c>
      <c r="E113" s="18">
        <v>4.3577064092499995</v>
      </c>
      <c r="F113" s="7">
        <v>-0.27506163955934682</v>
      </c>
      <c r="G113" s="11">
        <f t="shared" si="8"/>
        <v>3.8724509352298817</v>
      </c>
      <c r="H113" s="18">
        <v>-15.98517929975</v>
      </c>
      <c r="I113" s="7">
        <v>-8.9898210331732304</v>
      </c>
      <c r="J113" s="11">
        <f t="shared" si="9"/>
        <v>-4.4789072253176938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-1.8169811078130795</v>
      </c>
      <c r="S113" s="11">
        <f t="shared" si="10"/>
        <v>-0.38726513113460248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-3.9020854874281561</v>
      </c>
      <c r="D114" s="11">
        <f t="shared" si="7"/>
        <v>-3.6771936307791666</v>
      </c>
      <c r="E114" s="18">
        <v>8.9273030300000009</v>
      </c>
      <c r="F114" s="7">
        <v>7.3206728237561673</v>
      </c>
      <c r="G114" s="11">
        <f t="shared" si="8"/>
        <v>3.5228055920984103</v>
      </c>
      <c r="H114" s="18">
        <v>4.2744245462499997</v>
      </c>
      <c r="I114" s="7">
        <v>0.4133019678879557</v>
      </c>
      <c r="J114" s="11">
        <f t="shared" si="9"/>
        <v>-4.2882595326426376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0.91633265112400331</v>
      </c>
      <c r="S114" s="11">
        <f t="shared" si="10"/>
        <v>-0.45032422834453811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-2.4655056462953207</v>
      </c>
      <c r="D115" s="11">
        <f t="shared" si="7"/>
        <v>-3.1837955668617384</v>
      </c>
      <c r="E115" s="12">
        <v>2.9307498969999997</v>
      </c>
      <c r="F115" s="7">
        <v>3.6903028282028663</v>
      </c>
      <c r="G115" s="11">
        <f t="shared" si="8"/>
        <v>5.5054878259795164</v>
      </c>
      <c r="H115" s="18">
        <v>0.51952680725000011</v>
      </c>
      <c r="I115" s="7">
        <v>-2.4462796642441869</v>
      </c>
      <c r="J115" s="11">
        <f t="shared" si="9"/>
        <v>-1.0164888481781156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-0.64816705924858375</v>
      </c>
      <c r="S115" s="11">
        <f t="shared" si="10"/>
        <v>0.13408279593770978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-6.3846140591655924</v>
      </c>
      <c r="D116" s="11">
        <f t="shared" si="7"/>
        <v>-4.4250598527304561</v>
      </c>
      <c r="E116" s="12">
        <v>-6.6035460540000006</v>
      </c>
      <c r="F116" s="7">
        <v>-0.8791430083877998</v>
      </c>
      <c r="G116" s="11">
        <f t="shared" si="8"/>
        <v>1.4055799099075332</v>
      </c>
      <c r="H116" s="18">
        <v>-5.9605019407499995</v>
      </c>
      <c r="I116" s="7">
        <v>-5.9504391560446139</v>
      </c>
      <c r="J116" s="11">
        <f t="shared" si="9"/>
        <v>-4.1983594101444002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-4.6463875747426515</v>
      </c>
      <c r="S116" s="11">
        <f t="shared" si="10"/>
        <v>-2.6472773169956176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-1.0627977844331085</v>
      </c>
      <c r="D117" s="11">
        <f t="shared" si="7"/>
        <v>-3.7237059217993504</v>
      </c>
      <c r="E117" s="12">
        <v>7.2924577030000002</v>
      </c>
      <c r="F117" s="7">
        <v>2.4594972965125361</v>
      </c>
      <c r="G117" s="11">
        <f t="shared" si="8"/>
        <v>0.79017714406236816</v>
      </c>
      <c r="H117" s="18">
        <v>-10.79740533475</v>
      </c>
      <c r="I117" s="7">
        <v>-3.7207588143927435</v>
      </c>
      <c r="J117" s="11">
        <f t="shared" si="9"/>
        <v>-4.8355989852186791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-3.3422748250900671</v>
      </c>
      <c r="S117" s="11">
        <f t="shared" si="10"/>
        <v>-3.9943311999163593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-0.39385722428475045</v>
      </c>
      <c r="D118" s="11">
        <f t="shared" si="7"/>
        <v>-0.72832750435892946</v>
      </c>
      <c r="E118" s="12">
        <v>5.4073371980000005</v>
      </c>
      <c r="F118" s="7">
        <v>3.6521991853039224</v>
      </c>
      <c r="G118" s="11">
        <f t="shared" si="8"/>
        <v>3.0558482409082295</v>
      </c>
      <c r="H118" s="18">
        <v>3.1922303872500004</v>
      </c>
      <c r="I118" s="7">
        <v>-1.1341026074446319</v>
      </c>
      <c r="J118" s="11">
        <f t="shared" si="9"/>
        <v>-2.4274307109186877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-1.7578306408211217</v>
      </c>
      <c r="S118" s="11">
        <f t="shared" si="10"/>
        <v>-2.5500527329555944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0.25096188961920163</v>
      </c>
      <c r="D119" s="11">
        <f t="shared" si="7"/>
        <v>-7.1447667332774412E-2</v>
      </c>
      <c r="E119" s="12">
        <v>1.4798537179999998</v>
      </c>
      <c r="F119" s="7">
        <v>2.1775321296248675</v>
      </c>
      <c r="G119" s="11">
        <f t="shared" si="8"/>
        <v>2.9148656574643947</v>
      </c>
      <c r="H119" s="18">
        <v>-0.36475894874999959</v>
      </c>
      <c r="I119" s="7">
        <v>-3.469505732558523</v>
      </c>
      <c r="J119" s="11">
        <f t="shared" si="9"/>
        <v>-2.3018041700015774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-0.77482076906151187</v>
      </c>
      <c r="S119" s="11">
        <f t="shared" si="10"/>
        <v>-1.2663257049413168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4.6716738109960412</v>
      </c>
      <c r="D120" s="11">
        <f t="shared" si="7"/>
        <v>2.4613178503076214</v>
      </c>
      <c r="E120" s="12">
        <v>0.84220698399999971</v>
      </c>
      <c r="F120" s="7">
        <v>6.9279682294869191</v>
      </c>
      <c r="G120" s="11">
        <f t="shared" si="8"/>
        <v>4.5527501795558933</v>
      </c>
      <c r="H120" s="18">
        <v>-3.8284928297499996</v>
      </c>
      <c r="I120" s="7">
        <v>-3.2202387725183272</v>
      </c>
      <c r="J120" s="11">
        <f t="shared" si="9"/>
        <v>-3.3448722525384254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-0.10823615732973058</v>
      </c>
      <c r="S120" s="11">
        <f t="shared" si="10"/>
        <v>-0.44152846319562122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12.40275386858524</v>
      </c>
      <c r="D121" s="11">
        <f t="shared" si="7"/>
        <v>8.5372138397906401</v>
      </c>
      <c r="E121" s="12">
        <v>11.619445534</v>
      </c>
      <c r="F121" s="7">
        <v>6.6984297878345282</v>
      </c>
      <c r="G121" s="11">
        <f t="shared" si="8"/>
        <v>6.8131990086607237</v>
      </c>
      <c r="H121" s="18">
        <v>-5.5612985137499997</v>
      </c>
      <c r="I121" s="7">
        <v>1.6770704936845124</v>
      </c>
      <c r="J121" s="11">
        <f t="shared" si="9"/>
        <v>-0.7715841394169074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5.4128012703424115</v>
      </c>
      <c r="S121" s="11">
        <f t="shared" si="10"/>
        <v>2.6522825565063406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-4.6992804957506955</v>
      </c>
      <c r="D122" s="11">
        <f t="shared" si="7"/>
        <v>3.8517366864172722</v>
      </c>
      <c r="E122" s="12">
        <v>7.4513166119999994</v>
      </c>
      <c r="F122" s="7">
        <v>5.4406505805275689</v>
      </c>
      <c r="G122" s="11">
        <f t="shared" si="8"/>
        <v>6.069540184181049</v>
      </c>
      <c r="H122" s="18">
        <v>-1.7975095657499995</v>
      </c>
      <c r="I122" s="7">
        <v>-6.7981208525781849</v>
      </c>
      <c r="J122" s="11">
        <f t="shared" si="9"/>
        <v>-2.5605251794468362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-6.7758901665056932</v>
      </c>
      <c r="S122" s="11">
        <f t="shared" si="10"/>
        <v>-0.68154444808164083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-2.58584935796799</v>
      </c>
      <c r="D123" s="11">
        <f t="shared" si="7"/>
        <v>-3.6425649268593427</v>
      </c>
      <c r="E123" s="12">
        <v>6.7286021770000009</v>
      </c>
      <c r="F123" s="7">
        <v>7.4360823369127136</v>
      </c>
      <c r="G123" s="11">
        <f t="shared" si="8"/>
        <v>6.4383664587201412</v>
      </c>
      <c r="H123" s="18">
        <v>-1.4499043617499998</v>
      </c>
      <c r="I123" s="7">
        <v>-4.8119992823972382</v>
      </c>
      <c r="J123" s="11">
        <f t="shared" si="9"/>
        <v>-5.8050600674877115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-3.7764700571450889</v>
      </c>
      <c r="S123" s="11">
        <f t="shared" si="10"/>
        <v>-5.2761801118253908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2.4916118979015858</v>
      </c>
      <c r="D124" s="11">
        <f t="shared" si="7"/>
        <v>-4.7118730033202105E-2</v>
      </c>
      <c r="E124" s="12">
        <v>0.72933100900000003</v>
      </c>
      <c r="F124" s="7">
        <v>7.082390017004621</v>
      </c>
      <c r="G124" s="11">
        <f t="shared" si="8"/>
        <v>7.2592361769586677</v>
      </c>
      <c r="H124" s="18">
        <v>-0.42374475274999934</v>
      </c>
      <c r="I124" s="7">
        <v>0.97628026619241304</v>
      </c>
      <c r="J124" s="11">
        <f t="shared" si="9"/>
        <v>-1.9178595081024126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1.0467341434426738</v>
      </c>
      <c r="S124" s="11">
        <f t="shared" si="10"/>
        <v>-1.3648679568512074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6.4496130209822189</v>
      </c>
      <c r="D125" s="11">
        <f t="shared" si="7"/>
        <v>4.4706124594419023</v>
      </c>
      <c r="E125" s="12">
        <v>10.566293249000001</v>
      </c>
      <c r="F125" s="7">
        <v>5.6473533929644049</v>
      </c>
      <c r="G125" s="11">
        <f t="shared" si="8"/>
        <v>6.3648717049845125</v>
      </c>
      <c r="H125" s="18">
        <v>-8.2199410397499992</v>
      </c>
      <c r="I125" s="7">
        <v>-0.7226019063727831</v>
      </c>
      <c r="J125" s="11">
        <f t="shared" si="9"/>
        <v>0.12683917990981497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3.4546393181270822</v>
      </c>
      <c r="S125" s="11">
        <f t="shared" si="10"/>
        <v>2.2506867307848779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0.61196293057744455</v>
      </c>
      <c r="D126" s="11">
        <f t="shared" si="7"/>
        <v>3.5307879757798317</v>
      </c>
      <c r="E126" s="12">
        <v>7.1478554750000001</v>
      </c>
      <c r="F126" s="7">
        <v>4.967300447559353</v>
      </c>
      <c r="G126" s="11">
        <f t="shared" si="8"/>
        <v>5.3073269202618789</v>
      </c>
      <c r="H126" s="18">
        <v>3.1224180702500002</v>
      </c>
      <c r="I126" s="7">
        <v>-2.5667447072377279</v>
      </c>
      <c r="J126" s="11">
        <f t="shared" si="9"/>
        <v>-1.6446733068052555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-3.7299750865016676</v>
      </c>
      <c r="S126" s="11">
        <f t="shared" si="10"/>
        <v>-0.1376678841872927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0.53730614346388172</v>
      </c>
      <c r="D127" s="11">
        <f t="shared" si="7"/>
        <v>0.57463453702066314</v>
      </c>
      <c r="E127" s="12">
        <v>7.4893430589999994</v>
      </c>
      <c r="F127" s="7">
        <v>8.0573311295568306</v>
      </c>
      <c r="G127" s="11">
        <f t="shared" si="8"/>
        <v>6.5123157885580918</v>
      </c>
      <c r="H127" s="18">
        <v>0.31329617625000061</v>
      </c>
      <c r="I127" s="7">
        <v>-3.6100827461403111</v>
      </c>
      <c r="J127" s="11">
        <f t="shared" si="9"/>
        <v>-3.0884137266890193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-4.8812342628706027</v>
      </c>
      <c r="S127" s="11">
        <f t="shared" si="10"/>
        <v>-4.3056046746861352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-2.4806622483053187</v>
      </c>
      <c r="D128" s="11">
        <f t="shared" si="7"/>
        <v>-0.97167805242071847</v>
      </c>
      <c r="E128" s="12">
        <v>-8.0860664000000249E-2</v>
      </c>
      <c r="F128" s="7">
        <v>6.4249228736367883</v>
      </c>
      <c r="G128" s="11">
        <f t="shared" si="8"/>
        <v>7.2411270015968094</v>
      </c>
      <c r="H128" s="18">
        <v>-4.9060064637499998</v>
      </c>
      <c r="I128" s="7">
        <v>-2.4761871532011783</v>
      </c>
      <c r="J128" s="11">
        <f t="shared" si="9"/>
        <v>-3.0431349496707449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-1.0829244240782556</v>
      </c>
      <c r="S128" s="11">
        <f t="shared" si="10"/>
        <v>-2.982079343474429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3.3198533592580723</v>
      </c>
      <c r="D129" s="11">
        <f t="shared" si="7"/>
        <v>0.41959555547637684</v>
      </c>
      <c r="E129" s="12">
        <v>13.691790143</v>
      </c>
      <c r="F129" s="7">
        <v>9.0942412537609822</v>
      </c>
      <c r="G129" s="11">
        <f t="shared" si="8"/>
        <v>7.7595820636988853</v>
      </c>
      <c r="H129" s="18">
        <v>-6.0274214417499996</v>
      </c>
      <c r="I129" s="7">
        <v>1.643613140899892</v>
      </c>
      <c r="J129" s="11">
        <f t="shared" si="9"/>
        <v>-0.41628700615064318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1.7748117619434538</v>
      </c>
      <c r="S129" s="11">
        <f t="shared" si="10"/>
        <v>0.34594366893259909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0.55903079369676867</v>
      </c>
      <c r="D130" s="11">
        <f t="shared" si="7"/>
        <v>1.9394420764774205</v>
      </c>
      <c r="E130" s="12">
        <v>11.988524792</v>
      </c>
      <c r="F130" s="7">
        <v>9.4190284926172989</v>
      </c>
      <c r="G130" s="11">
        <f t="shared" si="8"/>
        <v>9.2566348731891406</v>
      </c>
      <c r="H130" s="18">
        <v>8.8167446142500001</v>
      </c>
      <c r="I130" s="7">
        <v>2.6252520264463834</v>
      </c>
      <c r="J130" s="11">
        <f t="shared" si="9"/>
        <v>2.1344325836731377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-0.53402747791316862</v>
      </c>
      <c r="S130" s="11">
        <f t="shared" si="10"/>
        <v>0.62039214201514259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-8.4985875796237735</v>
      </c>
      <c r="D131" s="11">
        <f t="shared" si="7"/>
        <v>-3.9697783929635024</v>
      </c>
      <c r="E131" s="12">
        <v>4.1270846930000005</v>
      </c>
      <c r="F131" s="7">
        <v>4.5808954579466805</v>
      </c>
      <c r="G131" s="11">
        <f t="shared" si="8"/>
        <v>6.9999619752819893</v>
      </c>
      <c r="H131" s="18">
        <v>0.12127860125000023</v>
      </c>
      <c r="I131" s="7">
        <v>-4.6027277739581676</v>
      </c>
      <c r="J131" s="11">
        <f t="shared" si="9"/>
        <v>-0.98873787375589206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-5.582956454783754</v>
      </c>
      <c r="S131" s="11">
        <f t="shared" si="10"/>
        <v>-3.0584919663484613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-3.7196533069384889</v>
      </c>
      <c r="D132" s="11">
        <f t="shared" si="7"/>
        <v>-6.1091204432811317</v>
      </c>
      <c r="E132" s="12">
        <v>-1.6099502990000001</v>
      </c>
      <c r="F132" s="7">
        <v>5.1123108871061147</v>
      </c>
      <c r="G132" s="11">
        <f t="shared" si="8"/>
        <v>4.8466031725263976</v>
      </c>
      <c r="H132" s="18">
        <v>-1.1947871327499997</v>
      </c>
      <c r="I132" s="7">
        <v>2.4317532314578982</v>
      </c>
      <c r="J132" s="11">
        <f t="shared" si="9"/>
        <v>-1.0854872712501347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0.27023313007904459</v>
      </c>
      <c r="S132" s="11">
        <f t="shared" si="10"/>
        <v>-2.6563616623523547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-17.274097190370437</v>
      </c>
      <c r="D133" s="11">
        <f t="shared" si="7"/>
        <v>-10.496875248654463</v>
      </c>
      <c r="E133" s="12">
        <v>-48.494689276000003</v>
      </c>
      <c r="F133" s="7">
        <v>-52.756407022738387</v>
      </c>
      <c r="G133" s="11">
        <f t="shared" si="8"/>
        <v>-23.822048067816137</v>
      </c>
      <c r="H133" s="18">
        <v>-31.748307755749998</v>
      </c>
      <c r="I133" s="7">
        <v>-24.025669329913349</v>
      </c>
      <c r="J133" s="11">
        <f t="shared" si="9"/>
        <v>-10.796958049227726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-19.213743087473148</v>
      </c>
      <c r="S133" s="11">
        <f t="shared" si="10"/>
        <v>-9.4717549786970512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-47.994514321976411</v>
      </c>
      <c r="D134" s="11">
        <f t="shared" si="7"/>
        <v>-32.634305756173426</v>
      </c>
      <c r="E134" s="12">
        <v>-1.7139378790000002</v>
      </c>
      <c r="F134" s="7">
        <v>-4.8116541044559202</v>
      </c>
      <c r="G134" s="11">
        <f t="shared" si="8"/>
        <v>-28.784030563597153</v>
      </c>
      <c r="H134" s="18">
        <v>-33.451330619749996</v>
      </c>
      <c r="I134" s="7">
        <v>-40.180797821231153</v>
      </c>
      <c r="J134" s="11">
        <f t="shared" si="9"/>
        <v>-32.103233575572247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-44.311839715397475</v>
      </c>
      <c r="S134" s="11">
        <f t="shared" si="10"/>
        <v>-31.762791401435312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-0.83272884766315869</v>
      </c>
      <c r="D135" s="11">
        <f t="shared" si="7"/>
        <v>-24.413621584819786</v>
      </c>
      <c r="E135" s="12">
        <v>-4.0633801720000005</v>
      </c>
      <c r="F135" s="7">
        <v>-3.5878828025849026</v>
      </c>
      <c r="G135" s="11">
        <f t="shared" si="8"/>
        <v>-4.1997684535204112</v>
      </c>
      <c r="H135" s="18">
        <v>-6.0892831087499992</v>
      </c>
      <c r="I135" s="7">
        <v>-11.313780325042554</v>
      </c>
      <c r="J135" s="11">
        <f t="shared" si="9"/>
        <v>-25.747289073136855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-4.5003788279630772</v>
      </c>
      <c r="S135" s="11">
        <f t="shared" si="10"/>
        <v>-24.406109271680275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-11.029261972999599</v>
      </c>
      <c r="D136" s="11">
        <f t="shared" si="7"/>
        <v>-5.9309954103313789</v>
      </c>
      <c r="E136" s="12">
        <v>-23.579749273000001</v>
      </c>
      <c r="F136" s="7">
        <v>-16.687402353312621</v>
      </c>
      <c r="G136" s="11">
        <f t="shared" si="8"/>
        <v>-10.137642577948762</v>
      </c>
      <c r="H136" s="18">
        <v>-16.938828718749999</v>
      </c>
      <c r="I136" s="7">
        <v>-12.36079025349332</v>
      </c>
      <c r="J136" s="11">
        <f t="shared" si="9"/>
        <v>-11.837285289267937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-13.091861175875685</v>
      </c>
      <c r="S136" s="11">
        <f t="shared" si="10"/>
        <v>-8.7961200019193804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-10.300223279063458</v>
      </c>
      <c r="D137" s="11">
        <f t="shared" si="7"/>
        <v>-10.664742626031529</v>
      </c>
      <c r="E137" s="12">
        <v>8.1704076260000011</v>
      </c>
      <c r="F137" s="7">
        <v>4.2101688129661365</v>
      </c>
      <c r="G137" s="11">
        <f t="shared" si="8"/>
        <v>-6.238616770173242</v>
      </c>
      <c r="H137" s="18">
        <v>-18.556744258750001</v>
      </c>
      <c r="I137" s="7">
        <v>-10.964958192232125</v>
      </c>
      <c r="J137" s="11">
        <f t="shared" si="9"/>
        <v>-11.662874222862722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-12.401335916760262</v>
      </c>
      <c r="S137" s="11">
        <f t="shared" si="10"/>
        <v>-12.746598546317973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7">
        <v>0.88664322332119605</v>
      </c>
      <c r="G138" s="11">
        <f t="shared" ref="G138:G141" si="15">AVERAGE(F137:F138)</f>
        <v>2.5484060181436661</v>
      </c>
      <c r="H138" s="18">
        <v>7.8725873330000002</v>
      </c>
      <c r="I138" s="7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7.9694119194531865</v>
      </c>
      <c r="D139" s="11">
        <f t="shared" si="14"/>
        <v>6.719638226875456</v>
      </c>
      <c r="E139" s="12">
        <v>3.5788356330000002</v>
      </c>
      <c r="F139" s="7">
        <v>4.0995905077619588</v>
      </c>
      <c r="G139" s="11">
        <f t="shared" si="15"/>
        <v>2.4931168655415776</v>
      </c>
      <c r="H139" s="18">
        <v>8.392559211</v>
      </c>
      <c r="I139" s="7">
        <v>2.7939070061628568</v>
      </c>
      <c r="J139" s="11">
        <f t="shared" si="16"/>
        <v>1.8439709484009956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2.9855780806756176</v>
      </c>
      <c r="S139" s="11">
        <f t="shared" si="17"/>
        <v>3.2507557798132813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12.04515628473581</v>
      </c>
      <c r="D140" s="11">
        <f t="shared" si="14"/>
        <v>10.007284102094498</v>
      </c>
      <c r="E140" s="12">
        <v>-3.018193643</v>
      </c>
      <c r="F140" s="7">
        <v>4.0792803008672571</v>
      </c>
      <c r="G140" s="11">
        <f t="shared" si="15"/>
        <v>4.0894354043146084</v>
      </c>
      <c r="H140" s="18">
        <v>-3.538132794</v>
      </c>
      <c r="I140" s="7">
        <v>1.7210249942364984</v>
      </c>
      <c r="J140" s="11">
        <f t="shared" si="16"/>
        <v>2.2574660001996776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3.1736457635104993</v>
      </c>
      <c r="S140" s="11">
        <f t="shared" si="17"/>
        <v>3.0796119220930587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15.02776855315391</v>
      </c>
      <c r="D141" s="11">
        <f t="shared" si="14"/>
        <v>13.536462418944861</v>
      </c>
      <c r="E141" s="12">
        <v>2.5623165490000002</v>
      </c>
      <c r="F141" s="7">
        <v>-1.3024374503557405</v>
      </c>
      <c r="G141" s="11">
        <f t="shared" si="15"/>
        <v>1.3884214252557583</v>
      </c>
      <c r="H141" s="18">
        <v>-0.128368748</v>
      </c>
      <c r="I141" s="7">
        <v>7.2917826224421702</v>
      </c>
      <c r="J141" s="11">
        <f t="shared" si="16"/>
        <v>4.5064038083393338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4.4229101113295819</v>
      </c>
      <c r="S141" s="11">
        <f t="shared" si="17"/>
        <v>3.7982779374200408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7.907448280431451</v>
      </c>
      <c r="D142" s="11">
        <f t="shared" ref="D142" si="19">AVERAGE(C141:C142)</f>
        <v>11.467608416792681</v>
      </c>
      <c r="E142" s="12">
        <v>6.5930480559999998</v>
      </c>
      <c r="F142" s="7">
        <v>2.7581313200590021</v>
      </c>
      <c r="G142" s="11">
        <f t="shared" ref="G142" si="20">AVERAGE(F141:F142)</f>
        <v>0.72784693485163077</v>
      </c>
      <c r="H142" s="18">
        <v>7.1489193379999998</v>
      </c>
      <c r="I142" s="7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6.1445035348420287</v>
      </c>
      <c r="D143" s="11">
        <f t="shared" ref="D143" si="26">AVERAGE(C142:C143)</f>
        <v>7.0259759076367398</v>
      </c>
      <c r="E143" s="12">
        <v>-3.42293497</v>
      </c>
      <c r="F143" s="7">
        <v>-2.8983578902176745</v>
      </c>
      <c r="G143" s="11">
        <f t="shared" ref="G143" si="27">AVERAGE(F142:F143)</f>
        <v>-7.0113285079336229E-2</v>
      </c>
      <c r="H143" s="18">
        <v>5.890623991</v>
      </c>
      <c r="I143" s="7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3.3468283873749511</v>
      </c>
      <c r="D144" s="11">
        <f t="shared" ref="D144" si="33">AVERAGE(C143:C144)</f>
        <v>4.7456659611084895</v>
      </c>
      <c r="E144" s="12">
        <v>-8.9549732930000001</v>
      </c>
      <c r="F144" s="7">
        <v>-1.8086187883722609</v>
      </c>
      <c r="G144" s="11">
        <f t="shared" ref="G144" si="34">AVERAGE(F143:F144)</f>
        <v>-2.3534883392949677</v>
      </c>
      <c r="H144" s="18">
        <v>-7.5290917789999998</v>
      </c>
      <c r="I144" s="7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6.0965311543948921</v>
      </c>
      <c r="D145" s="11">
        <f t="shared" ref="D145" si="40">AVERAGE(C144:C145)</f>
        <v>4.7216797708849221</v>
      </c>
      <c r="E145" s="12">
        <v>4.9775235980000003</v>
      </c>
      <c r="F145" s="7">
        <v>1.272596906571235</v>
      </c>
      <c r="G145" s="11">
        <f t="shared" ref="G145" si="41">AVERAGE(F144:F145)</f>
        <v>-0.26801094090051292</v>
      </c>
      <c r="H145" s="18">
        <v>-7.170373756</v>
      </c>
      <c r="I145" s="7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-1.0181706176680887</v>
      </c>
      <c r="D146" s="11">
        <f t="shared" ref="D146" si="47">AVERAGE(C145:C146)</f>
        <v>2.5391802683634017</v>
      </c>
      <c r="E146" s="12">
        <v>2.5654618440000001</v>
      </c>
      <c r="F146" s="7">
        <v>-1.4196995731444226</v>
      </c>
      <c r="G146" s="11">
        <f t="shared" ref="G146" si="48">AVERAGE(F145:F146)</f>
        <v>-7.3551333286593801E-2</v>
      </c>
      <c r="H146" s="18">
        <v>3.0381132119999998</v>
      </c>
      <c r="I146" s="7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-13.823573550706058</v>
      </c>
      <c r="D147" s="11">
        <f t="shared" ref="D147" si="54">AVERAGE(C146:C147)</f>
        <v>-7.4208720841870734</v>
      </c>
      <c r="E147" s="12">
        <v>-4.1283191270000001</v>
      </c>
      <c r="F147" s="7">
        <v>-3.6491651769932134</v>
      </c>
      <c r="G147" s="11">
        <f t="shared" ref="G147" si="55">AVERAGE(F146:F147)</f>
        <v>-2.534432375068818</v>
      </c>
      <c r="H147" s="18">
        <v>-7.9123760760000001</v>
      </c>
      <c r="I147" s="7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  <row r="148" spans="1:48">
      <c r="A148" s="3">
        <v>45292</v>
      </c>
      <c r="B148" s="7">
        <v>0.90075225800000003</v>
      </c>
      <c r="C148" s="7">
        <v>7.8883059846985768</v>
      </c>
      <c r="D148" s="11">
        <f t="shared" ref="D148" si="61">AVERAGE(C147:C148)</f>
        <v>-2.9676337830037407</v>
      </c>
      <c r="E148" s="12">
        <v>-3.7906403919999998</v>
      </c>
      <c r="F148" s="7">
        <v>3.4096986483151421</v>
      </c>
      <c r="G148" s="11">
        <f t="shared" ref="G148" si="62">AVERAGE(F147:F148)</f>
        <v>-0.11973326433903564</v>
      </c>
      <c r="H148" s="18">
        <v>2.1781834889999998</v>
      </c>
      <c r="I148" s="7">
        <v>7.9280610628722439</v>
      </c>
      <c r="J148" s="11">
        <f t="shared" ref="J148" si="63">AVERAGE(I147:I148)</f>
        <v>-2.784802734459487</v>
      </c>
      <c r="K148" s="12">
        <v>-8.0285121959999994</v>
      </c>
      <c r="L148" s="8" t="s">
        <v>8</v>
      </c>
      <c r="M148" s="11">
        <f t="shared" ref="M148" si="64">AVERAGE(K147:K148)</f>
        <v>-6.4558466629999991</v>
      </c>
      <c r="N148" s="8">
        <v>26.031431420000001</v>
      </c>
      <c r="O148" s="8" t="s">
        <v>8</v>
      </c>
      <c r="P148" s="11">
        <f t="shared" ref="P148" si="65">AVERAGE(N147:N148)</f>
        <v>26.071667181500001</v>
      </c>
      <c r="Q148" s="8">
        <v>1.2257783120000001</v>
      </c>
      <c r="R148" s="37">
        <v>6.6616054538697123</v>
      </c>
      <c r="S148" s="11">
        <f t="shared" ref="S148" si="66">AVERAGE(R147:R148)</f>
        <v>-3.4131712811575974</v>
      </c>
      <c r="T148" s="12">
        <v>-6.163102662</v>
      </c>
      <c r="U148" s="8" t="s">
        <v>8</v>
      </c>
      <c r="V148" s="11">
        <f t="shared" ref="V148" si="67">AVERAGE(T147:T148)</f>
        <v>-5.3432604530000001</v>
      </c>
      <c r="W148" s="12">
        <v>10.241757764000001</v>
      </c>
      <c r="X148" s="8" t="s">
        <v>8</v>
      </c>
      <c r="Y148" s="18">
        <v>56.120453796</v>
      </c>
      <c r="Z148" s="7" t="s">
        <v>8</v>
      </c>
      <c r="AA148" s="7">
        <v>25.630813141000001</v>
      </c>
      <c r="AB148" s="58" t="s">
        <v>8</v>
      </c>
      <c r="AC148" s="58">
        <v>22.908271603999999</v>
      </c>
      <c r="AD148" s="7" t="s">
        <v>8</v>
      </c>
      <c r="AE148" s="7">
        <v>17.999491565</v>
      </c>
      <c r="AF148" s="7" t="s">
        <v>8</v>
      </c>
      <c r="AG148" s="7">
        <v>16.241521015</v>
      </c>
      <c r="AH148" s="7" t="s">
        <v>8</v>
      </c>
      <c r="AI148" s="7">
        <v>22.321685631000001</v>
      </c>
      <c r="AJ148" s="20" t="s">
        <v>8</v>
      </c>
      <c r="AK148" s="18">
        <v>45.181245508000003</v>
      </c>
      <c r="AL148" s="7" t="s">
        <v>8</v>
      </c>
      <c r="AM148" s="7">
        <v>10.360457497000001</v>
      </c>
      <c r="AN148" s="7" t="s">
        <v>8</v>
      </c>
      <c r="AO148" s="7">
        <v>16.728180362</v>
      </c>
      <c r="AP148" s="7" t="s">
        <v>8</v>
      </c>
      <c r="AQ148" s="7">
        <v>7.5070361419999996</v>
      </c>
      <c r="AR148" s="7" t="s">
        <v>8</v>
      </c>
      <c r="AS148" s="7">
        <v>1.7598441250000001</v>
      </c>
      <c r="AT148" s="7" t="s">
        <v>8</v>
      </c>
      <c r="AU148" s="7">
        <v>18.463236363</v>
      </c>
      <c r="AV148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8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0" t="s">
        <v>11</v>
      </c>
      <c r="W6" s="80"/>
      <c r="X6" s="80" t="s">
        <v>890</v>
      </c>
      <c r="Y6" s="80"/>
      <c r="Z6" s="80" t="s">
        <v>891</v>
      </c>
      <c r="AA6" s="80"/>
      <c r="AB6" s="80" t="s">
        <v>748</v>
      </c>
      <c r="AC6" s="80"/>
      <c r="AD6" s="80" t="s">
        <v>892</v>
      </c>
      <c r="AE6" s="80"/>
      <c r="AF6" s="80" t="s">
        <v>893</v>
      </c>
      <c r="AG6" s="80"/>
      <c r="AH6" s="80" t="s">
        <v>11</v>
      </c>
      <c r="AI6" s="80"/>
      <c r="AJ6" s="80" t="s">
        <v>890</v>
      </c>
      <c r="AK6" s="80"/>
      <c r="AL6" s="80" t="s">
        <v>891</v>
      </c>
      <c r="AM6" s="80"/>
      <c r="AN6" s="80" t="s">
        <v>748</v>
      </c>
      <c r="AO6" s="80"/>
      <c r="AP6" s="80" t="s">
        <v>892</v>
      </c>
      <c r="AQ6" s="80"/>
      <c r="AR6" s="80" t="s">
        <v>893</v>
      </c>
      <c r="AS6" s="80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12.191632904749568</v>
      </c>
      <c r="G8" s="9" t="s">
        <v>8</v>
      </c>
      <c r="H8" s="10">
        <v>39.443505778249992</v>
      </c>
      <c r="I8" s="8">
        <v>33.00390898718517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11">
        <f>+AVERAGE(L30:L31)</f>
        <v>6.6772884274291551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95" si="4">+AVERAGE(L31:L32)</f>
        <v>3.8536247504038377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si="4"/>
        <v>0.78792083268581026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9">AVERAGE(R73:R74)</f>
        <v>-8.6771598799790119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4"/>
        <v>-10.979890050015486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9"/>
        <v>-12.930250819241015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4"/>
        <v>-13.058337652090575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9"/>
        <v>-11.909667138292292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4"/>
        <v>-6.625502569339849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9"/>
        <v>-8.2072800744928518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4"/>
        <v>-1.1888131895143261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9"/>
        <v>-6.255422249039956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4"/>
        <v>8.683738624617293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9"/>
        <v>-6.6429376981569472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4"/>
        <v>10.875107056113405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9"/>
        <v>-6.6381946707577848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4"/>
        <v>3.4033316890581329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9"/>
        <v>-9.9738667699855625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4"/>
        <v>2.5971265598355067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9"/>
        <v>-10.143527786895103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4"/>
        <v>0.41834579534336847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9"/>
        <v>-7.5587900941219353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4"/>
        <v>1.1796924571130312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9"/>
        <v>-7.1557161838514087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4"/>
        <v>6.6406182873886967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9"/>
        <v>-3.7222453760859242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4"/>
        <v>-6.2657480559364123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9"/>
        <v>-9.852315091169114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4"/>
        <v>-15.797392162264952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9"/>
        <v>-12.656541195198409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4"/>
        <v>-15.204015727777179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9"/>
        <v>-10.854757040343918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4"/>
        <v>-18.817184871059681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9"/>
        <v>-16.576560344695462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4"/>
        <v>-14.2281201312978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9"/>
        <v>-14.763429673397962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4"/>
        <v>-7.2039110608133354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9"/>
        <v>-6.9767020463326732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4"/>
        <v>-3.6122589829131626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9"/>
        <v>-6.1441682863711522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4"/>
        <v>-1.2886820375879657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9"/>
        <v>-7.6608355988678269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4"/>
        <v>2.2426540836785143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9"/>
        <v>-5.6829472356103246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4"/>
        <v>-1.1374974889155225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9"/>
        <v>-5.5675717878573554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ref="M96:M141" si="10">+AVERAGE(L95:L96)</f>
        <v>-7.7616317716671528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9"/>
        <v>-7.9196234368691467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10"/>
        <v>-10.761404226271416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9"/>
        <v>-12.090071046326401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10"/>
        <v>-10.562553219956126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9"/>
        <v>-16.995910339707152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10"/>
        <v>-13.520619201417372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9"/>
        <v>-20.238693986080193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10"/>
        <v>-19.951824750438874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9"/>
        <v>-19.490964657088732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10"/>
        <v>-25.294579073451978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9"/>
        <v>-19.739905217242615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10"/>
        <v>-36.291289158278303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9"/>
        <v>-21.49536346394131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10"/>
        <v>-36.550066021138839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9"/>
        <v>-24.671424153883546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10"/>
        <v>-23.691002525347571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9"/>
        <v>-25.35366006136713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10"/>
        <v>-8.5948008640534166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9"/>
        <v>-19.748419419993134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10"/>
        <v>-4.2156196303643334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9"/>
        <v>-15.112522568829643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10"/>
        <v>-5.2611566621852264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9"/>
        <v>-13.387296987834961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10"/>
        <v>-0.84695437045307442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9"/>
        <v>-9.6839044068678408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10"/>
        <v>3.0685855300236264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9"/>
        <v>-5.8116015362850248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10"/>
        <v>12.695048540006944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9"/>
        <v>-5.7401303989897219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10"/>
        <v>14.562628340939614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9"/>
        <v>-6.0386907378638046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10"/>
        <v>14.44075407911701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9"/>
        <v>-4.8965375405826652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10"/>
        <v>11.132746822686748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9"/>
        <v>-3.6326174176527504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10"/>
        <v>2.2428161324593363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9"/>
        <v>-2.4775753828411684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10"/>
        <v>5.7996211789379331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9"/>
        <v>-1.6148283586068501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10"/>
        <v>5.3449765030569694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9"/>
        <v>-2.3372978211184492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10"/>
        <v>1.0235704844211231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9"/>
        <v>-4.0888053599883296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10"/>
        <v>2.744477046143329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9"/>
        <v>-2.9398149841128269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10"/>
        <v>3.1682618338366471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9"/>
        <v>-1.8755411970434464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10"/>
        <v>1.0117957557700337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9"/>
        <v>-1.723721001602895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10"/>
        <v>3.5931154810109476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9"/>
        <v>-1.737889018093282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10"/>
        <v>7.5525595268375803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9"/>
        <v>-0.63931858855787649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10"/>
        <v>2.9980099571029792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9"/>
        <v>0.27579209769059909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10"/>
        <v>1.0275187954361682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9"/>
        <v>-0.99832459729792233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10"/>
        <v>5.0461814679620449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9"/>
        <v>-0.36140496425850044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10"/>
        <v>5.399158787300868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9"/>
        <v>-0.62019485589185019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10"/>
        <v>4.2279045535048629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9"/>
        <v>-1.7455022233888893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10"/>
        <v>2.7454349792349975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9"/>
        <v>-1.4906000505677768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10"/>
        <v>3.5001235058626676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9"/>
        <v>-0.87961525310553645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10"/>
        <v>5.0918159086967929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9"/>
        <v>-1.1139849944123783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10"/>
        <v>6.1839423675133105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9"/>
        <v>-1.6216185951499975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10"/>
        <v>5.0183281573075895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9"/>
        <v>-1.3848011672730758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10"/>
        <v>-5.9052176301208084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9"/>
        <v>-8.9113536503245747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10"/>
        <v>-18.658317249559687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9"/>
        <v>-12.8100939647145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10"/>
        <v>-14.814506148643867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9"/>
        <v>-6.5551293305576701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10"/>
        <v>-11.022427361198215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9"/>
        <v>-4.7618217992254994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10"/>
        <v>-13.796976568564606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9"/>
        <v>-5.1824998453998994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si="10"/>
        <v>-7.1959322790563931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5">AVERAGE(R137:R138)</f>
        <v>-3.9544287286269046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0"/>
        <v>-1.3789478158647317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5"/>
        <v>-3.0208201087254061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0"/>
        <v>-1.1962463151905183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5"/>
        <v>-2.1020954297967993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0"/>
        <v>-0.70828581225900922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5"/>
        <v>-3.9180235752442649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6">AVERAGE(C141:C142)</f>
        <v>3.6663484434278004</v>
      </c>
      <c r="E142" s="12">
        <v>1.8944958489999999</v>
      </c>
      <c r="F142" s="8">
        <v>-1.3064519823754346</v>
      </c>
      <c r="G142" s="11">
        <f t="shared" ref="G142" si="17">AVERAGE(F141:F142)</f>
        <v>-4.9569678069910079</v>
      </c>
      <c r="H142" s="12">
        <v>7.4056548229999999</v>
      </c>
      <c r="I142" s="8">
        <v>5.3594160376564925</v>
      </c>
      <c r="J142" s="11">
        <f t="shared" ref="J142" si="18">AVERAGE(I141:I142)</f>
        <v>4.2429101929894859</v>
      </c>
      <c r="K142" s="12">
        <v>-7.8045950209999999</v>
      </c>
      <c r="L142" s="8">
        <v>-6.1707810121896198</v>
      </c>
      <c r="M142" s="11">
        <f t="shared" ref="M142" si="19">+AVERAGE(L141:L142)</f>
        <v>-2.7432287820904762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-2.3211145772337671</v>
      </c>
      <c r="S142" s="11">
        <f t="shared" ref="S142" si="21">AVERAGE(R141:R142)</f>
        <v>-4.5580187250776767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2">AVERAGE(C142:C143)</f>
        <v>4.6999891981564828</v>
      </c>
      <c r="E143" s="12">
        <v>-5.011043098</v>
      </c>
      <c r="F143" s="8">
        <v>-5.0070859130208802</v>
      </c>
      <c r="G143" s="11">
        <f t="shared" ref="G143" si="23">AVERAGE(F142:F143)</f>
        <v>-3.1567689476981573</v>
      </c>
      <c r="H143" s="12">
        <v>3.117288286</v>
      </c>
      <c r="I143" s="8">
        <v>7.4185759455968725E-2</v>
      </c>
      <c r="J143" s="11">
        <f t="shared" ref="J143" si="24">AVERAGE(I142:I143)</f>
        <v>2.7168008985562304</v>
      </c>
      <c r="K143" s="12">
        <v>-7.253467766</v>
      </c>
      <c r="L143" s="8">
        <v>-7.9572689694394994</v>
      </c>
      <c r="M143" s="11">
        <f t="shared" ref="M143" si="25">+AVERAGE(L142:L143)</f>
        <v>-7.0640249908145591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-2.797470452475662</v>
      </c>
      <c r="S143" s="11">
        <f t="shared" ref="S143" si="27">AVERAGE(R142:R143)</f>
        <v>-2.5592925148547145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8">AVERAGE(C143:C144)</f>
        <v>9.5656895699690594</v>
      </c>
      <c r="E144" s="12">
        <v>-11.376742076999999</v>
      </c>
      <c r="F144" s="8">
        <v>-4.0086633803714022</v>
      </c>
      <c r="G144" s="11">
        <f t="shared" ref="G144" si="29">AVERAGE(F143:F144)</f>
        <v>-4.5078746466961412</v>
      </c>
      <c r="H144" s="12">
        <v>7.1220676599999999</v>
      </c>
      <c r="I144" s="8">
        <v>4.1256179983038148</v>
      </c>
      <c r="J144" s="11">
        <f t="shared" ref="J144" si="30">AVERAGE(I143:I144)</f>
        <v>2.0999018788798915</v>
      </c>
      <c r="K144" s="12">
        <v>3.3268441270000002</v>
      </c>
      <c r="L144" s="8">
        <v>-0.86388026786015537</v>
      </c>
      <c r="M144" s="11">
        <f t="shared" ref="M144" si="31">+AVERAGE(L143:L144)</f>
        <v>-4.4105746186498269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-0.53164192392409548</v>
      </c>
      <c r="S144" s="11">
        <f t="shared" ref="S144" si="33">AVERAGE(R143:R144)</f>
        <v>-1.6645561881998787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4">AVERAGE(C144:C145)</f>
        <v>15.855944671443172</v>
      </c>
      <c r="E145" s="12">
        <v>8.8532569730000006</v>
      </c>
      <c r="F145" s="8">
        <v>4.6709938544886018</v>
      </c>
      <c r="G145" s="11">
        <f t="shared" ref="G145" si="35">AVERAGE(F144:F145)</f>
        <v>0.33116523705859979</v>
      </c>
      <c r="H145" s="12">
        <v>3.3962860039999998</v>
      </c>
      <c r="I145" s="8">
        <v>11.637821908094292</v>
      </c>
      <c r="J145" s="11">
        <f t="shared" ref="J145" si="36">AVERAGE(I144:I145)</f>
        <v>7.8817199531990534</v>
      </c>
      <c r="K145" s="12">
        <v>-5.7298693089999997</v>
      </c>
      <c r="L145" s="8">
        <v>-2.6251883947686276</v>
      </c>
      <c r="M145" s="11">
        <f t="shared" ref="M145" si="37">+AVERAGE(L144:L145)</f>
        <v>-1.7445343313143915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1.6132349106506245</v>
      </c>
      <c r="S145" s="11">
        <f t="shared" ref="S145" si="39">AVERAGE(R144:R145)</f>
        <v>0.54079649336326452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0">AVERAGE(C145:C146)</f>
        <v>11.964078478042627</v>
      </c>
      <c r="E146" s="12">
        <v>4.6626999519999996</v>
      </c>
      <c r="F146" s="8">
        <v>1.3278943321128001</v>
      </c>
      <c r="G146" s="11">
        <f t="shared" ref="G146" si="41">AVERAGE(F145:F146)</f>
        <v>2.9994440933007009</v>
      </c>
      <c r="H146" s="12">
        <v>4.3782206400000003</v>
      </c>
      <c r="I146" s="8">
        <v>2.2186647723887734</v>
      </c>
      <c r="J146" s="11">
        <f t="shared" ref="J146" si="42">AVERAGE(I145:I146)</f>
        <v>6.9282433402415329</v>
      </c>
      <c r="K146" s="12">
        <v>-2.6542968729999998</v>
      </c>
      <c r="L146" s="8">
        <v>-1.0220099104657736</v>
      </c>
      <c r="M146" s="11">
        <f t="shared" ref="M146" si="43">+AVERAGE(L145:L146)</f>
        <v>-1.8235991526172006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-2.212657198294429</v>
      </c>
      <c r="S146" s="11">
        <f t="shared" ref="S146" si="45">AVERAGE(R145:R146)</f>
        <v>-0.29971114382190223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6">AVERAGE(C146:C147)</f>
        <v>6.5683204417353052</v>
      </c>
      <c r="E147" s="12">
        <v>7.790991086</v>
      </c>
      <c r="F147" s="8">
        <v>7.9800057066967351</v>
      </c>
      <c r="G147" s="11">
        <f t="shared" ref="G147" si="47">AVERAGE(F146:F147)</f>
        <v>4.6539500194047676</v>
      </c>
      <c r="H147" s="12">
        <v>7.3970123149999996</v>
      </c>
      <c r="I147" s="8">
        <v>4.1425795995751358</v>
      </c>
      <c r="J147" s="11">
        <f t="shared" ref="J147" si="48">AVERAGE(I146:I147)</f>
        <v>3.1806221859819548</v>
      </c>
      <c r="K147" s="12">
        <v>-2.5271618189999998</v>
      </c>
      <c r="L147" s="8">
        <v>-2.9530017933366999</v>
      </c>
      <c r="M147" s="11">
        <f t="shared" ref="M147" si="49">+AVERAGE(L146:L147)</f>
        <v>-1.9875058519012367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1.9709356594635212</v>
      </c>
      <c r="S147" s="11">
        <f t="shared" ref="S147" si="51">AVERAGE(R146:R147)</f>
        <v>-0.12086076941545387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  <row r="148" spans="1:45">
      <c r="A148" s="3">
        <v>45292</v>
      </c>
      <c r="B148" s="8">
        <v>13.572072295</v>
      </c>
      <c r="C148" s="8">
        <v>6.5175437712085902</v>
      </c>
      <c r="D148" s="11">
        <f t="shared" ref="D148" si="52">AVERAGE(C147:C148)</f>
        <v>6.3928529362160482</v>
      </c>
      <c r="E148" s="12">
        <v>-4.0436591350000004</v>
      </c>
      <c r="F148" s="8">
        <v>3.3419838638188111</v>
      </c>
      <c r="G148" s="11">
        <f t="shared" ref="G148" si="53">AVERAGE(F147:F148)</f>
        <v>5.6609947852577731</v>
      </c>
      <c r="H148" s="12">
        <v>9.9425850520000001</v>
      </c>
      <c r="I148" s="8">
        <v>7.1672948158767689</v>
      </c>
      <c r="J148" s="11">
        <f t="shared" ref="J148" si="54">AVERAGE(I147:I148)</f>
        <v>5.6549372077259523</v>
      </c>
      <c r="K148" s="12">
        <v>1.669945784</v>
      </c>
      <c r="L148" s="8">
        <v>-2.5074700154033538</v>
      </c>
      <c r="M148" s="11">
        <f t="shared" ref="M148" si="55">+AVERAGE(L147:L148)</f>
        <v>-2.7302359043700268</v>
      </c>
      <c r="N148" s="12">
        <v>18.345833614</v>
      </c>
      <c r="O148" s="8" t="s">
        <v>8</v>
      </c>
      <c r="P148" s="11">
        <f t="shared" ref="P148" si="56">AVERAGE(N147:N148)</f>
        <v>17.958730861999999</v>
      </c>
      <c r="Q148" s="12">
        <v>-2.3406049759999998</v>
      </c>
      <c r="R148" s="8">
        <v>-0.30174261082367337</v>
      </c>
      <c r="S148" s="11">
        <f t="shared" ref="S148" si="57">AVERAGE(R147:R148)</f>
        <v>0.83459652431992393</v>
      </c>
      <c r="T148" s="12">
        <v>8.9878622589999999</v>
      </c>
      <c r="U148" s="8" t="s">
        <v>8</v>
      </c>
      <c r="V148" s="12">
        <v>47.791635564000003</v>
      </c>
      <c r="W148" s="8" t="s">
        <v>8</v>
      </c>
      <c r="X148" s="8">
        <v>29.370589538000001</v>
      </c>
      <c r="Y148" s="8" t="s">
        <v>8</v>
      </c>
      <c r="Z148" s="8">
        <v>17.477738922</v>
      </c>
      <c r="AA148" s="8" t="s">
        <v>8</v>
      </c>
      <c r="AB148" s="8">
        <v>4.3156104480000002</v>
      </c>
      <c r="AC148" s="8" t="s">
        <v>8</v>
      </c>
      <c r="AD148" s="8">
        <v>11.605599375000001</v>
      </c>
      <c r="AE148" s="8" t="s">
        <v>8</v>
      </c>
      <c r="AF148" s="8">
        <v>28.808634425000001</v>
      </c>
      <c r="AG148" s="11" t="s">
        <v>8</v>
      </c>
      <c r="AH148" s="12">
        <v>43.427907816999998</v>
      </c>
      <c r="AI148" s="8" t="s">
        <v>8</v>
      </c>
      <c r="AJ148" s="8">
        <v>19.572093988999999</v>
      </c>
      <c r="AK148" s="8" t="s">
        <v>8</v>
      </c>
      <c r="AL148" s="8">
        <v>8.083971494</v>
      </c>
      <c r="AM148" s="8" t="s">
        <v>8</v>
      </c>
      <c r="AN148" s="8">
        <v>0</v>
      </c>
      <c r="AO148" s="8" t="s">
        <v>8</v>
      </c>
      <c r="AP148" s="8">
        <v>9.1569180909999996</v>
      </c>
      <c r="AQ148" s="8" t="s">
        <v>8</v>
      </c>
      <c r="AR148" s="8">
        <v>19.759108607000002</v>
      </c>
      <c r="AS148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2"/>
  <sheetViews>
    <sheetView showGridLines="0" zoomScaleNormal="100" workbookViewId="0">
      <pane xSplit="1" ySplit="8" topLeftCell="B273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0" t="s">
        <v>0</v>
      </c>
      <c r="B5" s="72" t="s">
        <v>978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28.335116116222224</v>
      </c>
      <c r="D9" s="9" t="s">
        <v>8</v>
      </c>
      <c r="E9" s="10">
        <v>18.7</v>
      </c>
      <c r="F9" s="10">
        <v>18.8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24.38774507255556</v>
      </c>
      <c r="D10" s="11" t="s">
        <v>8</v>
      </c>
      <c r="E10" s="10">
        <v>16.2</v>
      </c>
      <c r="F10" s="10">
        <v>14.8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10">
        <v>16.600000000000001</v>
      </c>
      <c r="G11" s="11">
        <f>AVERAGE(F9:F11)</f>
        <v>16.733333333333334</v>
      </c>
    </row>
    <row r="12" spans="1:7">
      <c r="A12" s="29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10">
        <v>14.5</v>
      </c>
      <c r="G12" s="11">
        <f t="shared" ref="G12:G75" si="1">AVERAGE(F10:F12)</f>
        <v>15.300000000000002</v>
      </c>
    </row>
    <row r="13" spans="1:7">
      <c r="A13" s="29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10">
        <v>11.5</v>
      </c>
      <c r="G13" s="11">
        <f t="shared" si="1"/>
        <v>14.200000000000001</v>
      </c>
    </row>
    <row r="14" spans="1:7">
      <c r="A14" s="29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10">
        <v>7.6</v>
      </c>
      <c r="G14" s="11">
        <f t="shared" si="1"/>
        <v>11.200000000000001</v>
      </c>
    </row>
    <row r="15" spans="1:7">
      <c r="A15" s="29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10">
        <v>0.5</v>
      </c>
      <c r="G15" s="11">
        <f t="shared" si="1"/>
        <v>6.5333333333333341</v>
      </c>
    </row>
    <row r="16" spans="1:7">
      <c r="A16" s="29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10">
        <v>-6.8</v>
      </c>
      <c r="G16" s="11">
        <f t="shared" si="1"/>
        <v>0.43333333333333329</v>
      </c>
    </row>
    <row r="17" spans="1:7">
      <c r="A17" s="29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10">
        <v>-4.5999999999999996</v>
      </c>
      <c r="G17" s="11">
        <f t="shared" si="1"/>
        <v>-3.6333333333333329</v>
      </c>
    </row>
    <row r="18" spans="1:7">
      <c r="A18" s="29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10">
        <v>3.7</v>
      </c>
      <c r="G18" s="11">
        <f t="shared" si="1"/>
        <v>-2.566666666666666</v>
      </c>
    </row>
    <row r="19" spans="1:7">
      <c r="A19" s="29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10">
        <v>4</v>
      </c>
      <c r="G19" s="11">
        <f t="shared" si="1"/>
        <v>1.0333333333333334</v>
      </c>
    </row>
    <row r="20" spans="1:7">
      <c r="A20" s="29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10">
        <v>7.2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10">
        <v>7.1</v>
      </c>
      <c r="G21" s="11">
        <f t="shared" si="1"/>
        <v>6.0999999999999988</v>
      </c>
    </row>
    <row r="22" spans="1:7">
      <c r="A22" s="29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10">
        <v>5.3</v>
      </c>
      <c r="G22" s="11">
        <f t="shared" si="1"/>
        <v>6.5333333333333341</v>
      </c>
    </row>
    <row r="23" spans="1:7">
      <c r="A23" s="29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10">
        <v>2.2000000000000002</v>
      </c>
      <c r="G23" s="11">
        <f t="shared" si="1"/>
        <v>4.8666666666666663</v>
      </c>
    </row>
    <row r="24" spans="1:7">
      <c r="A24" s="29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10">
        <v>-1.2</v>
      </c>
      <c r="G24" s="11">
        <f t="shared" si="1"/>
        <v>2.1</v>
      </c>
    </row>
    <row r="25" spans="1:7">
      <c r="A25" s="29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10">
        <v>-6.7</v>
      </c>
      <c r="G25" s="11">
        <f t="shared" si="1"/>
        <v>-1.9000000000000001</v>
      </c>
    </row>
    <row r="26" spans="1:7">
      <c r="A26" s="29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10">
        <v>-3.6</v>
      </c>
      <c r="G26" s="11">
        <f t="shared" si="1"/>
        <v>-3.8333333333333335</v>
      </c>
    </row>
    <row r="27" spans="1:7">
      <c r="A27" s="29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10">
        <v>-6.1</v>
      </c>
      <c r="G27" s="11">
        <f t="shared" si="1"/>
        <v>-5.4666666666666659</v>
      </c>
    </row>
    <row r="28" spans="1:7">
      <c r="A28" s="29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10">
        <v>-5</v>
      </c>
      <c r="G28" s="11">
        <f t="shared" si="1"/>
        <v>-4.8999999999999995</v>
      </c>
    </row>
    <row r="29" spans="1:7">
      <c r="A29" s="29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10">
        <v>-4.9000000000000004</v>
      </c>
      <c r="G29" s="11">
        <f t="shared" si="1"/>
        <v>-5.333333333333333</v>
      </c>
    </row>
    <row r="30" spans="1:7">
      <c r="A30" s="29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10">
        <v>-3.4</v>
      </c>
      <c r="G30" s="11">
        <f t="shared" si="1"/>
        <v>-4.4333333333333336</v>
      </c>
    </row>
    <row r="31" spans="1:7">
      <c r="A31" s="29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10">
        <v>-3.2</v>
      </c>
      <c r="G31" s="11">
        <f t="shared" si="1"/>
        <v>-3.8333333333333335</v>
      </c>
    </row>
    <row r="32" spans="1:7">
      <c r="A32" s="29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10">
        <v>-4.3</v>
      </c>
      <c r="G32" s="11">
        <f t="shared" si="1"/>
        <v>-3.6333333333333329</v>
      </c>
    </row>
    <row r="33" spans="1:7">
      <c r="A33" s="29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10">
        <v>-2.8</v>
      </c>
      <c r="G33" s="11">
        <f t="shared" si="1"/>
        <v>-3.4333333333333336</v>
      </c>
    </row>
    <row r="34" spans="1:7">
      <c r="A34" s="29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10">
        <v>-3.3</v>
      </c>
      <c r="G34" s="11">
        <f t="shared" si="1"/>
        <v>-3.4666666666666663</v>
      </c>
    </row>
    <row r="35" spans="1:7">
      <c r="A35" s="29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10">
        <v>-1.3</v>
      </c>
      <c r="G35" s="11">
        <f t="shared" si="1"/>
        <v>-2.4666666666666663</v>
      </c>
    </row>
    <row r="36" spans="1:7">
      <c r="A36" s="29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10">
        <v>0.7</v>
      </c>
      <c r="G36" s="11">
        <f t="shared" si="1"/>
        <v>-1.2999999999999998</v>
      </c>
    </row>
    <row r="37" spans="1:7">
      <c r="A37" s="29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10">
        <v>2.6</v>
      </c>
      <c r="G37" s="11">
        <f t="shared" si="1"/>
        <v>0.66666666666666663</v>
      </c>
    </row>
    <row r="38" spans="1:7">
      <c r="A38" s="29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10">
        <v>3.4</v>
      </c>
      <c r="G38" s="11">
        <f t="shared" si="1"/>
        <v>2.2333333333333329</v>
      </c>
    </row>
    <row r="39" spans="1:7">
      <c r="A39" s="29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10">
        <v>5.9</v>
      </c>
      <c r="G39" s="11">
        <f t="shared" si="1"/>
        <v>3.9666666666666668</v>
      </c>
    </row>
    <row r="40" spans="1:7">
      <c r="A40" s="29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10">
        <v>5.6</v>
      </c>
      <c r="G40" s="11">
        <f t="shared" si="1"/>
        <v>4.9666666666666668</v>
      </c>
    </row>
    <row r="41" spans="1:7">
      <c r="A41" s="29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10">
        <v>8.9</v>
      </c>
      <c r="G41" s="11">
        <f t="shared" si="1"/>
        <v>6.8</v>
      </c>
    </row>
    <row r="42" spans="1:7">
      <c r="A42" s="29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10">
        <v>6.7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10">
        <v>7.1</v>
      </c>
      <c r="G44" s="11">
        <f t="shared" si="1"/>
        <v>8.0666666666666682</v>
      </c>
    </row>
    <row r="45" spans="1:7">
      <c r="A45" s="29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10">
        <v>6.6</v>
      </c>
      <c r="G45" s="11">
        <f t="shared" si="1"/>
        <v>8.0333333333333332</v>
      </c>
    </row>
    <row r="46" spans="1:7">
      <c r="A46" s="29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10">
        <v>6</v>
      </c>
      <c r="G46" s="11">
        <f t="shared" si="1"/>
        <v>6.5666666666666664</v>
      </c>
    </row>
    <row r="47" spans="1:7">
      <c r="A47" s="29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10">
        <v>7.4</v>
      </c>
      <c r="G47" s="11">
        <f t="shared" si="1"/>
        <v>6.666666666666667</v>
      </c>
    </row>
    <row r="48" spans="1:7">
      <c r="A48" s="29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10">
        <v>8.3000000000000007</v>
      </c>
      <c r="G48" s="11">
        <f t="shared" si="1"/>
        <v>7.2333333333333343</v>
      </c>
    </row>
    <row r="49" spans="1:7">
      <c r="A49" s="29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10">
        <v>8.6</v>
      </c>
      <c r="G50" s="11">
        <f t="shared" si="1"/>
        <v>7.4333333333333336</v>
      </c>
    </row>
    <row r="51" spans="1:7">
      <c r="A51" s="29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10">
        <v>8.1</v>
      </c>
      <c r="G51" s="11">
        <f t="shared" si="1"/>
        <v>7.3666666666666671</v>
      </c>
    </row>
    <row r="52" spans="1:7">
      <c r="A52" s="29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10">
        <v>8</v>
      </c>
      <c r="G52" s="11">
        <f t="shared" si="1"/>
        <v>8.2333333333333325</v>
      </c>
    </row>
    <row r="53" spans="1:7">
      <c r="A53" s="29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10">
        <v>6</v>
      </c>
      <c r="G53" s="11">
        <f t="shared" si="1"/>
        <v>7.3666666666666671</v>
      </c>
    </row>
    <row r="54" spans="1:7">
      <c r="A54" s="29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10">
        <v>9.6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10">
        <v>6.8</v>
      </c>
      <c r="G55" s="11">
        <f t="shared" si="1"/>
        <v>7.4666666666666659</v>
      </c>
    </row>
    <row r="56" spans="1:7">
      <c r="A56" s="29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10">
        <v>7.2</v>
      </c>
      <c r="G56" s="11">
        <f t="shared" si="1"/>
        <v>7.8666666666666663</v>
      </c>
    </row>
    <row r="57" spans="1:7">
      <c r="A57" s="29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10">
        <v>8.6999999999999993</v>
      </c>
      <c r="G57" s="11">
        <f t="shared" si="1"/>
        <v>7.5666666666666664</v>
      </c>
    </row>
    <row r="58" spans="1:7">
      <c r="A58" s="29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10">
        <v>9.4</v>
      </c>
      <c r="G58" s="11">
        <f t="shared" si="1"/>
        <v>8.4333333333333318</v>
      </c>
    </row>
    <row r="59" spans="1:7">
      <c r="A59" s="29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10">
        <v>9</v>
      </c>
      <c r="G59" s="11">
        <f t="shared" si="1"/>
        <v>9.0333333333333332</v>
      </c>
    </row>
    <row r="60" spans="1:7">
      <c r="A60" s="29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10">
        <v>9.9</v>
      </c>
      <c r="G60" s="11">
        <f t="shared" si="1"/>
        <v>9.4333333333333318</v>
      </c>
    </row>
    <row r="61" spans="1:7">
      <c r="A61" s="29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10">
        <v>9.1999999999999993</v>
      </c>
      <c r="G61" s="11">
        <f t="shared" si="1"/>
        <v>9.3666666666666654</v>
      </c>
    </row>
    <row r="62" spans="1:7">
      <c r="A62" s="29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10">
        <v>10.4</v>
      </c>
      <c r="G62" s="11">
        <f t="shared" si="1"/>
        <v>9.8333333333333339</v>
      </c>
    </row>
    <row r="63" spans="1:7">
      <c r="A63" s="29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10">
        <v>12.7</v>
      </c>
      <c r="G63" s="11">
        <f t="shared" si="1"/>
        <v>10.766666666666666</v>
      </c>
    </row>
    <row r="64" spans="1:7">
      <c r="A64" s="29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10">
        <v>13.4</v>
      </c>
      <c r="G64" s="11">
        <f t="shared" si="1"/>
        <v>12.166666666666666</v>
      </c>
    </row>
    <row r="65" spans="1:7">
      <c r="A65" s="29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10">
        <v>13.6</v>
      </c>
      <c r="G65" s="11">
        <f t="shared" si="1"/>
        <v>13.233333333333334</v>
      </c>
    </row>
    <row r="66" spans="1:7">
      <c r="A66" s="29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10">
        <v>15.3</v>
      </c>
      <c r="G66" s="11">
        <f t="shared" si="1"/>
        <v>14.1</v>
      </c>
    </row>
    <row r="67" spans="1:7">
      <c r="A67" s="29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10">
        <v>12.8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10">
        <v>14.6</v>
      </c>
      <c r="G68" s="11">
        <f t="shared" si="1"/>
        <v>14.233333333333334</v>
      </c>
    </row>
    <row r="69" spans="1:7">
      <c r="A69" s="29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10">
        <v>16.2</v>
      </c>
      <c r="G69" s="11">
        <f t="shared" si="1"/>
        <v>14.533333333333331</v>
      </c>
    </row>
    <row r="70" spans="1:7">
      <c r="A70" s="29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10">
        <v>17.3</v>
      </c>
      <c r="G70" s="11">
        <f t="shared" si="1"/>
        <v>16.033333333333331</v>
      </c>
    </row>
    <row r="71" spans="1:7">
      <c r="A71" s="29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10">
        <v>16.600000000000001</v>
      </c>
      <c r="G71" s="11">
        <f t="shared" si="1"/>
        <v>16.7</v>
      </c>
    </row>
    <row r="72" spans="1:7">
      <c r="A72" s="29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10">
        <v>16.100000000000001</v>
      </c>
      <c r="G72" s="11">
        <f t="shared" si="1"/>
        <v>16.666666666666668</v>
      </c>
    </row>
    <row r="73" spans="1:7">
      <c r="A73" s="29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10">
        <v>17.3</v>
      </c>
      <c r="G73" s="11">
        <f t="shared" si="1"/>
        <v>16.666666666666668</v>
      </c>
    </row>
    <row r="74" spans="1:7">
      <c r="A74" s="29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10">
        <v>15.8</v>
      </c>
      <c r="G74" s="11">
        <f t="shared" si="1"/>
        <v>16.400000000000002</v>
      </c>
    </row>
    <row r="75" spans="1:7">
      <c r="A75" s="29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10">
        <v>17.8</v>
      </c>
      <c r="G75" s="11">
        <f t="shared" si="1"/>
        <v>16.966666666666669</v>
      </c>
    </row>
    <row r="76" spans="1:7">
      <c r="A76" s="29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10">
        <v>17.3</v>
      </c>
      <c r="G76" s="11">
        <f t="shared" ref="G76:G139" si="3">AVERAGE(F74:F76)</f>
        <v>16.966666666666669</v>
      </c>
    </row>
    <row r="77" spans="1:7">
      <c r="A77" s="29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10">
        <v>19</v>
      </c>
      <c r="G77" s="11">
        <f t="shared" si="3"/>
        <v>18.033333333333335</v>
      </c>
    </row>
    <row r="78" spans="1:7">
      <c r="A78" s="29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10">
        <v>18.100000000000001</v>
      </c>
      <c r="G78" s="11">
        <f t="shared" si="3"/>
        <v>18.133333333333333</v>
      </c>
    </row>
    <row r="79" spans="1:7">
      <c r="A79" s="29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10">
        <v>17.600000000000001</v>
      </c>
      <c r="G79" s="11">
        <f t="shared" si="3"/>
        <v>18.233333333333334</v>
      </c>
    </row>
    <row r="80" spans="1:7">
      <c r="A80" s="29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10">
        <v>19.600000000000001</v>
      </c>
      <c r="G80" s="11">
        <f t="shared" si="3"/>
        <v>18.433333333333334</v>
      </c>
    </row>
    <row r="81" spans="1:7">
      <c r="A81" s="29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10">
        <v>19.899999999999999</v>
      </c>
      <c r="G81" s="11">
        <f t="shared" si="3"/>
        <v>19.033333333333335</v>
      </c>
    </row>
    <row r="82" spans="1:7">
      <c r="A82" s="29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10">
        <v>17.7</v>
      </c>
      <c r="G82" s="11">
        <f t="shared" si="3"/>
        <v>19.066666666666666</v>
      </c>
    </row>
    <row r="83" spans="1:7">
      <c r="A83" s="29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10">
        <v>17.399999999999999</v>
      </c>
      <c r="G83" s="11">
        <f t="shared" si="3"/>
        <v>18.333333333333332</v>
      </c>
    </row>
    <row r="84" spans="1:7">
      <c r="A84" s="29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10">
        <v>17.2</v>
      </c>
      <c r="G84" s="11">
        <f t="shared" si="3"/>
        <v>17.433333333333334</v>
      </c>
    </row>
    <row r="85" spans="1:7">
      <c r="A85" s="29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10">
        <v>17.2</v>
      </c>
      <c r="G85" s="11">
        <f t="shared" si="3"/>
        <v>17.266666666666666</v>
      </c>
    </row>
    <row r="86" spans="1:7">
      <c r="A86" s="29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10">
        <v>14.9</v>
      </c>
      <c r="G86" s="11">
        <f t="shared" si="3"/>
        <v>16.433333333333334</v>
      </c>
    </row>
    <row r="87" spans="1:7">
      <c r="A87" s="29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10">
        <v>14.6</v>
      </c>
      <c r="G87" s="11">
        <f t="shared" si="3"/>
        <v>15.566666666666668</v>
      </c>
    </row>
    <row r="88" spans="1:7">
      <c r="A88" s="29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10">
        <v>12.6</v>
      </c>
      <c r="G88" s="11">
        <f t="shared" si="3"/>
        <v>14.033333333333333</v>
      </c>
    </row>
    <row r="89" spans="1:7">
      <c r="A89" s="29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10">
        <v>12.2</v>
      </c>
      <c r="G89" s="11">
        <f t="shared" si="3"/>
        <v>13.133333333333333</v>
      </c>
    </row>
    <row r="90" spans="1:7">
      <c r="A90" s="29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10">
        <v>11.9</v>
      </c>
      <c r="G90" s="11">
        <f t="shared" si="3"/>
        <v>12.233333333333333</v>
      </c>
    </row>
    <row r="91" spans="1:7">
      <c r="A91" s="29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10">
        <v>10.5</v>
      </c>
      <c r="G91" s="11">
        <f t="shared" si="3"/>
        <v>11.533333333333333</v>
      </c>
    </row>
    <row r="92" spans="1:7">
      <c r="A92" s="29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10">
        <v>8.9</v>
      </c>
      <c r="G92" s="11">
        <f t="shared" si="3"/>
        <v>10.433333333333332</v>
      </c>
    </row>
    <row r="93" spans="1:7">
      <c r="A93" s="29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10">
        <v>7.6</v>
      </c>
      <c r="G93" s="11">
        <f t="shared" si="3"/>
        <v>9</v>
      </c>
    </row>
    <row r="94" spans="1:7">
      <c r="A94" s="29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10">
        <v>8.3000000000000007</v>
      </c>
      <c r="G94" s="11">
        <f t="shared" si="3"/>
        <v>8.2666666666666675</v>
      </c>
    </row>
    <row r="95" spans="1:7">
      <c r="A95" s="29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10">
        <v>5.4</v>
      </c>
      <c r="G95" s="11">
        <f t="shared" si="3"/>
        <v>7.1000000000000005</v>
      </c>
    </row>
    <row r="96" spans="1:7">
      <c r="A96" s="29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10">
        <v>1.9</v>
      </c>
      <c r="G96" s="11">
        <f t="shared" si="3"/>
        <v>5.2</v>
      </c>
    </row>
    <row r="97" spans="1:7">
      <c r="A97" s="29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10">
        <v>-2.9</v>
      </c>
      <c r="G97" s="11">
        <f t="shared" si="3"/>
        <v>1.4666666666666668</v>
      </c>
    </row>
    <row r="98" spans="1:7">
      <c r="A98" s="29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10">
        <v>-3.2</v>
      </c>
      <c r="G98" s="11">
        <f t="shared" si="3"/>
        <v>-1.4000000000000001</v>
      </c>
    </row>
    <row r="99" spans="1:7">
      <c r="A99" s="29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10">
        <v>-8</v>
      </c>
      <c r="G99" s="11">
        <f t="shared" si="3"/>
        <v>-4.7</v>
      </c>
    </row>
    <row r="100" spans="1:7">
      <c r="A100" s="29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10">
        <v>-11.3</v>
      </c>
      <c r="G100" s="11">
        <f t="shared" si="3"/>
        <v>-7.5</v>
      </c>
    </row>
    <row r="101" spans="1:7">
      <c r="A101" s="29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10">
        <v>-16.7</v>
      </c>
      <c r="G101" s="11">
        <f t="shared" si="3"/>
        <v>-12</v>
      </c>
    </row>
    <row r="102" spans="1:7">
      <c r="A102" s="29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10">
        <v>-18.600000000000001</v>
      </c>
      <c r="G102" s="11">
        <f t="shared" si="3"/>
        <v>-15.533333333333333</v>
      </c>
    </row>
    <row r="103" spans="1:7">
      <c r="A103" s="29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10">
        <v>-20.3</v>
      </c>
      <c r="G103" s="11">
        <f t="shared" si="3"/>
        <v>-18.533333333333331</v>
      </c>
    </row>
    <row r="104" spans="1:7">
      <c r="A104" s="29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10">
        <v>-23.3</v>
      </c>
      <c r="G104" s="11">
        <f t="shared" si="3"/>
        <v>-20.733333333333334</v>
      </c>
    </row>
    <row r="105" spans="1:7">
      <c r="A105" s="29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10">
        <v>-22.6</v>
      </c>
      <c r="G105" s="11">
        <f t="shared" si="3"/>
        <v>-22.066666666666666</v>
      </c>
    </row>
    <row r="106" spans="1:7">
      <c r="A106" s="29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10">
        <v>-18.8</v>
      </c>
      <c r="G106" s="11">
        <f t="shared" si="3"/>
        <v>-21.566666666666666</v>
      </c>
    </row>
    <row r="107" spans="1:7">
      <c r="A107" s="29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10">
        <v>-16.5</v>
      </c>
      <c r="G107" s="11">
        <f t="shared" si="3"/>
        <v>-19.3</v>
      </c>
    </row>
    <row r="108" spans="1:7">
      <c r="A108" s="29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10">
        <v>-14.5</v>
      </c>
      <c r="G108" s="11">
        <f t="shared" si="3"/>
        <v>-16.599999999999998</v>
      </c>
    </row>
    <row r="109" spans="1:7">
      <c r="A109" s="29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10">
        <v>-8.5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10">
        <v>-6.3</v>
      </c>
      <c r="G110" s="11">
        <f t="shared" si="3"/>
        <v>-9.7666666666666675</v>
      </c>
    </row>
    <row r="111" spans="1:7">
      <c r="A111" s="29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10">
        <v>-5.6</v>
      </c>
      <c r="G111" s="11">
        <f t="shared" si="3"/>
        <v>-6.8</v>
      </c>
    </row>
    <row r="112" spans="1:7">
      <c r="A112" s="29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10">
        <v>-3.8</v>
      </c>
      <c r="G112" s="11">
        <f t="shared" si="3"/>
        <v>-5.2333333333333334</v>
      </c>
    </row>
    <row r="113" spans="1:7">
      <c r="A113" s="29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10">
        <v>-1.7</v>
      </c>
      <c r="G113" s="11">
        <f t="shared" si="3"/>
        <v>-3.6999999999999993</v>
      </c>
    </row>
    <row r="114" spans="1:7">
      <c r="A114" s="29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10">
        <v>-0.2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10">
        <v>0</v>
      </c>
      <c r="G115" s="11">
        <f t="shared" si="3"/>
        <v>-0.6333333333333333</v>
      </c>
    </row>
    <row r="116" spans="1:7">
      <c r="A116" s="29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10">
        <v>0.7</v>
      </c>
      <c r="G116" s="11">
        <f t="shared" si="3"/>
        <v>0.16666666666666666</v>
      </c>
    </row>
    <row r="117" spans="1:7">
      <c r="A117" s="29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10">
        <v>5.4</v>
      </c>
      <c r="G117" s="11">
        <f t="shared" si="3"/>
        <v>2.0333333333333337</v>
      </c>
    </row>
    <row r="118" spans="1:7">
      <c r="A118" s="29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10">
        <v>3</v>
      </c>
      <c r="G118" s="11">
        <f t="shared" si="3"/>
        <v>3.0333333333333337</v>
      </c>
    </row>
    <row r="119" spans="1:7">
      <c r="A119" s="29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10">
        <v>2.9</v>
      </c>
      <c r="G119" s="11">
        <f t="shared" si="3"/>
        <v>3.7666666666666671</v>
      </c>
    </row>
    <row r="120" spans="1:7">
      <c r="A120" s="29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10">
        <v>5</v>
      </c>
      <c r="G120" s="11">
        <f t="shared" si="3"/>
        <v>3.6333333333333333</v>
      </c>
    </row>
    <row r="121" spans="1:7">
      <c r="A121" s="29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10">
        <v>5.2</v>
      </c>
      <c r="G121" s="11">
        <f t="shared" si="3"/>
        <v>4.3666666666666671</v>
      </c>
    </row>
    <row r="122" spans="1:7">
      <c r="A122" s="29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10">
        <v>7</v>
      </c>
      <c r="G122" s="11">
        <f t="shared" si="3"/>
        <v>5.7333333333333334</v>
      </c>
    </row>
    <row r="123" spans="1:7">
      <c r="A123" s="29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10">
        <v>7.2</v>
      </c>
      <c r="G123" s="11">
        <f t="shared" si="3"/>
        <v>6.4666666666666659</v>
      </c>
    </row>
    <row r="124" spans="1:7">
      <c r="A124" s="29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10">
        <v>7.5</v>
      </c>
      <c r="G124" s="11">
        <f t="shared" si="3"/>
        <v>7.2333333333333334</v>
      </c>
    </row>
    <row r="125" spans="1:7">
      <c r="A125" s="29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10">
        <v>7.3</v>
      </c>
      <c r="G125" s="11">
        <f t="shared" si="3"/>
        <v>7.333333333333333</v>
      </c>
    </row>
    <row r="126" spans="1:7">
      <c r="A126" s="29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10">
        <v>8.6</v>
      </c>
      <c r="G127" s="11">
        <f t="shared" si="3"/>
        <v>7.5666666666666664</v>
      </c>
    </row>
    <row r="128" spans="1:7">
      <c r="A128" s="29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10">
        <v>7.3</v>
      </c>
      <c r="G128" s="11">
        <f t="shared" si="3"/>
        <v>7.5666666666666664</v>
      </c>
    </row>
    <row r="129" spans="1:7">
      <c r="A129" s="29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10">
        <v>7.6</v>
      </c>
      <c r="G129" s="11">
        <f t="shared" si="3"/>
        <v>7.833333333333333</v>
      </c>
    </row>
    <row r="130" spans="1:7">
      <c r="A130" s="29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10">
        <v>8.3000000000000007</v>
      </c>
      <c r="G130" s="11">
        <f t="shared" si="3"/>
        <v>7.7333333333333334</v>
      </c>
    </row>
    <row r="131" spans="1:7">
      <c r="A131" s="29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10">
        <v>8.5</v>
      </c>
      <c r="G131" s="11">
        <f t="shared" si="3"/>
        <v>8.1333333333333329</v>
      </c>
    </row>
    <row r="132" spans="1:7">
      <c r="A132" s="29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10">
        <v>7.3</v>
      </c>
      <c r="G132" s="11">
        <f t="shared" si="3"/>
        <v>8.0333333333333332</v>
      </c>
    </row>
    <row r="133" spans="1:7">
      <c r="A133" s="29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10">
        <v>4.9000000000000004</v>
      </c>
      <c r="G133" s="11">
        <f t="shared" si="3"/>
        <v>6.9000000000000012</v>
      </c>
    </row>
    <row r="134" spans="1:7">
      <c r="A134" s="29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10">
        <v>1.4</v>
      </c>
      <c r="G134" s="11">
        <f t="shared" si="3"/>
        <v>4.5333333333333332</v>
      </c>
    </row>
    <row r="135" spans="1:7">
      <c r="A135" s="29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10">
        <v>1.3</v>
      </c>
      <c r="G135" s="11">
        <f t="shared" si="3"/>
        <v>2.5333333333333337</v>
      </c>
    </row>
    <row r="136" spans="1:7">
      <c r="A136" s="29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10">
        <v>-0.1</v>
      </c>
      <c r="G136" s="11">
        <f t="shared" si="3"/>
        <v>0.8666666666666667</v>
      </c>
    </row>
    <row r="137" spans="1:7">
      <c r="A137" s="29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10">
        <v>-2.2000000000000002</v>
      </c>
      <c r="G137" s="11">
        <f t="shared" si="3"/>
        <v>-0.33333333333333343</v>
      </c>
    </row>
    <row r="138" spans="1:7">
      <c r="A138" s="29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10">
        <v>-2.6</v>
      </c>
      <c r="G138" s="11">
        <f t="shared" si="3"/>
        <v>-1.6333333333333335</v>
      </c>
    </row>
    <row r="139" spans="1:7">
      <c r="A139" s="29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10">
        <v>-1.6</v>
      </c>
      <c r="G141" s="11">
        <f t="shared" si="5"/>
        <v>-1.3333333333333333</v>
      </c>
    </row>
    <row r="142" spans="1:7">
      <c r="A142" s="29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10">
        <v>-2.9</v>
      </c>
      <c r="G142" s="11">
        <f t="shared" si="5"/>
        <v>-1.7</v>
      </c>
    </row>
    <row r="143" spans="1:7">
      <c r="A143" s="29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10">
        <v>-4.5999999999999996</v>
      </c>
      <c r="G143" s="11">
        <f t="shared" si="5"/>
        <v>-3.0333333333333332</v>
      </c>
    </row>
    <row r="144" spans="1:7">
      <c r="A144" s="29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10">
        <v>-5.8</v>
      </c>
      <c r="G144" s="11">
        <f t="shared" si="5"/>
        <v>-4.4333333333333336</v>
      </c>
    </row>
    <row r="145" spans="1:7">
      <c r="A145" s="29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10">
        <v>-7</v>
      </c>
      <c r="G145" s="11">
        <f t="shared" si="5"/>
        <v>-5.8</v>
      </c>
    </row>
    <row r="146" spans="1:7">
      <c r="A146" s="29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10">
        <v>-8.5</v>
      </c>
      <c r="G146" s="11">
        <f t="shared" si="5"/>
        <v>-7.1000000000000005</v>
      </c>
    </row>
    <row r="147" spans="1:7">
      <c r="A147" s="29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10">
        <v>-7.5</v>
      </c>
      <c r="G147" s="11">
        <f t="shared" si="5"/>
        <v>-7.666666666666667</v>
      </c>
    </row>
    <row r="148" spans="1:7">
      <c r="A148" s="29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10">
        <v>-7.8</v>
      </c>
      <c r="G148" s="11">
        <f t="shared" si="5"/>
        <v>-7.9333333333333336</v>
      </c>
    </row>
    <row r="149" spans="1:7">
      <c r="A149" s="29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10">
        <v>-7</v>
      </c>
      <c r="G149" s="11">
        <f t="shared" si="5"/>
        <v>-7.4333333333333336</v>
      </c>
    </row>
    <row r="150" spans="1:7">
      <c r="A150" s="29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10">
        <v>-5.3</v>
      </c>
      <c r="G150" s="11">
        <f t="shared" si="5"/>
        <v>-6.7</v>
      </c>
    </row>
    <row r="151" spans="1:7">
      <c r="A151" s="29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10">
        <v>-5.7</v>
      </c>
      <c r="G152" s="11">
        <f t="shared" si="5"/>
        <v>-5.6333333333333329</v>
      </c>
    </row>
    <row r="153" spans="1:7">
      <c r="A153" s="29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10">
        <v>-8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10">
        <v>-6.7</v>
      </c>
      <c r="G154" s="11">
        <f t="shared" si="5"/>
        <v>-6.8</v>
      </c>
    </row>
    <row r="155" spans="1:7">
      <c r="A155" s="29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10">
        <v>-5.2</v>
      </c>
      <c r="G155" s="11">
        <f t="shared" si="5"/>
        <v>-6.6333333333333329</v>
      </c>
    </row>
    <row r="156" spans="1:7">
      <c r="A156" s="29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10">
        <v>-4.2</v>
      </c>
      <c r="G156" s="11">
        <f t="shared" si="5"/>
        <v>-5.3666666666666671</v>
      </c>
    </row>
    <row r="157" spans="1:7">
      <c r="A157" s="29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10">
        <v>-1.7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10">
        <v>0.3</v>
      </c>
      <c r="G158" s="11">
        <f t="shared" si="5"/>
        <v>-1.8666666666666669</v>
      </c>
    </row>
    <row r="159" spans="1:7">
      <c r="A159" s="29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10">
        <v>0.2</v>
      </c>
      <c r="G159" s="11">
        <f t="shared" si="5"/>
        <v>-0.39999999999999997</v>
      </c>
    </row>
    <row r="160" spans="1:7">
      <c r="A160" s="29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10">
        <v>2.2000000000000002</v>
      </c>
      <c r="G160" s="11">
        <f t="shared" si="5"/>
        <v>0.9</v>
      </c>
    </row>
    <row r="161" spans="1:7">
      <c r="A161" s="29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10">
        <v>2.4</v>
      </c>
      <c r="G161" s="11">
        <f t="shared" si="5"/>
        <v>1.6000000000000003</v>
      </c>
    </row>
    <row r="162" spans="1:7">
      <c r="A162" s="29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10">
        <v>5.2</v>
      </c>
      <c r="G165" s="11">
        <f t="shared" si="5"/>
        <v>4.8666666666666671</v>
      </c>
    </row>
    <row r="166" spans="1:7">
      <c r="A166" s="29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10">
        <v>4.8</v>
      </c>
      <c r="G166" s="11">
        <f t="shared" si="5"/>
        <v>5.3000000000000007</v>
      </c>
    </row>
    <row r="167" spans="1:7">
      <c r="A167" s="29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10">
        <v>5.3</v>
      </c>
      <c r="G167" s="11">
        <f t="shared" si="5"/>
        <v>5.1000000000000005</v>
      </c>
    </row>
    <row r="168" spans="1:7">
      <c r="A168" s="30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10">
        <v>5</v>
      </c>
      <c r="G168" s="11">
        <f t="shared" si="5"/>
        <v>5.0333333333333332</v>
      </c>
    </row>
    <row r="169" spans="1:7">
      <c r="A169" s="29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10">
        <v>4.5999999999999996</v>
      </c>
      <c r="G169" s="11">
        <f t="shared" si="5"/>
        <v>4.9666666666666668</v>
      </c>
    </row>
    <row r="170" spans="1:7">
      <c r="A170" s="29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10">
        <v>4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10">
        <v>3.8</v>
      </c>
      <c r="G171" s="11">
        <f t="shared" si="5"/>
        <v>4.1333333333333329</v>
      </c>
    </row>
    <row r="172" spans="1:7">
      <c r="A172" s="29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10">
        <v>4.0999999999999996</v>
      </c>
      <c r="G172" s="11">
        <f t="shared" si="5"/>
        <v>3.9666666666666663</v>
      </c>
    </row>
    <row r="173" spans="1:7">
      <c r="A173" s="29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10">
        <v>5.6</v>
      </c>
      <c r="G173" s="11">
        <f t="shared" si="5"/>
        <v>4.5</v>
      </c>
    </row>
    <row r="174" spans="1:7">
      <c r="A174" s="29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10">
        <v>5.8</v>
      </c>
      <c r="G174" s="11">
        <f t="shared" si="5"/>
        <v>5.166666666666667</v>
      </c>
    </row>
    <row r="175" spans="1:7">
      <c r="A175" s="29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10">
        <v>8</v>
      </c>
      <c r="G177" s="11">
        <f t="shared" si="5"/>
        <v>7.1333333333333329</v>
      </c>
    </row>
    <row r="178" spans="1:7">
      <c r="A178" s="29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10">
        <v>8.5</v>
      </c>
      <c r="G178" s="11">
        <f t="shared" si="5"/>
        <v>8</v>
      </c>
    </row>
    <row r="179" spans="1:7">
      <c r="A179" s="29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10">
        <v>9.1999999999999993</v>
      </c>
      <c r="G179" s="11">
        <f t="shared" si="5"/>
        <v>8.5666666666666664</v>
      </c>
    </row>
    <row r="180" spans="1:7">
      <c r="A180" s="29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10">
        <v>9.6</v>
      </c>
      <c r="G180" s="11">
        <f t="shared" si="5"/>
        <v>9.1</v>
      </c>
    </row>
    <row r="181" spans="1:7">
      <c r="A181" s="29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10">
        <v>11.2</v>
      </c>
      <c r="G181" s="11">
        <f t="shared" si="5"/>
        <v>9.9999999999999982</v>
      </c>
    </row>
    <row r="182" spans="1:7">
      <c r="A182" s="29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10">
        <v>12.3</v>
      </c>
      <c r="G182" s="11">
        <f t="shared" si="5"/>
        <v>11.033333333333331</v>
      </c>
    </row>
    <row r="183" spans="1:7">
      <c r="A183" s="29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10">
        <v>12.2</v>
      </c>
      <c r="G183" s="11">
        <f t="shared" si="5"/>
        <v>11.9</v>
      </c>
    </row>
    <row r="184" spans="1:7">
      <c r="A184" s="29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10">
        <v>12.8</v>
      </c>
      <c r="G184" s="11">
        <f t="shared" si="5"/>
        <v>12.433333333333332</v>
      </c>
    </row>
    <row r="185" spans="1:7">
      <c r="A185" s="29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10">
        <v>12.4</v>
      </c>
      <c r="G185" s="11">
        <f t="shared" si="5"/>
        <v>12.466666666666667</v>
      </c>
    </row>
    <row r="186" spans="1:7">
      <c r="A186" s="29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10">
        <v>12.6</v>
      </c>
      <c r="G186" s="11">
        <f t="shared" si="5"/>
        <v>12.600000000000001</v>
      </c>
    </row>
    <row r="187" spans="1:7">
      <c r="A187" s="29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10">
        <v>11.1</v>
      </c>
      <c r="G187" s="11">
        <f t="shared" si="5"/>
        <v>12.033333333333333</v>
      </c>
    </row>
    <row r="188" spans="1:7">
      <c r="A188" s="29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10">
        <v>10.5</v>
      </c>
      <c r="G188" s="11">
        <f t="shared" si="5"/>
        <v>11.4</v>
      </c>
    </row>
    <row r="189" spans="1:7">
      <c r="A189" s="29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10">
        <v>12.1</v>
      </c>
      <c r="G189" s="11">
        <f t="shared" si="5"/>
        <v>11.233333333333334</v>
      </c>
    </row>
    <row r="190" spans="1:7">
      <c r="A190" s="29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10">
        <v>12.2</v>
      </c>
      <c r="G190" s="11">
        <f t="shared" si="5"/>
        <v>11.6</v>
      </c>
    </row>
    <row r="191" spans="1:7">
      <c r="A191" s="29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10">
        <v>11.2</v>
      </c>
      <c r="G191" s="11">
        <f t="shared" si="5"/>
        <v>11.833333333333334</v>
      </c>
    </row>
    <row r="192" spans="1:7">
      <c r="A192" s="29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10">
        <v>10.1</v>
      </c>
      <c r="G194" s="11">
        <f t="shared" si="5"/>
        <v>10.433333333333335</v>
      </c>
    </row>
    <row r="195" spans="1:7">
      <c r="A195" s="29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10">
        <v>12.1</v>
      </c>
      <c r="G195" s="11">
        <f t="shared" si="5"/>
        <v>10.866666666666667</v>
      </c>
    </row>
    <row r="196" spans="1:7">
      <c r="A196" s="29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10">
        <v>12.3</v>
      </c>
      <c r="G196" s="11">
        <f t="shared" si="5"/>
        <v>11.5</v>
      </c>
    </row>
    <row r="197" spans="1:7">
      <c r="A197" s="29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10">
        <v>13.4</v>
      </c>
      <c r="G197" s="11">
        <f t="shared" si="5"/>
        <v>12.6</v>
      </c>
    </row>
    <row r="198" spans="1:7">
      <c r="A198" s="29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10">
        <v>14.2</v>
      </c>
      <c r="G198" s="11">
        <f t="shared" si="5"/>
        <v>13.300000000000002</v>
      </c>
    </row>
    <row r="199" spans="1:7">
      <c r="A199" s="29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10">
        <v>14.3</v>
      </c>
      <c r="G199" s="11">
        <f t="shared" si="5"/>
        <v>13.966666666666669</v>
      </c>
    </row>
    <row r="200" spans="1:7">
      <c r="A200" s="29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10">
        <v>14.4</v>
      </c>
      <c r="G200" s="11">
        <f t="shared" si="5"/>
        <v>14.299999999999999</v>
      </c>
    </row>
    <row r="201" spans="1:7">
      <c r="A201" s="29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10">
        <v>15</v>
      </c>
      <c r="G201" s="11">
        <f t="shared" si="5"/>
        <v>14.566666666666668</v>
      </c>
    </row>
    <row r="202" spans="1:7">
      <c r="A202" s="29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10">
        <v>13.5</v>
      </c>
      <c r="G202" s="11">
        <f t="shared" si="5"/>
        <v>14.299999999999999</v>
      </c>
    </row>
    <row r="203" spans="1:7">
      <c r="A203" s="29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10">
        <v>13.7</v>
      </c>
      <c r="G203" s="11">
        <f t="shared" si="5"/>
        <v>14.066666666666668</v>
      </c>
    </row>
    <row r="204" spans="1:7">
      <c r="A204" s="29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10">
        <v>15.2</v>
      </c>
      <c r="G205" s="11">
        <f t="shared" si="7"/>
        <v>14.299999999999999</v>
      </c>
    </row>
    <row r="206" spans="1:7">
      <c r="A206" s="29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10">
        <v>15.5</v>
      </c>
      <c r="G206" s="11">
        <f t="shared" si="7"/>
        <v>14.9</v>
      </c>
    </row>
    <row r="207" spans="1:7">
      <c r="A207" s="29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10">
        <v>16.3</v>
      </c>
      <c r="G207" s="11">
        <f t="shared" si="7"/>
        <v>15.666666666666666</v>
      </c>
    </row>
    <row r="208" spans="1:7">
      <c r="A208" s="29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10">
        <v>16.5</v>
      </c>
      <c r="G208" s="11">
        <f t="shared" si="7"/>
        <v>16.099999999999998</v>
      </c>
    </row>
    <row r="209" spans="1:7">
      <c r="A209" s="29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10">
        <v>17.899999999999999</v>
      </c>
      <c r="G209" s="11">
        <f t="shared" si="7"/>
        <v>16.899999999999999</v>
      </c>
    </row>
    <row r="210" spans="1:7">
      <c r="A210" s="29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10">
        <v>17.399999999999999</v>
      </c>
      <c r="G210" s="11">
        <f t="shared" si="7"/>
        <v>17.266666666666666</v>
      </c>
    </row>
    <row r="211" spans="1:7">
      <c r="A211" s="29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10">
        <v>17.5</v>
      </c>
      <c r="G211" s="11">
        <f t="shared" si="7"/>
        <v>17.599999999999998</v>
      </c>
    </row>
    <row r="212" spans="1:7">
      <c r="A212" s="29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10">
        <v>16.8</v>
      </c>
      <c r="G212" s="11">
        <f t="shared" si="7"/>
        <v>17.233333333333334</v>
      </c>
    </row>
    <row r="213" spans="1:7">
      <c r="A213" s="29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10">
        <v>15.7</v>
      </c>
      <c r="G213" s="11">
        <f t="shared" si="7"/>
        <v>16.666666666666668</v>
      </c>
    </row>
    <row r="214" spans="1:7">
      <c r="A214" s="29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10">
        <v>14</v>
      </c>
      <c r="G214" s="11">
        <f t="shared" si="7"/>
        <v>15.5</v>
      </c>
    </row>
    <row r="215" spans="1:7">
      <c r="A215" s="29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10">
        <v>13.8</v>
      </c>
      <c r="G215" s="11">
        <f t="shared" si="7"/>
        <v>14.5</v>
      </c>
    </row>
    <row r="216" spans="1:7">
      <c r="A216" s="29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10">
        <v>14</v>
      </c>
      <c r="G216" s="11">
        <f t="shared" si="7"/>
        <v>13.933333333333332</v>
      </c>
    </row>
    <row r="217" spans="1:7">
      <c r="A217" s="29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10">
        <v>14.1</v>
      </c>
      <c r="G217" s="11">
        <f t="shared" si="7"/>
        <v>13.966666666666667</v>
      </c>
    </row>
    <row r="218" spans="1:7">
      <c r="A218" s="29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10">
        <v>14.7</v>
      </c>
      <c r="G218" s="11">
        <f t="shared" si="7"/>
        <v>14.266666666666666</v>
      </c>
    </row>
    <row r="219" spans="1:7">
      <c r="A219" s="29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10">
        <v>13.9</v>
      </c>
      <c r="G219" s="11">
        <f t="shared" si="7"/>
        <v>14.233333333333333</v>
      </c>
    </row>
    <row r="220" spans="1:7">
      <c r="A220" s="29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10">
        <v>14.3</v>
      </c>
      <c r="G220" s="11">
        <f t="shared" si="7"/>
        <v>14.300000000000002</v>
      </c>
    </row>
    <row r="221" spans="1:7">
      <c r="A221" s="29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10">
        <v>13.2</v>
      </c>
      <c r="G221" s="11">
        <f t="shared" si="7"/>
        <v>13.800000000000002</v>
      </c>
    </row>
    <row r="222" spans="1:7">
      <c r="A222" s="29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10">
        <v>12.7</v>
      </c>
      <c r="G222" s="11">
        <f t="shared" si="7"/>
        <v>13.4</v>
      </c>
    </row>
    <row r="223" spans="1:7">
      <c r="A223" s="29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10">
        <v>13</v>
      </c>
      <c r="G223" s="11">
        <f t="shared" si="7"/>
        <v>12.966666666666667</v>
      </c>
    </row>
    <row r="224" spans="1:7">
      <c r="A224" s="29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10">
        <v>12.9</v>
      </c>
      <c r="G224" s="11">
        <f t="shared" si="7"/>
        <v>12.866666666666667</v>
      </c>
    </row>
    <row r="225" spans="1:7">
      <c r="A225" s="29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10">
        <v>12.7</v>
      </c>
      <c r="G225" s="11">
        <f t="shared" si="7"/>
        <v>12.866666666666665</v>
      </c>
    </row>
    <row r="226" spans="1:7">
      <c r="A226" s="29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10">
        <v>11.5</v>
      </c>
      <c r="G226" s="11">
        <f t="shared" si="7"/>
        <v>12.366666666666667</v>
      </c>
    </row>
    <row r="227" spans="1:7">
      <c r="A227" s="29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10">
        <v>9.8000000000000007</v>
      </c>
      <c r="G227" s="11">
        <f t="shared" si="7"/>
        <v>11.333333333333334</v>
      </c>
    </row>
    <row r="228" spans="1:7">
      <c r="A228" s="29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10">
        <v>8.5</v>
      </c>
      <c r="G228" s="11">
        <f t="shared" si="7"/>
        <v>9.9333333333333336</v>
      </c>
    </row>
    <row r="229" spans="1:7">
      <c r="A229" s="29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10">
        <v>8.3000000000000007</v>
      </c>
      <c r="G229" s="11">
        <f t="shared" si="7"/>
        <v>8.8666666666666671</v>
      </c>
    </row>
    <row r="230" spans="1:7">
      <c r="A230" s="29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10">
        <v>9.1</v>
      </c>
      <c r="G230" s="11">
        <f t="shared" si="7"/>
        <v>8.6333333333333329</v>
      </c>
    </row>
    <row r="231" spans="1:7">
      <c r="A231" s="29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10">
        <v>9.4</v>
      </c>
      <c r="G231" s="11">
        <f t="shared" si="7"/>
        <v>8.9333333333333318</v>
      </c>
    </row>
    <row r="232" spans="1:7">
      <c r="A232" s="29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10">
        <v>10.3</v>
      </c>
      <c r="G232" s="11">
        <f t="shared" si="7"/>
        <v>9.6</v>
      </c>
    </row>
    <row r="233" spans="1:7">
      <c r="A233" s="29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10">
        <v>13.9</v>
      </c>
      <c r="G233" s="11">
        <f t="shared" si="7"/>
        <v>11.200000000000001</v>
      </c>
    </row>
    <row r="234" spans="1:7">
      <c r="A234" s="29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10">
        <v>13.9</v>
      </c>
      <c r="G234" s="11">
        <f t="shared" si="7"/>
        <v>12.700000000000001</v>
      </c>
    </row>
    <row r="235" spans="1:7">
      <c r="A235" s="29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10">
        <v>13.1</v>
      </c>
      <c r="G235" s="11">
        <f t="shared" si="7"/>
        <v>13.633333333333333</v>
      </c>
    </row>
    <row r="236" spans="1:7">
      <c r="A236" s="29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10">
        <v>-3.1</v>
      </c>
      <c r="G236" s="11">
        <f t="shared" si="7"/>
        <v>7.9666666666666659</v>
      </c>
    </row>
    <row r="237" spans="1:7">
      <c r="A237" s="29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10">
        <v>-46.9</v>
      </c>
      <c r="G237" s="11">
        <f t="shared" si="7"/>
        <v>-12.299999999999999</v>
      </c>
    </row>
    <row r="238" spans="1:7">
      <c r="A238" s="29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10">
        <v>-52.1</v>
      </c>
      <c r="G238" s="11">
        <f t="shared" si="7"/>
        <v>-34.033333333333331</v>
      </c>
    </row>
    <row r="239" spans="1:7">
      <c r="A239" s="29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10">
        <v>-40.6</v>
      </c>
      <c r="G239" s="11">
        <f t="shared" si="7"/>
        <v>-46.533333333333331</v>
      </c>
    </row>
    <row r="240" spans="1:7">
      <c r="A240" s="29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10">
        <v>-28.2</v>
      </c>
      <c r="G240" s="11">
        <f t="shared" si="7"/>
        <v>-40.300000000000004</v>
      </c>
    </row>
    <row r="241" spans="1:7">
      <c r="A241" s="29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10">
        <v>-14.5</v>
      </c>
      <c r="G241" s="11">
        <f t="shared" si="7"/>
        <v>-27.766666666666666</v>
      </c>
    </row>
    <row r="242" spans="1:7">
      <c r="A242" s="29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10">
        <v>-5.8</v>
      </c>
      <c r="G242" s="11">
        <f t="shared" si="7"/>
        <v>-16.166666666666668</v>
      </c>
    </row>
    <row r="243" spans="1:7">
      <c r="A243" s="29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10">
        <v>-6.2</v>
      </c>
      <c r="G243" s="11">
        <f t="shared" si="7"/>
        <v>-8.8333333333333339</v>
      </c>
    </row>
    <row r="244" spans="1:7">
      <c r="A244" s="29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10">
        <v>-11.2</v>
      </c>
      <c r="G244" s="11">
        <f t="shared" si="7"/>
        <v>-7.7333333333333334</v>
      </c>
    </row>
    <row r="245" spans="1:7">
      <c r="A245" s="29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10">
        <v>-8.9</v>
      </c>
      <c r="G245" s="11">
        <f t="shared" si="7"/>
        <v>-8.7666666666666657</v>
      </c>
    </row>
    <row r="246" spans="1:7">
      <c r="A246" s="29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10">
        <v>-9</v>
      </c>
      <c r="G246" s="11">
        <f t="shared" si="7"/>
        <v>-9.7000000000000011</v>
      </c>
    </row>
    <row r="247" spans="1:7">
      <c r="A247" s="29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10">
        <v>-8.8000000000000007</v>
      </c>
      <c r="G247" s="11">
        <f t="shared" si="7"/>
        <v>-8.9</v>
      </c>
    </row>
    <row r="248" spans="1:7">
      <c r="A248" s="29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10">
        <v>-4.3</v>
      </c>
      <c r="G248" s="11">
        <f t="shared" si="7"/>
        <v>-7.3666666666666671</v>
      </c>
    </row>
    <row r="249" spans="1:7">
      <c r="A249" s="29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10">
        <v>-2.2999999999999998</v>
      </c>
      <c r="G249" s="11">
        <f t="shared" si="7"/>
        <v>-5.1333333333333337</v>
      </c>
    </row>
    <row r="250" spans="1:7">
      <c r="A250" s="29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10">
        <v>4.8</v>
      </c>
      <c r="G250" s="11">
        <f t="shared" si="7"/>
        <v>-0.6</v>
      </c>
    </row>
    <row r="251" spans="1:7">
      <c r="A251" s="29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10">
        <v>13.7</v>
      </c>
      <c r="G251" s="11">
        <f t="shared" si="7"/>
        <v>5.3999999999999995</v>
      </c>
    </row>
    <row r="252" spans="1:7">
      <c r="A252" s="29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10">
        <v>16.7</v>
      </c>
      <c r="G252" s="11">
        <f t="shared" si="7"/>
        <v>11.733333333333334</v>
      </c>
    </row>
    <row r="253" spans="1:7">
      <c r="A253" s="29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10">
        <v>17.600000000000001</v>
      </c>
      <c r="G253" s="11">
        <f t="shared" si="7"/>
        <v>16</v>
      </c>
    </row>
    <row r="254" spans="1:7">
      <c r="A254" s="29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10">
        <v>18</v>
      </c>
      <c r="G254" s="11">
        <f t="shared" si="7"/>
        <v>17.433333333333334</v>
      </c>
    </row>
    <row r="255" spans="1:7">
      <c r="A255" s="29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10">
        <v>20.8</v>
      </c>
      <c r="G255" s="11">
        <f t="shared" si="7"/>
        <v>18.8</v>
      </c>
    </row>
    <row r="256" spans="1:7">
      <c r="A256" s="29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10">
        <v>19.8</v>
      </c>
      <c r="G256" s="11">
        <f t="shared" si="7"/>
        <v>19.533333333333331</v>
      </c>
    </row>
    <row r="257" spans="1:7">
      <c r="A257" s="29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10">
        <v>12.7</v>
      </c>
      <c r="G257" s="11">
        <f t="shared" si="7"/>
        <v>17.766666666666666</v>
      </c>
    </row>
    <row r="258" spans="1:7">
      <c r="A258" s="29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10">
        <v>10.3</v>
      </c>
      <c r="G258" s="11">
        <f t="shared" si="7"/>
        <v>14.266666666666666</v>
      </c>
    </row>
    <row r="259" spans="1:7">
      <c r="A259" s="29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10">
        <v>13.8</v>
      </c>
      <c r="G259" s="11">
        <f t="shared" si="7"/>
        <v>12.266666666666666</v>
      </c>
    </row>
    <row r="260" spans="1:7">
      <c r="A260" s="29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10">
        <v>12.3</v>
      </c>
      <c r="G260" s="11">
        <f t="shared" si="7"/>
        <v>12.133333333333335</v>
      </c>
    </row>
    <row r="261" spans="1:7">
      <c r="A261" s="29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10">
        <v>11.8</v>
      </c>
      <c r="G261" s="11">
        <f t="shared" si="7"/>
        <v>12.633333333333335</v>
      </c>
    </row>
    <row r="262" spans="1:7">
      <c r="A262" s="29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10">
        <v>12.6</v>
      </c>
      <c r="G262" s="11">
        <f t="shared" ref="G262" si="8">AVERAGE(F260:F262)</f>
        <v>12.233333333333334</v>
      </c>
    </row>
    <row r="263" spans="1:7">
      <c r="A263" s="29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10">
        <v>12.8</v>
      </c>
      <c r="G263" s="11">
        <f t="shared" ref="G263" si="10">AVERAGE(F261:F263)</f>
        <v>12.4</v>
      </c>
    </row>
    <row r="264" spans="1:7">
      <c r="A264" s="29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10">
        <v>9.1</v>
      </c>
      <c r="G264" s="11">
        <f t="shared" ref="G264" si="12">AVERAGE(F262:F264)</f>
        <v>11.5</v>
      </c>
    </row>
    <row r="265" spans="1:7">
      <c r="A265" s="29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10">
        <v>8.6</v>
      </c>
      <c r="G265" s="11">
        <f t="shared" ref="G265" si="14">AVERAGE(F263:F265)</f>
        <v>10.166666666666666</v>
      </c>
    </row>
    <row r="266" spans="1:7">
      <c r="A266" s="29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10">
        <v>5.7</v>
      </c>
      <c r="G266" s="11">
        <f t="shared" ref="G266" si="16">AVERAGE(F264:F266)</f>
        <v>7.8</v>
      </c>
    </row>
    <row r="267" spans="1:7">
      <c r="A267" s="29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10">
        <v>3.8</v>
      </c>
      <c r="G267" s="11">
        <f t="shared" ref="G267" si="18">AVERAGE(F265:F267)</f>
        <v>6.0333333333333341</v>
      </c>
    </row>
    <row r="268" spans="1:7">
      <c r="A268" s="29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10">
        <v>4.4000000000000004</v>
      </c>
      <c r="G268" s="11">
        <f t="shared" ref="G268" si="20">AVERAGE(F266:F268)</f>
        <v>4.6333333333333337</v>
      </c>
    </row>
    <row r="269" spans="1:7">
      <c r="A269" s="29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10">
        <v>6.9</v>
      </c>
      <c r="G269" s="11">
        <f t="shared" ref="G269" si="22">AVERAGE(F267:F269)</f>
        <v>5.0333333333333332</v>
      </c>
    </row>
    <row r="270" spans="1:7">
      <c r="A270" s="29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10">
        <v>9.6999999999999993</v>
      </c>
      <c r="G270" s="11">
        <f t="shared" ref="G270" si="24">AVERAGE(F268:F270)</f>
        <v>7</v>
      </c>
    </row>
    <row r="271" spans="1:7">
      <c r="A271" s="29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10">
        <v>8.6999999999999993</v>
      </c>
      <c r="G271" s="11">
        <f t="shared" ref="G271" si="26">AVERAGE(F269:F271)</f>
        <v>8.4333333333333336</v>
      </c>
    </row>
    <row r="272" spans="1:7">
      <c r="A272" s="29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10">
        <v>8.6</v>
      </c>
      <c r="G272" s="11">
        <f t="shared" ref="G272" si="28">AVERAGE(F270:F272)</f>
        <v>9</v>
      </c>
    </row>
    <row r="273" spans="1:7">
      <c r="A273" s="29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10">
        <v>9.5</v>
      </c>
      <c r="G273" s="11">
        <f t="shared" ref="G273" si="30">AVERAGE(F271:F273)</f>
        <v>8.9333333333333318</v>
      </c>
    </row>
    <row r="274" spans="1:7">
      <c r="A274" s="29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10">
        <v>7</v>
      </c>
      <c r="G274" s="11">
        <f t="shared" ref="G274" si="32">AVERAGE(F272:F274)</f>
        <v>8.3666666666666671</v>
      </c>
    </row>
    <row r="275" spans="1:7">
      <c r="A275" s="29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10">
        <v>5.9</v>
      </c>
      <c r="G275" s="11">
        <f t="shared" ref="G275" si="34">AVERAGE(F273:F275)</f>
        <v>7.4666666666666659</v>
      </c>
    </row>
    <row r="276" spans="1:7">
      <c r="A276" s="29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10">
        <v>5.7</v>
      </c>
      <c r="G276" s="11">
        <f t="shared" ref="G276" si="36">AVERAGE(F274:F276)</f>
        <v>6.2</v>
      </c>
    </row>
    <row r="277" spans="1:7">
      <c r="A277" s="29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6.9</v>
      </c>
      <c r="F277" s="10">
        <v>4.8</v>
      </c>
      <c r="G277" s="11">
        <f t="shared" ref="G277" si="38">AVERAGE(F275:F277)</f>
        <v>5.4666666666666677</v>
      </c>
    </row>
    <row r="278" spans="1:7">
      <c r="A278" s="29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4.7</v>
      </c>
      <c r="F278" s="10">
        <v>4.5999999999999996</v>
      </c>
      <c r="G278" s="11">
        <f t="shared" ref="G278" si="40">AVERAGE(F276:F278)</f>
        <v>5.0333333333333332</v>
      </c>
    </row>
    <row r="279" spans="1:7">
      <c r="A279" s="29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>
        <v>3.5</v>
      </c>
      <c r="F279" s="10">
        <v>5.0999999999999996</v>
      </c>
      <c r="G279" s="11">
        <f t="shared" ref="G279" si="42">AVERAGE(F277:F279)</f>
        <v>4.833333333333333</v>
      </c>
    </row>
    <row r="280" spans="1:7">
      <c r="A280" s="29">
        <v>45231</v>
      </c>
      <c r="B280" s="8">
        <v>-6.3350973333333336</v>
      </c>
      <c r="C280" s="8">
        <v>1.2913874183333338</v>
      </c>
      <c r="D280" s="11">
        <f t="shared" ref="D280" si="43">AVERAGE(C278:C280)</f>
        <v>-0.99526343466666634</v>
      </c>
      <c r="E280" s="10">
        <v>2.4</v>
      </c>
      <c r="F280" s="10">
        <v>5.5</v>
      </c>
      <c r="G280" s="11">
        <f t="shared" ref="G280" si="44">AVERAGE(F278:F280)</f>
        <v>5.0666666666666664</v>
      </c>
    </row>
    <row r="281" spans="1:7">
      <c r="A281" s="29">
        <v>45261</v>
      </c>
      <c r="B281" s="8">
        <v>-7.5417139999999998</v>
      </c>
      <c r="C281" s="8">
        <v>6.1232112570000004</v>
      </c>
      <c r="D281" s="11">
        <f t="shared" ref="D281" si="45">AVERAGE(C279:C281)</f>
        <v>1.1391407241111116</v>
      </c>
      <c r="E281" s="10">
        <v>3.7</v>
      </c>
      <c r="F281" s="10">
        <v>8.4</v>
      </c>
      <c r="G281" s="11">
        <f t="shared" ref="G281" si="46">AVERAGE(F279:F281)</f>
        <v>6.333333333333333</v>
      </c>
    </row>
    <row r="282" spans="1:7">
      <c r="A282" s="29">
        <v>45292</v>
      </c>
      <c r="B282" s="8">
        <v>-3.5863196666666668</v>
      </c>
      <c r="C282" s="8">
        <v>7.7563444746666663</v>
      </c>
      <c r="D282" s="11">
        <f t="shared" ref="D282" si="47">AVERAGE(C280:C282)</f>
        <v>5.0569810500000001</v>
      </c>
      <c r="E282" s="10" t="s">
        <v>8</v>
      </c>
      <c r="F282" s="10" t="s">
        <v>8</v>
      </c>
      <c r="G282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1"/>
  <sheetViews>
    <sheetView showGridLines="0" zoomScaleNormal="100" workbookViewId="0">
      <pane xSplit="1" ySplit="7" topLeftCell="B27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29.127543119666669</v>
      </c>
      <c r="D8" s="9" t="s">
        <v>8</v>
      </c>
      <c r="E8" s="12">
        <v>6.2239313333333319</v>
      </c>
      <c r="F8" s="36">
        <v>5.1533116393333316</v>
      </c>
      <c r="G8" s="11" t="s">
        <v>8</v>
      </c>
      <c r="H8" s="38">
        <v>23.407008916666665</v>
      </c>
      <c r="I8" s="36">
        <v>11.836694072666665</v>
      </c>
      <c r="J8" s="11" t="s">
        <v>8</v>
      </c>
      <c r="K8" s="38">
        <v>39.171039583333325</v>
      </c>
      <c r="L8" s="36">
        <v>26.488694378333324</v>
      </c>
      <c r="M8" s="11" t="s">
        <v>8</v>
      </c>
      <c r="N8" s="38">
        <v>25.132067499999998</v>
      </c>
      <c r="O8" s="36">
        <v>29.113155765999998</v>
      </c>
      <c r="P8" s="11" t="s">
        <v>8</v>
      </c>
      <c r="Q8" s="38">
        <v>42.422455750000005</v>
      </c>
      <c r="R8" s="36">
        <v>26.764649463000005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25.924956040666672</v>
      </c>
      <c r="D9" s="9" t="s">
        <v>8</v>
      </c>
      <c r="E9" s="12">
        <v>18.257439333333334</v>
      </c>
      <c r="F9" s="36">
        <v>14.971714918333333</v>
      </c>
      <c r="G9" s="11" t="s">
        <v>8</v>
      </c>
      <c r="H9" s="38">
        <v>11.115412916666665</v>
      </c>
      <c r="I9" s="36">
        <v>6.1950852786666655</v>
      </c>
      <c r="J9" s="11" t="s">
        <v>8</v>
      </c>
      <c r="K9" s="38">
        <v>34.431499583333334</v>
      </c>
      <c r="L9" s="36">
        <v>20.729348792333333</v>
      </c>
      <c r="M9" s="11" t="s">
        <v>8</v>
      </c>
      <c r="N9" s="38">
        <v>29.197777500000001</v>
      </c>
      <c r="O9" s="36">
        <v>24.311757094000001</v>
      </c>
      <c r="P9" s="11" t="s">
        <v>8</v>
      </c>
      <c r="Q9" s="38">
        <v>40.42443875</v>
      </c>
      <c r="R9" s="36">
        <v>22.926522083000002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33.436642623666671</v>
      </c>
      <c r="D10" s="9">
        <f>AVERAGE(C8:C10)</f>
        <v>29.496380594666672</v>
      </c>
      <c r="E10" s="12">
        <v>11.205348333333333</v>
      </c>
      <c r="F10" s="36">
        <v>6.6916109733333329</v>
      </c>
      <c r="G10" s="11">
        <f>AVERAGE(F8:F10)</f>
        <v>8.9388791769999987</v>
      </c>
      <c r="H10" s="38">
        <v>21.116207916666664</v>
      </c>
      <c r="I10" s="36">
        <v>9.4973663676666629</v>
      </c>
      <c r="J10" s="11">
        <f>AVERAGE(I8:I10)</f>
        <v>9.1763819063333312</v>
      </c>
      <c r="K10" s="38">
        <v>37.017704583333327</v>
      </c>
      <c r="L10" s="36">
        <v>23.721428120333329</v>
      </c>
      <c r="M10" s="11">
        <f>AVERAGE(L8:L10)</f>
        <v>23.64649043033333</v>
      </c>
      <c r="N10" s="38">
        <v>34.6281885</v>
      </c>
      <c r="O10" s="36">
        <v>23.780809533000003</v>
      </c>
      <c r="P10" s="11">
        <f>AVERAGE(O8:O10)</f>
        <v>25.735240797666666</v>
      </c>
      <c r="Q10" s="38">
        <v>43.73049675</v>
      </c>
      <c r="R10" s="36">
        <v>31.418294091</v>
      </c>
      <c r="S10" s="11">
        <f>AVERAGE(R8:R10)</f>
        <v>27.036488545666668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12.49633224366667</v>
      </c>
      <c r="D11" s="9">
        <f t="shared" ref="D11:D74" si="0">AVERAGE(C9:C11)</f>
        <v>23.952643636000005</v>
      </c>
      <c r="E11" s="12">
        <v>6.3101703333333319</v>
      </c>
      <c r="F11" s="36">
        <v>-1.2132056156666682</v>
      </c>
      <c r="G11" s="11">
        <f t="shared" ref="G11:G74" si="1">AVERAGE(F9:F11)</f>
        <v>6.8167067586666663</v>
      </c>
      <c r="H11" s="38">
        <v>4.0910669166666649</v>
      </c>
      <c r="I11" s="36">
        <v>-3.7240096873333348</v>
      </c>
      <c r="J11" s="11">
        <f t="shared" ref="J11:J74" si="2">AVERAGE(I9:I11)</f>
        <v>3.9894806529999975</v>
      </c>
      <c r="K11" s="38">
        <v>16.935899583333331</v>
      </c>
      <c r="L11" s="36">
        <v>6.6988418193333317</v>
      </c>
      <c r="M11" s="11">
        <f t="shared" ref="M11:M74" si="3">AVERAGE(L9:L11)</f>
        <v>17.049872910666664</v>
      </c>
      <c r="N11" s="38">
        <v>18.474693500000001</v>
      </c>
      <c r="O11" s="36">
        <v>12.352542662000001</v>
      </c>
      <c r="P11" s="11">
        <f t="shared" ref="P11:P74" si="4">AVERAGE(O9:O11)</f>
        <v>20.148369763000002</v>
      </c>
      <c r="Q11" s="38">
        <v>18.825024749999997</v>
      </c>
      <c r="R11" s="36">
        <v>28.195663947999996</v>
      </c>
      <c r="S11" s="11">
        <f t="shared" ref="S11:S74" si="5">AVERAGE(R9:R11)</f>
        <v>27.513493373999996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20.409761481666667</v>
      </c>
      <c r="D12" s="9">
        <f t="shared" si="0"/>
        <v>22.114245449666669</v>
      </c>
      <c r="E12" s="12">
        <v>8.7842223333333322</v>
      </c>
      <c r="F12" s="36">
        <v>-0.28148907566666814</v>
      </c>
      <c r="G12" s="11">
        <f t="shared" si="1"/>
        <v>1.7323054273333323</v>
      </c>
      <c r="H12" s="38">
        <v>-7.9321083333335096E-2</v>
      </c>
      <c r="I12" s="36">
        <v>7.5073894846666649</v>
      </c>
      <c r="J12" s="11">
        <f t="shared" si="2"/>
        <v>4.426915388333331</v>
      </c>
      <c r="K12" s="38">
        <v>-3.2556824166666676</v>
      </c>
      <c r="L12" s="36">
        <v>-0.48810830866666777</v>
      </c>
      <c r="M12" s="11">
        <f t="shared" si="3"/>
        <v>9.9773872103333314</v>
      </c>
      <c r="N12" s="38">
        <v>13.588220500000002</v>
      </c>
      <c r="O12" s="36">
        <v>8.2702794680000018</v>
      </c>
      <c r="P12" s="11">
        <f t="shared" si="4"/>
        <v>14.801210554333332</v>
      </c>
      <c r="Q12" s="38">
        <v>7.1042157499999998</v>
      </c>
      <c r="R12" s="36">
        <v>17.584236578999999</v>
      </c>
      <c r="S12" s="11">
        <f t="shared" si="5"/>
        <v>25.732731539333333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17.385653441666669</v>
      </c>
      <c r="D13" s="9">
        <f t="shared" si="0"/>
        <v>16.763915722333333</v>
      </c>
      <c r="E13" s="12">
        <v>0.90071233333333311</v>
      </c>
      <c r="F13" s="36">
        <v>-5.2423904646666672</v>
      </c>
      <c r="G13" s="11">
        <f t="shared" si="1"/>
        <v>-2.2456950520000012</v>
      </c>
      <c r="H13" s="38">
        <v>-6.3453040833333336</v>
      </c>
      <c r="I13" s="36">
        <v>3.9740936766666657</v>
      </c>
      <c r="J13" s="11">
        <f t="shared" si="2"/>
        <v>2.5858244913333319</v>
      </c>
      <c r="K13" s="38">
        <v>13.847671583333332</v>
      </c>
      <c r="L13" s="36">
        <v>22.048198590333332</v>
      </c>
      <c r="M13" s="11">
        <f t="shared" si="3"/>
        <v>9.4196440336666658</v>
      </c>
      <c r="N13" s="38">
        <v>19.843204499999999</v>
      </c>
      <c r="O13" s="36">
        <v>12.359445759</v>
      </c>
      <c r="P13" s="11">
        <f t="shared" si="4"/>
        <v>10.994089296333334</v>
      </c>
      <c r="Q13" s="38">
        <v>6.5606437499999997</v>
      </c>
      <c r="R13" s="36">
        <v>16.903337578999999</v>
      </c>
      <c r="S13" s="11">
        <f t="shared" si="5"/>
        <v>20.894412701999997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13.395340513666667</v>
      </c>
      <c r="D14" s="9">
        <f t="shared" si="0"/>
        <v>17.063585145666668</v>
      </c>
      <c r="E14" s="12">
        <v>8.469223333333332</v>
      </c>
      <c r="F14" s="36">
        <v>9.3057930373333324</v>
      </c>
      <c r="G14" s="11">
        <f t="shared" si="1"/>
        <v>1.2606378323333323</v>
      </c>
      <c r="H14" s="38">
        <v>-0.90955808333333543</v>
      </c>
      <c r="I14" s="36">
        <v>4.085180008666665</v>
      </c>
      <c r="J14" s="11">
        <f t="shared" si="2"/>
        <v>5.1888877233333313</v>
      </c>
      <c r="K14" s="38">
        <v>-2.4125874166666677</v>
      </c>
      <c r="L14" s="36">
        <v>7.2376442093333324</v>
      </c>
      <c r="M14" s="11">
        <f t="shared" si="3"/>
        <v>9.5992448303333315</v>
      </c>
      <c r="N14" s="38">
        <v>2.8713165000000025</v>
      </c>
      <c r="O14" s="36">
        <v>1.4481602930000026</v>
      </c>
      <c r="P14" s="11">
        <f t="shared" si="4"/>
        <v>7.3592951733333338</v>
      </c>
      <c r="Q14" s="38">
        <v>-9.3383702500000023</v>
      </c>
      <c r="R14" s="36">
        <v>2.0164461209999978</v>
      </c>
      <c r="S14" s="11">
        <f t="shared" si="5"/>
        <v>12.168006759666667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11.348546006666668</v>
      </c>
      <c r="D15" s="9">
        <f t="shared" si="0"/>
        <v>14.043179987333334</v>
      </c>
      <c r="E15" s="12">
        <v>-7.8288086666666681</v>
      </c>
      <c r="F15" s="36">
        <v>-6.9414456166666678</v>
      </c>
      <c r="G15" s="11">
        <f t="shared" si="1"/>
        <v>-0.95934768133333426</v>
      </c>
      <c r="H15" s="38">
        <v>-10.960984083333335</v>
      </c>
      <c r="I15" s="36">
        <v>0.59747436366666484</v>
      </c>
      <c r="J15" s="11">
        <f t="shared" si="2"/>
        <v>2.8855826829999986</v>
      </c>
      <c r="K15" s="38">
        <v>-9.0199864166666686</v>
      </c>
      <c r="L15" s="36">
        <v>6.4143816633333319</v>
      </c>
      <c r="M15" s="11">
        <f t="shared" si="3"/>
        <v>11.900074820999999</v>
      </c>
      <c r="N15" s="38">
        <v>-2.2268184999999967</v>
      </c>
      <c r="O15" s="36">
        <v>6.1500802600000029</v>
      </c>
      <c r="P15" s="11">
        <f t="shared" si="4"/>
        <v>6.652562104000002</v>
      </c>
      <c r="Q15" s="38">
        <v>0.41685075000000094</v>
      </c>
      <c r="R15" s="36">
        <v>6.5490583200000012</v>
      </c>
      <c r="S15" s="11">
        <f t="shared" si="5"/>
        <v>8.489614006666665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11.111392605666669</v>
      </c>
      <c r="D16" s="9">
        <f t="shared" si="0"/>
        <v>11.951759708666666</v>
      </c>
      <c r="E16" s="12">
        <v>-10.897752666666666</v>
      </c>
      <c r="F16" s="36">
        <v>-3.2069405766666659</v>
      </c>
      <c r="G16" s="11">
        <f t="shared" si="1"/>
        <v>-0.28086438533333374</v>
      </c>
      <c r="H16" s="38">
        <v>-9.2109520833333338</v>
      </c>
      <c r="I16" s="36">
        <v>0.2967054926666659</v>
      </c>
      <c r="J16" s="11">
        <f t="shared" si="2"/>
        <v>1.6597866216666652</v>
      </c>
      <c r="K16" s="38">
        <v>7.3976145833333318</v>
      </c>
      <c r="L16" s="36">
        <v>9.9553654033333316</v>
      </c>
      <c r="M16" s="11">
        <f t="shared" si="3"/>
        <v>7.8691304253333314</v>
      </c>
      <c r="N16" s="38">
        <v>-2.5568764999999978</v>
      </c>
      <c r="O16" s="36">
        <v>10.301156086000002</v>
      </c>
      <c r="P16" s="11">
        <f t="shared" si="4"/>
        <v>5.9664655463333363</v>
      </c>
      <c r="Q16" s="38">
        <v>-7.0288992500000003</v>
      </c>
      <c r="R16" s="36">
        <v>8.9860822679999988</v>
      </c>
      <c r="S16" s="11">
        <f t="shared" si="5"/>
        <v>5.8505289029999998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13.05687974166667</v>
      </c>
      <c r="D17" s="9">
        <f t="shared" si="0"/>
        <v>11.838939451333337</v>
      </c>
      <c r="E17" s="12">
        <v>-3.5081086666666685</v>
      </c>
      <c r="F17" s="36">
        <v>5.8971296583333306</v>
      </c>
      <c r="G17" s="11">
        <f t="shared" si="1"/>
        <v>-1.4170855116666676</v>
      </c>
      <c r="H17" s="38">
        <v>-6.6425100833333328</v>
      </c>
      <c r="I17" s="36">
        <v>-1.6857585953333327</v>
      </c>
      <c r="J17" s="11">
        <f t="shared" si="2"/>
        <v>-0.26385957966666734</v>
      </c>
      <c r="K17" s="38">
        <v>-2.8022564166666672</v>
      </c>
      <c r="L17" s="36">
        <v>14.434503245333334</v>
      </c>
      <c r="M17" s="11">
        <f t="shared" si="3"/>
        <v>10.268083437333331</v>
      </c>
      <c r="N17" s="38">
        <v>8.8072935000000037</v>
      </c>
      <c r="O17" s="36">
        <v>8.4078333630000035</v>
      </c>
      <c r="P17" s="11">
        <f t="shared" si="4"/>
        <v>8.2863565696666708</v>
      </c>
      <c r="Q17" s="38">
        <v>20.79492475</v>
      </c>
      <c r="R17" s="36">
        <v>34.583680770000001</v>
      </c>
      <c r="S17" s="11">
        <f t="shared" si="5"/>
        <v>16.706273786000001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12.35643609566667</v>
      </c>
      <c r="D18" s="9">
        <f t="shared" si="0"/>
        <v>12.174902814333336</v>
      </c>
      <c r="E18" s="12">
        <v>-21.801243666666668</v>
      </c>
      <c r="F18" s="36">
        <v>-11.759013639666668</v>
      </c>
      <c r="G18" s="11">
        <f t="shared" si="1"/>
        <v>-3.0229415193333344</v>
      </c>
      <c r="H18" s="38">
        <v>5.5183039166666648</v>
      </c>
      <c r="I18" s="36">
        <v>2.6996625786666648</v>
      </c>
      <c r="J18" s="11">
        <f t="shared" si="2"/>
        <v>0.43686982533333268</v>
      </c>
      <c r="K18" s="38">
        <v>12.021101583333332</v>
      </c>
      <c r="L18" s="36">
        <v>19.445393299333332</v>
      </c>
      <c r="M18" s="11">
        <f t="shared" si="3"/>
        <v>14.611753982666665</v>
      </c>
      <c r="N18" s="38">
        <v>-5.5464464999999983</v>
      </c>
      <c r="O18" s="36">
        <v>2.2459487340000015</v>
      </c>
      <c r="P18" s="11">
        <f t="shared" si="4"/>
        <v>6.9849793943333367</v>
      </c>
      <c r="Q18" s="38">
        <v>35.771608749999999</v>
      </c>
      <c r="R18" s="36">
        <v>21.859385812999999</v>
      </c>
      <c r="S18" s="11">
        <f t="shared" si="5"/>
        <v>21.809716283666663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15.11003221066667</v>
      </c>
      <c r="D19" s="9">
        <f t="shared" si="0"/>
        <v>13.50778268266667</v>
      </c>
      <c r="E19" s="12">
        <v>-19.598306666666669</v>
      </c>
      <c r="F19" s="36">
        <v>-13.916447352666669</v>
      </c>
      <c r="G19" s="11">
        <f t="shared" si="1"/>
        <v>-6.5927771113333362</v>
      </c>
      <c r="H19" s="38">
        <v>12.319143916666665</v>
      </c>
      <c r="I19" s="36">
        <v>1.9652537046666652</v>
      </c>
      <c r="J19" s="11">
        <f t="shared" si="2"/>
        <v>0.99305256266666575</v>
      </c>
      <c r="K19" s="38">
        <v>31.421373583333331</v>
      </c>
      <c r="L19" s="36">
        <v>18.565122247333331</v>
      </c>
      <c r="M19" s="11">
        <f t="shared" si="3"/>
        <v>17.481672930666665</v>
      </c>
      <c r="N19" s="38">
        <v>4.4322585000000032</v>
      </c>
      <c r="O19" s="36">
        <v>7.8284655000000036</v>
      </c>
      <c r="P19" s="11">
        <f t="shared" si="4"/>
        <v>6.1607491990000023</v>
      </c>
      <c r="Q19" s="38">
        <v>40.447616750000002</v>
      </c>
      <c r="R19" s="36">
        <v>22.573424471000003</v>
      </c>
      <c r="S19" s="11">
        <f t="shared" si="5"/>
        <v>26.338830351333332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6.8833670546666683</v>
      </c>
      <c r="D20" s="9">
        <f t="shared" si="0"/>
        <v>11.449945120333338</v>
      </c>
      <c r="E20" s="12">
        <v>-6.709824666666667</v>
      </c>
      <c r="F20" s="36">
        <v>-10.462628320666667</v>
      </c>
      <c r="G20" s="11">
        <f t="shared" si="1"/>
        <v>-12.046029771000001</v>
      </c>
      <c r="H20" s="38">
        <v>10.722414916666665</v>
      </c>
      <c r="I20" s="36">
        <v>-0.79921986433333458</v>
      </c>
      <c r="J20" s="11">
        <f t="shared" si="2"/>
        <v>1.2885654729999985</v>
      </c>
      <c r="K20" s="38">
        <v>21.273373583333335</v>
      </c>
      <c r="L20" s="36">
        <v>8.1437597443333356</v>
      </c>
      <c r="M20" s="11">
        <f t="shared" si="3"/>
        <v>15.384758430333335</v>
      </c>
      <c r="N20" s="38">
        <v>-2.2821744999999964</v>
      </c>
      <c r="O20" s="36">
        <v>1.7376266610000037</v>
      </c>
      <c r="P20" s="11">
        <f t="shared" si="4"/>
        <v>3.9373469650000033</v>
      </c>
      <c r="Q20" s="38">
        <v>39.699542749999999</v>
      </c>
      <c r="R20" s="36">
        <v>24.120861255000001</v>
      </c>
      <c r="S20" s="11">
        <f t="shared" si="5"/>
        <v>22.85122384633333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9.2111365216666705</v>
      </c>
      <c r="D21" s="9">
        <f t="shared" si="0"/>
        <v>10.401511929000003</v>
      </c>
      <c r="E21" s="12">
        <v>-8.0963486666666675</v>
      </c>
      <c r="F21" s="36">
        <v>-11.450632661666667</v>
      </c>
      <c r="G21" s="11">
        <f t="shared" si="1"/>
        <v>-11.943236111666669</v>
      </c>
      <c r="H21" s="38">
        <v>4.1226879166666643</v>
      </c>
      <c r="I21" s="36">
        <v>-0.87792513133333561</v>
      </c>
      <c r="J21" s="11">
        <f t="shared" si="2"/>
        <v>9.6036236333331651E-2</v>
      </c>
      <c r="K21" s="38">
        <v>18.652588583333333</v>
      </c>
      <c r="L21" s="36">
        <v>4.1967970883333336</v>
      </c>
      <c r="M21" s="11">
        <f t="shared" si="3"/>
        <v>10.301893026666667</v>
      </c>
      <c r="N21" s="38">
        <v>9.1627865000000028</v>
      </c>
      <c r="O21" s="36">
        <v>3.9085961760000032</v>
      </c>
      <c r="P21" s="11">
        <f t="shared" si="4"/>
        <v>4.4915627790000032</v>
      </c>
      <c r="Q21" s="38">
        <v>38.267080749999998</v>
      </c>
      <c r="R21" s="36">
        <v>20.203859784999999</v>
      </c>
      <c r="S21" s="11">
        <f t="shared" si="5"/>
        <v>22.299381836999999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14.44332645766667</v>
      </c>
      <c r="D22" s="9">
        <f t="shared" si="0"/>
        <v>10.179276678000003</v>
      </c>
      <c r="E22" s="12">
        <v>-4.994105666666667</v>
      </c>
      <c r="F22" s="36">
        <v>-10.181371969666667</v>
      </c>
      <c r="G22" s="11">
        <f t="shared" si="1"/>
        <v>-10.698210983999999</v>
      </c>
      <c r="H22" s="38">
        <v>11.831670916666665</v>
      </c>
      <c r="I22" s="36">
        <v>0.55339599266666539</v>
      </c>
      <c r="J22" s="11">
        <f t="shared" si="2"/>
        <v>-0.37458300100000158</v>
      </c>
      <c r="K22" s="38">
        <v>22.679142583333334</v>
      </c>
      <c r="L22" s="36">
        <v>9.9026338283333342</v>
      </c>
      <c r="M22" s="11">
        <f t="shared" si="3"/>
        <v>7.4143968870000014</v>
      </c>
      <c r="N22" s="38">
        <v>9.2080435000000023</v>
      </c>
      <c r="O22" s="36">
        <v>-1.053176428999997</v>
      </c>
      <c r="P22" s="11">
        <f t="shared" si="4"/>
        <v>1.5310154693333367</v>
      </c>
      <c r="Q22" s="38">
        <v>23.808133749999996</v>
      </c>
      <c r="R22" s="36">
        <v>11.482580171999997</v>
      </c>
      <c r="S22" s="11">
        <f t="shared" si="5"/>
        <v>18.602433737333332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14.892329075666668</v>
      </c>
      <c r="D23" s="9">
        <f t="shared" si="0"/>
        <v>12.848930685000001</v>
      </c>
      <c r="E23" s="12">
        <v>0.41884633333333299</v>
      </c>
      <c r="F23" s="36">
        <v>-7.022476001666667</v>
      </c>
      <c r="G23" s="11">
        <f t="shared" si="1"/>
        <v>-9.5514935443333346</v>
      </c>
      <c r="H23" s="38">
        <v>1.9058349166666639</v>
      </c>
      <c r="I23" s="36">
        <v>-5.6906057373333363</v>
      </c>
      <c r="J23" s="11">
        <f t="shared" si="2"/>
        <v>-2.005044958666669</v>
      </c>
      <c r="K23" s="38">
        <v>22.245289583333335</v>
      </c>
      <c r="L23" s="36">
        <v>11.925354161333335</v>
      </c>
      <c r="M23" s="11">
        <f t="shared" si="3"/>
        <v>8.6749283593333342</v>
      </c>
      <c r="N23" s="38">
        <v>8.119451500000002</v>
      </c>
      <c r="O23" s="36">
        <v>2.2271290930000021</v>
      </c>
      <c r="P23" s="11">
        <f t="shared" si="4"/>
        <v>1.6941829466666694</v>
      </c>
      <c r="Q23" s="38">
        <v>2.2298097500000003</v>
      </c>
      <c r="R23" s="36">
        <v>11.895510654999999</v>
      </c>
      <c r="S23" s="11">
        <f t="shared" si="5"/>
        <v>14.527316870666667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4.2347699896666704</v>
      </c>
      <c r="D24" s="9">
        <f t="shared" si="0"/>
        <v>11.190141841000004</v>
      </c>
      <c r="E24" s="12">
        <v>0.12319933333333211</v>
      </c>
      <c r="F24" s="36">
        <v>-9.0623484516666686</v>
      </c>
      <c r="G24" s="11">
        <f t="shared" si="1"/>
        <v>-8.7553988076666673</v>
      </c>
      <c r="H24" s="38">
        <v>-11.444398083333336</v>
      </c>
      <c r="I24" s="36">
        <v>-3.8612627443333363</v>
      </c>
      <c r="J24" s="11">
        <f t="shared" si="2"/>
        <v>-2.9994908296666694</v>
      </c>
      <c r="K24" s="38">
        <v>3.9695865833333319</v>
      </c>
      <c r="L24" s="36">
        <v>6.1825702773333315</v>
      </c>
      <c r="M24" s="11">
        <f t="shared" si="3"/>
        <v>9.3368527556666674</v>
      </c>
      <c r="N24" s="38">
        <v>-0.62874249999999776</v>
      </c>
      <c r="O24" s="36">
        <v>-6.4663665919999982</v>
      </c>
      <c r="P24" s="11">
        <f t="shared" si="4"/>
        <v>-1.7641379759999978</v>
      </c>
      <c r="Q24" s="38">
        <v>1.3360387499999993</v>
      </c>
      <c r="R24" s="36">
        <v>11.511970008999999</v>
      </c>
      <c r="S24" s="11">
        <f t="shared" si="5"/>
        <v>11.630020278666663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8.7777864506666692</v>
      </c>
      <c r="D25" s="9">
        <f t="shared" si="0"/>
        <v>9.3016285053333352</v>
      </c>
      <c r="E25" s="12">
        <v>-5.8806606666666683</v>
      </c>
      <c r="F25" s="36">
        <v>-11.402432357666669</v>
      </c>
      <c r="G25" s="11">
        <f t="shared" si="1"/>
        <v>-9.1624189370000018</v>
      </c>
      <c r="H25" s="38">
        <v>-18.648975083333337</v>
      </c>
      <c r="I25" s="36">
        <v>-8.6492211883333372</v>
      </c>
      <c r="J25" s="11">
        <f t="shared" si="2"/>
        <v>-6.0670298900000033</v>
      </c>
      <c r="K25" s="38">
        <v>2.8173925833333318</v>
      </c>
      <c r="L25" s="36">
        <v>12.250896317333332</v>
      </c>
      <c r="M25" s="11">
        <f t="shared" si="3"/>
        <v>10.119606918666666</v>
      </c>
      <c r="N25" s="38">
        <v>7.8486835000000035</v>
      </c>
      <c r="O25" s="36">
        <v>1.0626184980000035</v>
      </c>
      <c r="P25" s="11">
        <f t="shared" si="4"/>
        <v>-1.0588730003333309</v>
      </c>
      <c r="Q25" s="38">
        <v>3.6520797499999995</v>
      </c>
      <c r="R25" s="36">
        <v>13.869718151000001</v>
      </c>
      <c r="S25" s="11">
        <f t="shared" si="5"/>
        <v>12.425732938333333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3.4836565466666713</v>
      </c>
      <c r="D26" s="9">
        <f t="shared" si="0"/>
        <v>5.4987376623333368</v>
      </c>
      <c r="E26" s="12">
        <v>-19.788259666666665</v>
      </c>
      <c r="F26" s="36">
        <v>-18.768777915666664</v>
      </c>
      <c r="G26" s="11">
        <f t="shared" si="1"/>
        <v>-13.077852908333334</v>
      </c>
      <c r="H26" s="38">
        <v>-25.785790083333335</v>
      </c>
      <c r="I26" s="36">
        <v>-20.557810455333335</v>
      </c>
      <c r="J26" s="11">
        <f t="shared" si="2"/>
        <v>-11.022764796000004</v>
      </c>
      <c r="K26" s="38">
        <v>2.232889583333332</v>
      </c>
      <c r="L26" s="36">
        <v>12.457161499333331</v>
      </c>
      <c r="M26" s="11">
        <f t="shared" si="3"/>
        <v>10.296876031333332</v>
      </c>
      <c r="N26" s="38">
        <v>-4.5559134999999991</v>
      </c>
      <c r="O26" s="36">
        <v>-6.2659167909999987</v>
      </c>
      <c r="P26" s="11">
        <f t="shared" si="4"/>
        <v>-3.8898882949999973</v>
      </c>
      <c r="Q26" s="38">
        <v>6.3971497499999996</v>
      </c>
      <c r="R26" s="36">
        <v>18.235387981999999</v>
      </c>
      <c r="S26" s="11">
        <f t="shared" si="5"/>
        <v>14.539025380666667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0.4321390256666704</v>
      </c>
      <c r="D27" s="9">
        <f t="shared" si="0"/>
        <v>4.2311940076666703</v>
      </c>
      <c r="E27" s="12">
        <v>-24.468100666666668</v>
      </c>
      <c r="F27" s="36">
        <v>-23.84565327066667</v>
      </c>
      <c r="G27" s="11">
        <f t="shared" si="1"/>
        <v>-18.005621181333336</v>
      </c>
      <c r="H27" s="38">
        <v>-22.466783083333336</v>
      </c>
      <c r="I27" s="36">
        <v>-11.075159482333337</v>
      </c>
      <c r="J27" s="11">
        <f t="shared" si="2"/>
        <v>-13.427397042000004</v>
      </c>
      <c r="K27" s="38">
        <v>-20.283576416666669</v>
      </c>
      <c r="L27" s="36">
        <v>-5.5332148396666696</v>
      </c>
      <c r="M27" s="11">
        <f t="shared" si="3"/>
        <v>6.3916143256666649</v>
      </c>
      <c r="N27" s="38">
        <v>-14.247541499999993</v>
      </c>
      <c r="O27" s="36">
        <v>-6.5495750159999933</v>
      </c>
      <c r="P27" s="11">
        <f t="shared" si="4"/>
        <v>-3.917624436333329</v>
      </c>
      <c r="Q27" s="38">
        <v>-4.5465182500000036</v>
      </c>
      <c r="R27" s="36">
        <v>1.7246930429999967</v>
      </c>
      <c r="S27" s="11">
        <f t="shared" si="5"/>
        <v>11.276599725333332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1.6738311366666705</v>
      </c>
      <c r="D28" s="9">
        <f t="shared" si="0"/>
        <v>1.8632089030000041</v>
      </c>
      <c r="E28" s="12">
        <v>-19.677251666666667</v>
      </c>
      <c r="F28" s="36">
        <v>-11.973099499666667</v>
      </c>
      <c r="G28" s="11">
        <f t="shared" si="1"/>
        <v>-18.195843562</v>
      </c>
      <c r="H28" s="38">
        <v>-17.764800083333331</v>
      </c>
      <c r="I28" s="36">
        <v>-8.6588168073333307</v>
      </c>
      <c r="J28" s="11">
        <f t="shared" si="2"/>
        <v>-13.430595581666667</v>
      </c>
      <c r="K28" s="38">
        <v>-0.44340841666666897</v>
      </c>
      <c r="L28" s="36">
        <v>1.6919257333333309</v>
      </c>
      <c r="M28" s="11">
        <f t="shared" si="3"/>
        <v>2.871957464333331</v>
      </c>
      <c r="N28" s="38">
        <v>-11.841111499999993</v>
      </c>
      <c r="O28" s="36">
        <v>1.1843666070000065</v>
      </c>
      <c r="P28" s="11">
        <f t="shared" si="4"/>
        <v>-3.8770417333333285</v>
      </c>
      <c r="Q28" s="38">
        <v>-1.11573425</v>
      </c>
      <c r="R28" s="36">
        <v>14.538526870999998</v>
      </c>
      <c r="S28" s="11">
        <f t="shared" si="5"/>
        <v>11.499535965333331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-1.492775061333333</v>
      </c>
      <c r="D29" s="9">
        <f t="shared" si="0"/>
        <v>0.20439836700000255</v>
      </c>
      <c r="E29" s="12">
        <v>-37.560073666666675</v>
      </c>
      <c r="F29" s="36">
        <v>-27.948257153666674</v>
      </c>
      <c r="G29" s="11">
        <f t="shared" si="1"/>
        <v>-21.25566997466667</v>
      </c>
      <c r="H29" s="38">
        <v>-17.889315083333333</v>
      </c>
      <c r="I29" s="36">
        <v>-13.243516631333332</v>
      </c>
      <c r="J29" s="11">
        <f t="shared" si="2"/>
        <v>-10.992497640333333</v>
      </c>
      <c r="K29" s="38">
        <v>-10.496954416666668</v>
      </c>
      <c r="L29" s="36">
        <v>6.5750465783333318</v>
      </c>
      <c r="M29" s="11">
        <f t="shared" si="3"/>
        <v>0.91125249066666436</v>
      </c>
      <c r="N29" s="38">
        <v>-10.5966755</v>
      </c>
      <c r="O29" s="36">
        <v>-10.708994730000001</v>
      </c>
      <c r="P29" s="11">
        <f t="shared" si="4"/>
        <v>-5.3580677129999961</v>
      </c>
      <c r="Q29" s="38">
        <v>11.24189075</v>
      </c>
      <c r="R29" s="36">
        <v>25.205958809999998</v>
      </c>
      <c r="S29" s="11">
        <f t="shared" si="5"/>
        <v>13.823059574666665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6.3012890956666698</v>
      </c>
      <c r="D30" s="9">
        <f t="shared" si="0"/>
        <v>2.1607817236666693</v>
      </c>
      <c r="E30" s="12">
        <v>-36.63919966666667</v>
      </c>
      <c r="F30" s="36">
        <v>-26.794230714666668</v>
      </c>
      <c r="G30" s="11">
        <f t="shared" si="1"/>
        <v>-22.238529122666666</v>
      </c>
      <c r="H30" s="38">
        <v>-2.2163000833333353</v>
      </c>
      <c r="I30" s="36">
        <v>-4.6778403513333355</v>
      </c>
      <c r="J30" s="11">
        <f t="shared" si="2"/>
        <v>-8.8600579299999982</v>
      </c>
      <c r="K30" s="38">
        <v>1.6305005833333315</v>
      </c>
      <c r="L30" s="36">
        <v>9.745003566333331</v>
      </c>
      <c r="M30" s="11">
        <f t="shared" si="3"/>
        <v>6.0039919593333311</v>
      </c>
      <c r="N30" s="38">
        <v>-20.417264500000002</v>
      </c>
      <c r="O30" s="36">
        <v>-13.524807781000002</v>
      </c>
      <c r="P30" s="11">
        <f t="shared" si="4"/>
        <v>-7.6831453013333322</v>
      </c>
      <c r="Q30" s="38">
        <v>22.991359749999994</v>
      </c>
      <c r="R30" s="36">
        <v>9.1157211699999934</v>
      </c>
      <c r="S30" s="11">
        <f t="shared" si="5"/>
        <v>16.286735616999998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-14.659383607333329</v>
      </c>
      <c r="D31" s="9">
        <f t="shared" si="0"/>
        <v>-3.2836231909999971</v>
      </c>
      <c r="E31" s="12">
        <v>-23.800935666666671</v>
      </c>
      <c r="F31" s="36">
        <v>-20.763123953666671</v>
      </c>
      <c r="G31" s="11">
        <f t="shared" si="1"/>
        <v>-25.168537274000006</v>
      </c>
      <c r="H31" s="38">
        <v>-4.8931960833333346</v>
      </c>
      <c r="I31" s="36">
        <v>-14.822926297333334</v>
      </c>
      <c r="J31" s="11">
        <f t="shared" si="2"/>
        <v>-10.914761093333333</v>
      </c>
      <c r="K31" s="38">
        <v>8.1701045833333321</v>
      </c>
      <c r="L31" s="36">
        <v>-4.8994152986666677</v>
      </c>
      <c r="M31" s="11">
        <f t="shared" si="3"/>
        <v>3.8068782819999982</v>
      </c>
      <c r="N31" s="38">
        <v>-16.773563500000002</v>
      </c>
      <c r="O31" s="36">
        <v>-12.724569359000002</v>
      </c>
      <c r="P31" s="11">
        <f t="shared" si="4"/>
        <v>-12.319457290000001</v>
      </c>
      <c r="Q31" s="38">
        <v>21.324338749999995</v>
      </c>
      <c r="R31" s="36">
        <v>3.8198970759999966</v>
      </c>
      <c r="S31" s="11">
        <f t="shared" si="5"/>
        <v>12.713859018666662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-5.2487821193333328</v>
      </c>
      <c r="D32" s="9">
        <f t="shared" si="0"/>
        <v>-4.5356255436666642</v>
      </c>
      <c r="E32" s="12">
        <v>-19.955586666666665</v>
      </c>
      <c r="F32" s="36">
        <v>-20.940569546666666</v>
      </c>
      <c r="G32" s="11">
        <f t="shared" si="1"/>
        <v>-22.832641405000004</v>
      </c>
      <c r="H32" s="38">
        <v>-16.407168083333335</v>
      </c>
      <c r="I32" s="36">
        <v>-27.949216750333335</v>
      </c>
      <c r="J32" s="11">
        <f t="shared" si="2"/>
        <v>-15.816661133000002</v>
      </c>
      <c r="K32" s="38">
        <v>-5.2394124166666654</v>
      </c>
      <c r="L32" s="36">
        <v>-18.882252824666665</v>
      </c>
      <c r="M32" s="11">
        <f t="shared" si="3"/>
        <v>-4.6788881856666675</v>
      </c>
      <c r="N32" s="38">
        <v>-18.601083500000001</v>
      </c>
      <c r="O32" s="36">
        <v>-14.665629222000002</v>
      </c>
      <c r="P32" s="11">
        <f t="shared" si="4"/>
        <v>-13.638335454000002</v>
      </c>
      <c r="Q32" s="38">
        <v>18.350189749999998</v>
      </c>
      <c r="R32" s="36">
        <v>2.7317770119999985</v>
      </c>
      <c r="S32" s="11">
        <f t="shared" si="5"/>
        <v>5.2224650859999961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-12.601922633333327</v>
      </c>
      <c r="D33" s="9">
        <f t="shared" si="0"/>
        <v>-10.836696119999994</v>
      </c>
      <c r="E33" s="12">
        <v>-29.272278666666669</v>
      </c>
      <c r="F33" s="36">
        <v>-32.255686022666666</v>
      </c>
      <c r="G33" s="11">
        <f t="shared" si="1"/>
        <v>-24.653126507666666</v>
      </c>
      <c r="H33" s="38">
        <v>-7.1251700833333356</v>
      </c>
      <c r="I33" s="36">
        <v>-12.908336899333335</v>
      </c>
      <c r="J33" s="11">
        <f t="shared" si="2"/>
        <v>-18.560159982333335</v>
      </c>
      <c r="K33" s="38">
        <v>14.299623583333332</v>
      </c>
      <c r="L33" s="36">
        <v>-0.51051689666666711</v>
      </c>
      <c r="M33" s="11">
        <f t="shared" si="3"/>
        <v>-8.097395006666666</v>
      </c>
      <c r="N33" s="38">
        <v>-17.888140500000006</v>
      </c>
      <c r="O33" s="36">
        <v>-23.417660418000004</v>
      </c>
      <c r="P33" s="11">
        <f t="shared" si="4"/>
        <v>-16.935952999666668</v>
      </c>
      <c r="Q33" s="38">
        <v>23.71957175</v>
      </c>
      <c r="R33" s="36">
        <v>5.0566267160000002</v>
      </c>
      <c r="S33" s="11">
        <f t="shared" si="5"/>
        <v>3.8694336013333319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8.608249629333331</v>
      </c>
      <c r="Y33" s="11">
        <f t="shared" si="6"/>
        <v>8.608249629333331</v>
      </c>
    </row>
    <row r="34" spans="1:25">
      <c r="A34" s="3">
        <v>37773</v>
      </c>
      <c r="B34" s="8">
        <v>-14.374492833333335</v>
      </c>
      <c r="C34" s="37">
        <v>-10.894900290333336</v>
      </c>
      <c r="D34" s="9">
        <f t="shared" si="0"/>
        <v>-9.5818683476666653</v>
      </c>
      <c r="E34" s="12">
        <v>-27.629752666666665</v>
      </c>
      <c r="F34" s="36">
        <v>-33.987921344666667</v>
      </c>
      <c r="G34" s="11">
        <f t="shared" si="1"/>
        <v>-29.061392304666668</v>
      </c>
      <c r="H34" s="38">
        <v>-9.7712630833333325</v>
      </c>
      <c r="I34" s="36">
        <v>-20.452203305333335</v>
      </c>
      <c r="J34" s="11">
        <f t="shared" si="2"/>
        <v>-20.436585651666668</v>
      </c>
      <c r="K34" s="38">
        <v>6.8610405833333328</v>
      </c>
      <c r="L34" s="36">
        <v>-4.660385963666668</v>
      </c>
      <c r="M34" s="11">
        <f t="shared" si="3"/>
        <v>-8.0177185616666673</v>
      </c>
      <c r="N34" s="38">
        <v>-2.3744474999999987</v>
      </c>
      <c r="O34" s="36">
        <v>-11.370164398999998</v>
      </c>
      <c r="P34" s="11">
        <f t="shared" si="4"/>
        <v>-16.484484679666668</v>
      </c>
      <c r="Q34" s="38">
        <v>22.839384750000001</v>
      </c>
      <c r="R34" s="36">
        <v>10.896275151000001</v>
      </c>
      <c r="S34" s="11">
        <f t="shared" si="5"/>
        <v>6.2282262929999996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6.5982392503333323</v>
      </c>
      <c r="Y34" s="11">
        <f t="shared" si="6"/>
        <v>7.6032444398333316</v>
      </c>
    </row>
    <row r="35" spans="1:25">
      <c r="A35" s="3">
        <v>37803</v>
      </c>
      <c r="B35" s="8">
        <v>-10.987101833333327</v>
      </c>
      <c r="C35" s="37">
        <v>-12.776478592333326</v>
      </c>
      <c r="D35" s="9">
        <f t="shared" si="0"/>
        <v>-12.09110050533333</v>
      </c>
      <c r="E35" s="12">
        <v>-22.759336666666666</v>
      </c>
      <c r="F35" s="36">
        <v>-30.287781823666666</v>
      </c>
      <c r="G35" s="11">
        <f t="shared" si="1"/>
        <v>-32.177129730333334</v>
      </c>
      <c r="H35" s="38">
        <v>-0.14294308333333383</v>
      </c>
      <c r="I35" s="36">
        <v>-7.2991598313333341</v>
      </c>
      <c r="J35" s="11">
        <f t="shared" si="2"/>
        <v>-13.553233345333334</v>
      </c>
      <c r="K35" s="38">
        <v>14.836570583333332</v>
      </c>
      <c r="L35" s="36">
        <v>4.1183548933333327</v>
      </c>
      <c r="M35" s="11">
        <f t="shared" si="3"/>
        <v>-0.35084932233333416</v>
      </c>
      <c r="N35" s="38">
        <v>-3.6476404999999978</v>
      </c>
      <c r="O35" s="36">
        <v>-9.3960672989999985</v>
      </c>
      <c r="P35" s="11">
        <f t="shared" si="4"/>
        <v>-14.727964038666665</v>
      </c>
      <c r="Q35" s="38">
        <v>4.09938175</v>
      </c>
      <c r="R35" s="36">
        <v>13.886891339000002</v>
      </c>
      <c r="S35" s="11">
        <f t="shared" si="5"/>
        <v>9.9465977353333344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-1.6357483766666683</v>
      </c>
      <c r="Y35" s="11">
        <f t="shared" si="6"/>
        <v>4.5235801676666645</v>
      </c>
    </row>
    <row r="36" spans="1:25">
      <c r="A36" s="3">
        <v>37834</v>
      </c>
      <c r="B36" s="8">
        <v>-4.8265908333333263</v>
      </c>
      <c r="C36" s="37">
        <v>-9.0667493973333251</v>
      </c>
      <c r="D36" s="9">
        <f t="shared" si="0"/>
        <v>-10.912709426666661</v>
      </c>
      <c r="E36" s="12">
        <v>-19.252463666666667</v>
      </c>
      <c r="F36" s="36">
        <v>-28.305845911666665</v>
      </c>
      <c r="G36" s="11">
        <f t="shared" si="1"/>
        <v>-30.860516360000002</v>
      </c>
      <c r="H36" s="38">
        <v>-21.865017083333331</v>
      </c>
      <c r="I36" s="36">
        <v>-14.109818363333332</v>
      </c>
      <c r="J36" s="11">
        <f t="shared" si="2"/>
        <v>-13.953727166666667</v>
      </c>
      <c r="K36" s="38">
        <v>15.318347583333333</v>
      </c>
      <c r="L36" s="36">
        <v>16.372620699333332</v>
      </c>
      <c r="M36" s="11">
        <f t="shared" si="3"/>
        <v>5.2768632096666659</v>
      </c>
      <c r="N36" s="38">
        <v>1.3532395000000044</v>
      </c>
      <c r="O36" s="36">
        <v>-5.3012470309999955</v>
      </c>
      <c r="P36" s="11">
        <f t="shared" si="4"/>
        <v>-8.6891595763333314</v>
      </c>
      <c r="Q36" s="38">
        <v>9.0530397499999999</v>
      </c>
      <c r="R36" s="36">
        <v>18.563227287</v>
      </c>
      <c r="S36" s="11">
        <f t="shared" si="5"/>
        <v>14.448797925666668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7">
        <v>-12.205472400333328</v>
      </c>
      <c r="D37" s="9">
        <f t="shared" si="0"/>
        <v>-11.349566796666659</v>
      </c>
      <c r="E37" s="12">
        <v>-13.267291666666669</v>
      </c>
      <c r="F37" s="36">
        <v>-18.094880805666669</v>
      </c>
      <c r="G37" s="11">
        <f t="shared" si="1"/>
        <v>-25.562836180333335</v>
      </c>
      <c r="H37" s="38">
        <v>-17.169923083333334</v>
      </c>
      <c r="I37" s="36">
        <v>-7.4673548803333336</v>
      </c>
      <c r="J37" s="11">
        <f t="shared" si="2"/>
        <v>-9.6254443583333327</v>
      </c>
      <c r="K37" s="38">
        <v>-25.947214416666668</v>
      </c>
      <c r="L37" s="36">
        <v>-15.441976075666668</v>
      </c>
      <c r="M37" s="11">
        <f t="shared" si="3"/>
        <v>1.6829998389999989</v>
      </c>
      <c r="N37" s="38">
        <v>-4.7195464999999963</v>
      </c>
      <c r="O37" s="36">
        <v>-10.559958017999996</v>
      </c>
      <c r="P37" s="11">
        <f t="shared" si="4"/>
        <v>-8.4190907826666628</v>
      </c>
      <c r="Q37" s="38">
        <v>-17.845203250000004</v>
      </c>
      <c r="R37" s="36">
        <v>-7.4302159180000036</v>
      </c>
      <c r="S37" s="11">
        <f t="shared" si="5"/>
        <v>8.3399675693333339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7">
        <v>-3.3351171603333314</v>
      </c>
      <c r="D38" s="9">
        <f t="shared" si="0"/>
        <v>-8.2024463193333279</v>
      </c>
      <c r="E38" s="12">
        <v>-17.92538466666667</v>
      </c>
      <c r="F38" s="36">
        <v>-16.740745564666671</v>
      </c>
      <c r="G38" s="11">
        <f t="shared" si="1"/>
        <v>-21.047157427333335</v>
      </c>
      <c r="H38" s="38">
        <v>-10.022568083333335</v>
      </c>
      <c r="I38" s="36">
        <v>-4.2010330273333345</v>
      </c>
      <c r="J38" s="11">
        <f t="shared" si="2"/>
        <v>-8.5927354236666655</v>
      </c>
      <c r="K38" s="38">
        <v>-6.2218374166666681</v>
      </c>
      <c r="L38" s="36">
        <v>4.8817581073333312</v>
      </c>
      <c r="M38" s="11">
        <f t="shared" si="3"/>
        <v>1.9374675769999985</v>
      </c>
      <c r="N38" s="38">
        <v>0.74113050000000413</v>
      </c>
      <c r="O38" s="36">
        <v>-1.6028353059999958</v>
      </c>
      <c r="P38" s="11">
        <f t="shared" si="4"/>
        <v>-5.8213467849999958</v>
      </c>
      <c r="Q38" s="38">
        <v>5.8693167499999994</v>
      </c>
      <c r="R38" s="36">
        <v>17.809899743999999</v>
      </c>
      <c r="S38" s="11">
        <f t="shared" si="5"/>
        <v>9.647637037666664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7">
        <v>-4.0818029133333296</v>
      </c>
      <c r="D39" s="9">
        <f t="shared" si="0"/>
        <v>-6.5407974913333291</v>
      </c>
      <c r="E39" s="12">
        <v>-13.09798566666667</v>
      </c>
      <c r="F39" s="36">
        <v>-12.793051540666671</v>
      </c>
      <c r="G39" s="11">
        <f t="shared" si="1"/>
        <v>-15.876225970333337</v>
      </c>
      <c r="H39" s="38">
        <v>-17.183181083333334</v>
      </c>
      <c r="I39" s="36">
        <v>-6.4507990573333345</v>
      </c>
      <c r="J39" s="11">
        <f t="shared" si="2"/>
        <v>-6.0397289883333345</v>
      </c>
      <c r="K39" s="38">
        <v>-7.4210944166666675</v>
      </c>
      <c r="L39" s="36">
        <v>6.2682189183333321</v>
      </c>
      <c r="M39" s="11">
        <f t="shared" si="3"/>
        <v>-1.4306663500000016</v>
      </c>
      <c r="N39" s="38">
        <v>-13.094116499999995</v>
      </c>
      <c r="O39" s="36">
        <v>-6.5211672319999945</v>
      </c>
      <c r="P39" s="11">
        <f t="shared" si="4"/>
        <v>-6.2279868519999964</v>
      </c>
      <c r="Q39" s="38">
        <v>14.600616749999999</v>
      </c>
      <c r="R39" s="36">
        <v>20.646729989999997</v>
      </c>
      <c r="S39" s="11">
        <f t="shared" si="5"/>
        <v>10.342137938666665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7">
        <v>1.0504001446666691</v>
      </c>
      <c r="D40" s="9">
        <f t="shared" si="0"/>
        <v>-2.122173309666664</v>
      </c>
      <c r="E40" s="12">
        <v>-23.205591666666667</v>
      </c>
      <c r="F40" s="36">
        <v>-15.053374983666666</v>
      </c>
      <c r="G40" s="11">
        <f t="shared" si="1"/>
        <v>-14.862390696333335</v>
      </c>
      <c r="H40" s="38">
        <v>-19.949934083333329</v>
      </c>
      <c r="I40" s="36">
        <v>-11.517973818333328</v>
      </c>
      <c r="J40" s="11">
        <f t="shared" si="2"/>
        <v>-7.3899353009999986</v>
      </c>
      <c r="K40" s="38">
        <v>11.099679583333332</v>
      </c>
      <c r="L40" s="36">
        <v>12.543933025333331</v>
      </c>
      <c r="M40" s="11">
        <f t="shared" si="3"/>
        <v>7.8979700169999987</v>
      </c>
      <c r="N40" s="38">
        <v>-20.5312755</v>
      </c>
      <c r="O40" s="36">
        <v>-7.1980327289999995</v>
      </c>
      <c r="P40" s="11">
        <f t="shared" si="4"/>
        <v>-5.1073450889999963</v>
      </c>
      <c r="Q40" s="38">
        <v>-0.59673025000000113</v>
      </c>
      <c r="R40" s="36">
        <v>14.389507415000001</v>
      </c>
      <c r="S40" s="11">
        <f t="shared" si="5"/>
        <v>17.615379049666668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7">
        <v>-15.787736906333331</v>
      </c>
      <c r="D41" s="9">
        <f t="shared" si="0"/>
        <v>-6.2730465583333306</v>
      </c>
      <c r="E41" s="12">
        <v>-16.56968766666667</v>
      </c>
      <c r="F41" s="36">
        <v>-6.6396055356666697</v>
      </c>
      <c r="G41" s="11">
        <f t="shared" si="1"/>
        <v>-11.495344020000003</v>
      </c>
      <c r="H41" s="38">
        <v>-10.415383083333333</v>
      </c>
      <c r="I41" s="36">
        <v>-6.394800070333333</v>
      </c>
      <c r="J41" s="11">
        <f t="shared" si="2"/>
        <v>-8.1211909819999981</v>
      </c>
      <c r="K41" s="38">
        <v>-22.867097416666674</v>
      </c>
      <c r="L41" s="36">
        <v>-5.8888373456666727</v>
      </c>
      <c r="M41" s="11">
        <f t="shared" si="3"/>
        <v>4.3077715326666635</v>
      </c>
      <c r="N41" s="38">
        <v>2.1255235000000035</v>
      </c>
      <c r="O41" s="36">
        <v>2.6773078190000037</v>
      </c>
      <c r="P41" s="11">
        <f t="shared" si="4"/>
        <v>-3.6806307139999972</v>
      </c>
      <c r="Q41" s="38">
        <v>4.5792197499999991</v>
      </c>
      <c r="R41" s="36">
        <v>18.809849463999999</v>
      </c>
      <c r="S41" s="11">
        <f t="shared" si="5"/>
        <v>17.948695622999995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7">
        <v>-5.8709409273333328</v>
      </c>
      <c r="D42" s="9">
        <f t="shared" si="0"/>
        <v>-6.8694258963333317</v>
      </c>
      <c r="E42" s="12">
        <v>-15.219444666666664</v>
      </c>
      <c r="F42" s="36">
        <v>-5.9397444216666635</v>
      </c>
      <c r="G42" s="11">
        <f t="shared" si="1"/>
        <v>-9.2109083136666658</v>
      </c>
      <c r="H42" s="38">
        <v>-8.6932150833333335</v>
      </c>
      <c r="I42" s="36">
        <v>-10.518707624333334</v>
      </c>
      <c r="J42" s="11">
        <f t="shared" si="2"/>
        <v>-9.477160504333332</v>
      </c>
      <c r="K42" s="38">
        <v>-12.89857841666667</v>
      </c>
      <c r="L42" s="36">
        <v>-3.435888990666669</v>
      </c>
      <c r="M42" s="11">
        <f t="shared" si="3"/>
        <v>1.0730688963333297</v>
      </c>
      <c r="N42" s="38">
        <v>-3.3309514999999976</v>
      </c>
      <c r="O42" s="36">
        <v>2.1069338030000022</v>
      </c>
      <c r="P42" s="11">
        <f t="shared" si="4"/>
        <v>-0.80459703566666452</v>
      </c>
      <c r="Q42" s="38">
        <v>27.527268749999998</v>
      </c>
      <c r="R42" s="36">
        <v>14.121954968999997</v>
      </c>
      <c r="S42" s="11">
        <f t="shared" si="5"/>
        <v>15.773770615999998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7">
        <v>4.0807370856666676</v>
      </c>
      <c r="D43" s="9">
        <f t="shared" si="0"/>
        <v>-5.8593135826666654</v>
      </c>
      <c r="E43" s="12">
        <v>-12.128728666666667</v>
      </c>
      <c r="F43" s="36">
        <v>-9.2922657486666669</v>
      </c>
      <c r="G43" s="11">
        <f t="shared" si="1"/>
        <v>-7.2905385686666664</v>
      </c>
      <c r="H43" s="38">
        <v>8.2231869166666662</v>
      </c>
      <c r="I43" s="36">
        <v>-1.0454801843333339</v>
      </c>
      <c r="J43" s="11">
        <f t="shared" si="2"/>
        <v>-5.9863292929999998</v>
      </c>
      <c r="K43" s="38">
        <v>23.970955583333332</v>
      </c>
      <c r="L43" s="36">
        <v>10.730508288333333</v>
      </c>
      <c r="M43" s="11">
        <f t="shared" si="3"/>
        <v>0.46859398399999702</v>
      </c>
      <c r="N43" s="38">
        <v>3.2163815000000007</v>
      </c>
      <c r="O43" s="36">
        <v>8.1175597060000015</v>
      </c>
      <c r="P43" s="11">
        <f t="shared" si="4"/>
        <v>4.3006004426666697</v>
      </c>
      <c r="Q43" s="38">
        <v>38.941202750000002</v>
      </c>
      <c r="R43" s="36">
        <v>22.311214218000003</v>
      </c>
      <c r="S43" s="11">
        <f t="shared" si="5"/>
        <v>18.414339550333334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7">
        <v>4.5487370176666708</v>
      </c>
      <c r="D44" s="9">
        <f t="shared" si="0"/>
        <v>0.91951105866666849</v>
      </c>
      <c r="E44" s="12">
        <v>-11.421741666666666</v>
      </c>
      <c r="F44" s="36">
        <v>-12.546681471666666</v>
      </c>
      <c r="G44" s="11">
        <f t="shared" si="1"/>
        <v>-9.2595638806666667</v>
      </c>
      <c r="H44" s="38">
        <v>2.4759759166666653</v>
      </c>
      <c r="I44" s="36">
        <v>-9.3472148093333338</v>
      </c>
      <c r="J44" s="11">
        <f t="shared" si="2"/>
        <v>-6.9704675393333346</v>
      </c>
      <c r="K44" s="38">
        <v>36.62671258333333</v>
      </c>
      <c r="L44" s="36">
        <v>22.464618945333328</v>
      </c>
      <c r="M44" s="11">
        <f t="shared" si="3"/>
        <v>9.9197460809999978</v>
      </c>
      <c r="N44" s="38">
        <v>17.3637315</v>
      </c>
      <c r="O44" s="36">
        <v>20.987786972000002</v>
      </c>
      <c r="P44" s="11">
        <f t="shared" si="4"/>
        <v>10.40409349366667</v>
      </c>
      <c r="Q44" s="38">
        <v>47.227450750000003</v>
      </c>
      <c r="R44" s="36">
        <v>31.908529195000003</v>
      </c>
      <c r="S44" s="11">
        <f t="shared" si="5"/>
        <v>22.780566127333334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7">
        <v>7.226148250666669</v>
      </c>
      <c r="D45" s="9">
        <f t="shared" si="0"/>
        <v>5.2852074513333358</v>
      </c>
      <c r="E45" s="12">
        <v>-2.8969696666666671</v>
      </c>
      <c r="F45" s="36">
        <v>-5.4190936606666673</v>
      </c>
      <c r="G45" s="11">
        <f t="shared" si="1"/>
        <v>-9.0860136269999998</v>
      </c>
      <c r="H45" s="38">
        <v>4.6462279166666649</v>
      </c>
      <c r="I45" s="36">
        <v>-2.0766680433333349</v>
      </c>
      <c r="J45" s="11">
        <f t="shared" si="2"/>
        <v>-4.1564543456666678</v>
      </c>
      <c r="K45" s="38">
        <v>38.483485583333334</v>
      </c>
      <c r="L45" s="36">
        <v>23.379484457333334</v>
      </c>
      <c r="M45" s="11">
        <f t="shared" si="3"/>
        <v>18.858203896999999</v>
      </c>
      <c r="N45" s="38">
        <v>16.965236500000003</v>
      </c>
      <c r="O45" s="36">
        <v>11.381476194000003</v>
      </c>
      <c r="P45" s="11">
        <f t="shared" si="4"/>
        <v>13.495607624000002</v>
      </c>
      <c r="Q45" s="38">
        <v>41.807232750000004</v>
      </c>
      <c r="R45" s="36">
        <v>23.279359354000004</v>
      </c>
      <c r="S45" s="11">
        <f t="shared" si="5"/>
        <v>25.833034255666671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7">
        <v>2.3541259346666683</v>
      </c>
      <c r="D46" s="9">
        <f t="shared" si="0"/>
        <v>4.709670401000003</v>
      </c>
      <c r="E46" s="12">
        <v>-2.951748666666667</v>
      </c>
      <c r="F46" s="36">
        <v>-10.668499111666666</v>
      </c>
      <c r="G46" s="11">
        <f t="shared" si="1"/>
        <v>-9.5447580813333328</v>
      </c>
      <c r="H46" s="38">
        <v>5.7862099166666647</v>
      </c>
      <c r="I46" s="36">
        <v>-4.1067531483333353</v>
      </c>
      <c r="J46" s="11">
        <f t="shared" si="2"/>
        <v>-5.1768786670000013</v>
      </c>
      <c r="K46" s="38">
        <v>28.34313658333333</v>
      </c>
      <c r="L46" s="36">
        <v>18.440324139333327</v>
      </c>
      <c r="M46" s="11">
        <f t="shared" si="3"/>
        <v>21.428142513999997</v>
      </c>
      <c r="N46" s="38">
        <v>20.122846500000001</v>
      </c>
      <c r="O46" s="36">
        <v>12.600951600000002</v>
      </c>
      <c r="P46" s="11">
        <f t="shared" si="4"/>
        <v>14.990071588666668</v>
      </c>
      <c r="Q46" s="38">
        <v>26.987123749999995</v>
      </c>
      <c r="R46" s="36">
        <v>15.148609746999995</v>
      </c>
      <c r="S46" s="11">
        <f t="shared" si="5"/>
        <v>23.445499432000002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7">
        <v>8.0874221796666692</v>
      </c>
      <c r="D47" s="9">
        <f t="shared" si="0"/>
        <v>5.8892321216666685</v>
      </c>
      <c r="E47" s="12">
        <v>2.2213643333333319</v>
      </c>
      <c r="F47" s="36">
        <v>-4.5800296766666682</v>
      </c>
      <c r="G47" s="11">
        <f t="shared" si="1"/>
        <v>-6.8892074830000007</v>
      </c>
      <c r="H47" s="38">
        <v>8.2408229166666658</v>
      </c>
      <c r="I47" s="36">
        <v>2.2387989716666654</v>
      </c>
      <c r="J47" s="11">
        <f t="shared" si="2"/>
        <v>-1.3148740733333348</v>
      </c>
      <c r="K47" s="38">
        <v>23.81917558333333</v>
      </c>
      <c r="L47" s="36">
        <v>12.918684365333329</v>
      </c>
      <c r="M47" s="11">
        <f t="shared" si="3"/>
        <v>18.246164320666661</v>
      </c>
      <c r="N47" s="38">
        <v>15.404980500000002</v>
      </c>
      <c r="O47" s="36">
        <v>10.377039452000002</v>
      </c>
      <c r="P47" s="11">
        <f t="shared" si="4"/>
        <v>11.453155748666669</v>
      </c>
      <c r="Q47" s="38">
        <v>2.3381427499999985</v>
      </c>
      <c r="R47" s="36">
        <v>11.172157702</v>
      </c>
      <c r="S47" s="11">
        <f t="shared" si="5"/>
        <v>16.533375600999999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7">
        <v>3.9330732376666671</v>
      </c>
      <c r="D48" s="9">
        <f t="shared" si="0"/>
        <v>4.7915404506666679</v>
      </c>
      <c r="E48" s="12">
        <v>-2.7386346666666679</v>
      </c>
      <c r="F48" s="36">
        <v>-11.457647482666667</v>
      </c>
      <c r="G48" s="11">
        <f t="shared" si="1"/>
        <v>-8.9020587570000007</v>
      </c>
      <c r="H48" s="38">
        <v>-7.0300980833333337</v>
      </c>
      <c r="I48" s="36">
        <v>1.0141680776666657</v>
      </c>
      <c r="J48" s="11">
        <f t="shared" si="2"/>
        <v>-0.28459536633333471</v>
      </c>
      <c r="K48" s="38">
        <v>1.4559305833333323</v>
      </c>
      <c r="L48" s="36">
        <v>0.61246564533333225</v>
      </c>
      <c r="M48" s="11">
        <f t="shared" si="3"/>
        <v>10.657158049999996</v>
      </c>
      <c r="N48" s="38">
        <v>31.063916499999998</v>
      </c>
      <c r="O48" s="36">
        <v>23.199319598999999</v>
      </c>
      <c r="P48" s="11">
        <f t="shared" si="4"/>
        <v>15.392436883666667</v>
      </c>
      <c r="Q48" s="38">
        <v>5.6449457499999998</v>
      </c>
      <c r="R48" s="36">
        <v>14.250662570999999</v>
      </c>
      <c r="S48" s="11">
        <f t="shared" si="5"/>
        <v>13.523810006666665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7">
        <v>0.13631950166667028</v>
      </c>
      <c r="D49" s="9">
        <f t="shared" si="0"/>
        <v>4.0522716396666683</v>
      </c>
      <c r="E49" s="12">
        <v>-10.944138666666667</v>
      </c>
      <c r="F49" s="36">
        <v>-15.127203303666668</v>
      </c>
      <c r="G49" s="11">
        <f t="shared" si="1"/>
        <v>-10.388293487666667</v>
      </c>
      <c r="H49" s="38">
        <v>-11.309776083333336</v>
      </c>
      <c r="I49" s="36">
        <v>-2.3585397903333369</v>
      </c>
      <c r="J49" s="11">
        <f t="shared" si="2"/>
        <v>0.29814241966666472</v>
      </c>
      <c r="K49" s="38">
        <v>-12.26188341666667</v>
      </c>
      <c r="L49" s="36">
        <v>-0.67982227566666964</v>
      </c>
      <c r="M49" s="11">
        <f t="shared" si="3"/>
        <v>4.2837759116666634</v>
      </c>
      <c r="N49" s="38">
        <v>10.801950500000004</v>
      </c>
      <c r="O49" s="36">
        <v>5.9833139800000037</v>
      </c>
      <c r="P49" s="11">
        <f t="shared" si="4"/>
        <v>13.186557677000001</v>
      </c>
      <c r="Q49" s="38">
        <v>6.705374999999858E-2</v>
      </c>
      <c r="R49" s="36">
        <v>10.345486918999999</v>
      </c>
      <c r="S49" s="11">
        <f t="shared" si="5"/>
        <v>11.922769063999999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7">
        <v>-3.5820228913333314</v>
      </c>
      <c r="D50" s="9">
        <f t="shared" si="0"/>
        <v>0.16245661600000197</v>
      </c>
      <c r="E50" s="12">
        <v>-15.123953666666669</v>
      </c>
      <c r="F50" s="36">
        <v>-14.315012785666669</v>
      </c>
      <c r="G50" s="11">
        <f t="shared" si="1"/>
        <v>-13.633287857333334</v>
      </c>
      <c r="H50" s="38">
        <v>-14.867595083333331</v>
      </c>
      <c r="I50" s="36">
        <v>-8.619331425333332</v>
      </c>
      <c r="J50" s="11">
        <f t="shared" si="2"/>
        <v>-3.3212343793333345</v>
      </c>
      <c r="K50" s="38">
        <v>-4.6914534166666684</v>
      </c>
      <c r="L50" s="36">
        <v>7.4636670953333315</v>
      </c>
      <c r="M50" s="11">
        <f t="shared" si="3"/>
        <v>2.4654368216666644</v>
      </c>
      <c r="N50" s="38">
        <v>11.315120500000003</v>
      </c>
      <c r="O50" s="36">
        <v>8.8059963190000019</v>
      </c>
      <c r="P50" s="11">
        <f t="shared" si="4"/>
        <v>12.662876632666668</v>
      </c>
      <c r="Q50" s="38">
        <v>-0.67071225000000023</v>
      </c>
      <c r="R50" s="36">
        <v>11.086462823000002</v>
      </c>
      <c r="S50" s="11">
        <f t="shared" si="5"/>
        <v>11.894204104333333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7">
        <v>7.6009149066666701</v>
      </c>
      <c r="D51" s="9">
        <f t="shared" si="0"/>
        <v>1.3850705056666694</v>
      </c>
      <c r="E51" s="12">
        <v>-10.913312666666666</v>
      </c>
      <c r="F51" s="36">
        <v>-11.264083718666667</v>
      </c>
      <c r="G51" s="11">
        <f t="shared" si="1"/>
        <v>-13.568766602666669</v>
      </c>
      <c r="H51" s="38">
        <v>-8.0414440833333334</v>
      </c>
      <c r="I51" s="36">
        <v>1.7191726296666658</v>
      </c>
      <c r="J51" s="11">
        <f t="shared" si="2"/>
        <v>-3.086232862000001</v>
      </c>
      <c r="K51" s="38">
        <v>-1.355523416666669</v>
      </c>
      <c r="L51" s="36">
        <v>11.068406598333331</v>
      </c>
      <c r="M51" s="11">
        <f t="shared" si="3"/>
        <v>5.9507504726666651</v>
      </c>
      <c r="N51" s="38">
        <v>-1.4521524999999968</v>
      </c>
      <c r="O51" s="36">
        <v>3.3659031850000032</v>
      </c>
      <c r="P51" s="11">
        <f t="shared" si="4"/>
        <v>6.0517378280000029</v>
      </c>
      <c r="Q51" s="38">
        <v>14.249475749999998</v>
      </c>
      <c r="R51" s="36">
        <v>20.409043377</v>
      </c>
      <c r="S51" s="11">
        <f t="shared" si="5"/>
        <v>13.946997706333335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7">
        <v>-9.4688884463333327</v>
      </c>
      <c r="D52" s="9">
        <f t="shared" si="0"/>
        <v>-1.8166654769999979</v>
      </c>
      <c r="E52" s="12">
        <v>-22.439370666666665</v>
      </c>
      <c r="F52" s="36">
        <v>-13.666610179666666</v>
      </c>
      <c r="G52" s="11">
        <f t="shared" si="1"/>
        <v>-13.081902227999999</v>
      </c>
      <c r="H52" s="38">
        <v>-2.7907020833333345</v>
      </c>
      <c r="I52" s="36">
        <v>4.9552464876666651</v>
      </c>
      <c r="J52" s="11">
        <f t="shared" si="2"/>
        <v>-0.64830410266666705</v>
      </c>
      <c r="K52" s="38">
        <v>1.8902715833333321</v>
      </c>
      <c r="L52" s="36">
        <v>2.2234162263333319</v>
      </c>
      <c r="M52" s="11">
        <f t="shared" si="3"/>
        <v>6.9184966399999972</v>
      </c>
      <c r="N52" s="38">
        <v>-15.639686499999994</v>
      </c>
      <c r="O52" s="36">
        <v>-2.081550141999994</v>
      </c>
      <c r="P52" s="11">
        <f t="shared" si="4"/>
        <v>3.3634497873333373</v>
      </c>
      <c r="Q52" s="38">
        <v>8.4172027499999995</v>
      </c>
      <c r="R52" s="36">
        <v>23.300294721</v>
      </c>
      <c r="S52" s="11">
        <f t="shared" si="5"/>
        <v>18.265266973666666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7">
        <v>-0.10918330833333023</v>
      </c>
      <c r="D53" s="9">
        <f t="shared" si="0"/>
        <v>-0.65905228266666427</v>
      </c>
      <c r="E53" s="12">
        <v>-26.257881666666666</v>
      </c>
      <c r="F53" s="36">
        <v>-16.172288166666668</v>
      </c>
      <c r="G53" s="11">
        <f t="shared" si="1"/>
        <v>-13.700994021666666</v>
      </c>
      <c r="H53" s="38">
        <v>3.883913916666665</v>
      </c>
      <c r="I53" s="36">
        <v>7.2132751536666646</v>
      </c>
      <c r="J53" s="11">
        <f t="shared" si="2"/>
        <v>4.6292314236666652</v>
      </c>
      <c r="K53" s="38">
        <v>-9.5969024166666692</v>
      </c>
      <c r="L53" s="36">
        <v>7.3826477553333305</v>
      </c>
      <c r="M53" s="11">
        <f t="shared" si="3"/>
        <v>6.8914901933333317</v>
      </c>
      <c r="N53" s="38">
        <v>-1.7826264999999957</v>
      </c>
      <c r="O53" s="36">
        <v>-0.9744482259999957</v>
      </c>
      <c r="P53" s="11">
        <f t="shared" si="4"/>
        <v>0.10330160566667117</v>
      </c>
      <c r="Q53" s="38">
        <v>-4.9186652500000019</v>
      </c>
      <c r="R53" s="36">
        <v>9.7067227209999984</v>
      </c>
      <c r="S53" s="11">
        <f t="shared" si="5"/>
        <v>17.805353606333334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7">
        <v>3.3779340796666677</v>
      </c>
      <c r="D54" s="9">
        <f t="shared" si="0"/>
        <v>-2.0667125583333319</v>
      </c>
      <c r="E54" s="12">
        <v>-24.35926266666667</v>
      </c>
      <c r="F54" s="36">
        <v>-15.43141624366667</v>
      </c>
      <c r="G54" s="11">
        <f t="shared" si="1"/>
        <v>-15.090104863333336</v>
      </c>
      <c r="H54" s="38">
        <v>8.4073439166666653</v>
      </c>
      <c r="I54" s="36">
        <v>7.6458719836666651</v>
      </c>
      <c r="J54" s="11">
        <f t="shared" si="2"/>
        <v>6.6047978749999983</v>
      </c>
      <c r="K54" s="38">
        <v>-0.66853341666666743</v>
      </c>
      <c r="L54" s="36">
        <v>10.297235398333333</v>
      </c>
      <c r="M54" s="11">
        <f t="shared" si="3"/>
        <v>6.6344331266666643</v>
      </c>
      <c r="N54" s="38">
        <v>-0.95898049999999913</v>
      </c>
      <c r="O54" s="36">
        <v>3.1957405090000011</v>
      </c>
      <c r="P54" s="11">
        <f t="shared" si="4"/>
        <v>4.6580713666670416E-2</v>
      </c>
      <c r="Q54" s="38">
        <v>31.378262749999998</v>
      </c>
      <c r="R54" s="36">
        <v>18.993231864999998</v>
      </c>
      <c r="S54" s="11">
        <f t="shared" si="5"/>
        <v>17.333416435666667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7">
        <v>-6.8776695053333317</v>
      </c>
      <c r="D55" s="9">
        <f t="shared" si="0"/>
        <v>-1.2029729113333314</v>
      </c>
      <c r="E55" s="12">
        <v>-20.713397666666669</v>
      </c>
      <c r="F55" s="36">
        <v>-15.232342686666669</v>
      </c>
      <c r="G55" s="11">
        <f t="shared" si="1"/>
        <v>-15.612015699000002</v>
      </c>
      <c r="H55" s="38">
        <v>14.190901916666665</v>
      </c>
      <c r="I55" s="36">
        <v>5.7717508606666641</v>
      </c>
      <c r="J55" s="11">
        <f t="shared" si="2"/>
        <v>6.8769659993333319</v>
      </c>
      <c r="K55" s="38">
        <v>22.751164583333331</v>
      </c>
      <c r="L55" s="36">
        <v>9.4082101353333307</v>
      </c>
      <c r="M55" s="11">
        <f t="shared" si="3"/>
        <v>9.029364429666666</v>
      </c>
      <c r="N55" s="38">
        <v>-9.676819499999997</v>
      </c>
      <c r="O55" s="36">
        <v>-3.6811897119999974</v>
      </c>
      <c r="P55" s="11">
        <f t="shared" si="4"/>
        <v>-0.48663247633333073</v>
      </c>
      <c r="Q55" s="38">
        <v>31.132726749999996</v>
      </c>
      <c r="R55" s="36">
        <v>14.975443830999996</v>
      </c>
      <c r="S55" s="11">
        <f t="shared" si="5"/>
        <v>14.558466138999998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7">
        <v>-5.7132544503333369</v>
      </c>
      <c r="D56" s="9">
        <f t="shared" si="0"/>
        <v>-3.0709966253333341</v>
      </c>
      <c r="E56" s="12">
        <v>-8.7528166666666678</v>
      </c>
      <c r="F56" s="36">
        <v>-12.448229801666667</v>
      </c>
      <c r="G56" s="11">
        <f t="shared" si="1"/>
        <v>-14.370662910666667</v>
      </c>
      <c r="H56" s="38">
        <v>16.427237916666666</v>
      </c>
      <c r="I56" s="36">
        <v>4.3589142646666659</v>
      </c>
      <c r="J56" s="11">
        <f t="shared" si="2"/>
        <v>5.9255123696666656</v>
      </c>
      <c r="K56" s="38">
        <v>21.276104583333332</v>
      </c>
      <c r="L56" s="36">
        <v>6.5371388693333312</v>
      </c>
      <c r="M56" s="11">
        <f t="shared" si="3"/>
        <v>8.7475281343333311</v>
      </c>
      <c r="N56" s="38">
        <v>-11.122131499999998</v>
      </c>
      <c r="O56" s="36">
        <v>-8.3655882709999982</v>
      </c>
      <c r="P56" s="11">
        <f t="shared" si="4"/>
        <v>-2.9503458246666647</v>
      </c>
      <c r="Q56" s="38">
        <v>32.856657749999997</v>
      </c>
      <c r="R56" s="36">
        <v>17.440896505999994</v>
      </c>
      <c r="S56" s="11">
        <f t="shared" si="5"/>
        <v>17.13652406733333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7">
        <v>-8.742532577333332</v>
      </c>
      <c r="D57" s="9">
        <f t="shared" si="0"/>
        <v>-7.1111521776666669</v>
      </c>
      <c r="E57" s="12">
        <v>5.7283623333333322</v>
      </c>
      <c r="F57" s="36">
        <v>3.5178329163333322</v>
      </c>
      <c r="G57" s="11">
        <f t="shared" si="1"/>
        <v>-8.0542465240000016</v>
      </c>
      <c r="H57" s="38">
        <v>4.5487599166666657</v>
      </c>
      <c r="I57" s="36">
        <v>-3.4615126923333337</v>
      </c>
      <c r="J57" s="11">
        <f t="shared" si="2"/>
        <v>2.2230508109999989</v>
      </c>
      <c r="K57" s="38">
        <v>25.41450558333333</v>
      </c>
      <c r="L57" s="36">
        <v>10.65665879533333</v>
      </c>
      <c r="M57" s="11">
        <f t="shared" si="3"/>
        <v>8.8673359333333313</v>
      </c>
      <c r="N57" s="38">
        <v>6.9625515000000036</v>
      </c>
      <c r="O57" s="36">
        <v>1.6817615840000038</v>
      </c>
      <c r="P57" s="11">
        <f t="shared" si="4"/>
        <v>-3.4550054663333305</v>
      </c>
      <c r="Q57" s="38">
        <v>39.236981750000005</v>
      </c>
      <c r="R57" s="36">
        <v>21.101754654000004</v>
      </c>
      <c r="S57" s="11">
        <f t="shared" si="5"/>
        <v>17.839364997000001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7">
        <v>-10.163874625333332</v>
      </c>
      <c r="D58" s="9">
        <f t="shared" si="0"/>
        <v>-8.2065538843333332</v>
      </c>
      <c r="E58" s="12">
        <v>3.4641503333333326</v>
      </c>
      <c r="F58" s="36">
        <v>-5.5854701436666669</v>
      </c>
      <c r="G58" s="11">
        <f t="shared" si="1"/>
        <v>-4.8386223429999999</v>
      </c>
      <c r="H58" s="38">
        <v>-5.6595370833333316</v>
      </c>
      <c r="I58" s="36">
        <v>-15.025554706333331</v>
      </c>
      <c r="J58" s="11">
        <f t="shared" si="2"/>
        <v>-4.7093843779999993</v>
      </c>
      <c r="K58" s="38">
        <v>12.347271583333331</v>
      </c>
      <c r="L58" s="36">
        <v>3.1818147913333306</v>
      </c>
      <c r="M58" s="11">
        <f t="shared" si="3"/>
        <v>6.7918708186666636</v>
      </c>
      <c r="N58" s="38">
        <v>1.0611625000000018</v>
      </c>
      <c r="O58" s="36">
        <v>-4.6833505849999986</v>
      </c>
      <c r="P58" s="11">
        <f t="shared" si="4"/>
        <v>-3.7890590906666639</v>
      </c>
      <c r="Q58" s="38">
        <v>31.438225749999994</v>
      </c>
      <c r="R58" s="36">
        <v>19.948852057999993</v>
      </c>
      <c r="S58" s="11">
        <f t="shared" si="5"/>
        <v>19.497167739333332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7">
        <v>-10.527354798333331</v>
      </c>
      <c r="D59" s="9">
        <f t="shared" si="0"/>
        <v>-9.8112540003333315</v>
      </c>
      <c r="E59" s="12">
        <v>-6.5947656666666683</v>
      </c>
      <c r="F59" s="36">
        <v>-12.726641588666668</v>
      </c>
      <c r="G59" s="11">
        <f t="shared" si="1"/>
        <v>-4.9314262720000004</v>
      </c>
      <c r="H59" s="38">
        <v>-6.6368440833333349</v>
      </c>
      <c r="I59" s="36">
        <v>-11.018008310333336</v>
      </c>
      <c r="J59" s="11">
        <f t="shared" si="2"/>
        <v>-9.8350252363333333</v>
      </c>
      <c r="K59" s="38">
        <v>17.049000583333331</v>
      </c>
      <c r="L59" s="36">
        <v>6.3865094683333314</v>
      </c>
      <c r="M59" s="11">
        <f t="shared" si="3"/>
        <v>6.741661018333331</v>
      </c>
      <c r="N59" s="38">
        <v>1.3955085000000018</v>
      </c>
      <c r="O59" s="36">
        <v>-2.9957289629999986</v>
      </c>
      <c r="P59" s="11">
        <f t="shared" si="4"/>
        <v>-1.9991059879999977</v>
      </c>
      <c r="Q59" s="38">
        <v>4.8167117499999996</v>
      </c>
      <c r="R59" s="36">
        <v>12.214119068999999</v>
      </c>
      <c r="S59" s="11">
        <f t="shared" si="5"/>
        <v>17.754908593666666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7">
        <v>-4.2747970183333308</v>
      </c>
      <c r="D60" s="9">
        <f t="shared" si="0"/>
        <v>-8.3220088139999984</v>
      </c>
      <c r="E60" s="12">
        <v>2.3532873333333324</v>
      </c>
      <c r="F60" s="36">
        <v>-5.846327770666667</v>
      </c>
      <c r="G60" s="11">
        <f t="shared" si="1"/>
        <v>-8.0528131676666685</v>
      </c>
      <c r="H60" s="38">
        <v>-14.617357083333335</v>
      </c>
      <c r="I60" s="36">
        <v>-6.6156598623333345</v>
      </c>
      <c r="J60" s="11">
        <f t="shared" si="2"/>
        <v>-10.886407626333332</v>
      </c>
      <c r="K60" s="38">
        <v>15.484338583333333</v>
      </c>
      <c r="L60" s="36">
        <v>14.129296834333333</v>
      </c>
      <c r="M60" s="11">
        <f t="shared" si="3"/>
        <v>7.899207031333332</v>
      </c>
      <c r="N60" s="38">
        <v>17.997414500000005</v>
      </c>
      <c r="O60" s="36">
        <v>9.1938073140000043</v>
      </c>
      <c r="P60" s="11">
        <f t="shared" si="4"/>
        <v>0.50490925533333575</v>
      </c>
      <c r="Q60" s="38">
        <v>6.3438917500000001</v>
      </c>
      <c r="R60" s="36">
        <v>14.439220596999998</v>
      </c>
      <c r="S60" s="11">
        <f t="shared" si="5"/>
        <v>15.534063907999998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7">
        <v>-4.1578398903333307</v>
      </c>
      <c r="D61" s="9">
        <f t="shared" si="0"/>
        <v>-6.3199972356666647</v>
      </c>
      <c r="E61" s="12">
        <v>-8.6915856666666684</v>
      </c>
      <c r="F61" s="36">
        <v>-12.208472120666668</v>
      </c>
      <c r="G61" s="11">
        <f t="shared" si="1"/>
        <v>-10.260480493333334</v>
      </c>
      <c r="H61" s="38">
        <v>-8.7364130833333338</v>
      </c>
      <c r="I61" s="36">
        <v>-0.35318123633333443</v>
      </c>
      <c r="J61" s="11">
        <f t="shared" si="2"/>
        <v>-5.9956164696666683</v>
      </c>
      <c r="K61" s="38">
        <v>-11.93752241666667</v>
      </c>
      <c r="L61" s="36">
        <v>-0.12267606066667014</v>
      </c>
      <c r="M61" s="11">
        <f t="shared" si="3"/>
        <v>6.7977100806666648</v>
      </c>
      <c r="N61" s="38">
        <v>-1.510060499999998</v>
      </c>
      <c r="O61" s="36">
        <v>-5.7282248419999977</v>
      </c>
      <c r="P61" s="11">
        <f t="shared" si="4"/>
        <v>0.15661783633333601</v>
      </c>
      <c r="Q61" s="38">
        <v>5.8853007499999999</v>
      </c>
      <c r="R61" s="36">
        <v>16.284921597</v>
      </c>
      <c r="S61" s="11">
        <f t="shared" si="5"/>
        <v>14.312753754333334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7">
        <v>-3.7514921473333311</v>
      </c>
      <c r="D62" s="9">
        <f t="shared" si="0"/>
        <v>-4.0613763519999972</v>
      </c>
      <c r="E62" s="12">
        <v>-12.484072666666666</v>
      </c>
      <c r="F62" s="36">
        <v>-12.565110154666666</v>
      </c>
      <c r="G62" s="11">
        <f t="shared" si="1"/>
        <v>-10.206636682000001</v>
      </c>
      <c r="H62" s="38">
        <v>-9.2838750833333332</v>
      </c>
      <c r="I62" s="36">
        <v>-2.147554302333333</v>
      </c>
      <c r="J62" s="11">
        <f t="shared" si="2"/>
        <v>-3.0387984670000008</v>
      </c>
      <c r="K62" s="38">
        <v>-9.6639094166666695</v>
      </c>
      <c r="L62" s="36">
        <v>2.7912522363333299</v>
      </c>
      <c r="M62" s="11">
        <f t="shared" si="3"/>
        <v>5.599291003333331</v>
      </c>
      <c r="N62" s="38">
        <v>4.1532965000000033</v>
      </c>
      <c r="O62" s="36">
        <v>2.0652550730000034</v>
      </c>
      <c r="P62" s="11">
        <f t="shared" si="4"/>
        <v>1.8436125150000031</v>
      </c>
      <c r="Q62" s="38">
        <v>-5.3767302500000032</v>
      </c>
      <c r="R62" s="36">
        <v>5.661019569999997</v>
      </c>
      <c r="S62" s="11">
        <f t="shared" si="5"/>
        <v>12.128387254666665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7">
        <v>-8.2285692683333309</v>
      </c>
      <c r="D63" s="9">
        <f t="shared" si="0"/>
        <v>-5.3793004353333309</v>
      </c>
      <c r="E63" s="12">
        <v>-10.036433666666667</v>
      </c>
      <c r="F63" s="36">
        <v>-10.917537453666668</v>
      </c>
      <c r="G63" s="11">
        <f t="shared" si="1"/>
        <v>-11.897039909666667</v>
      </c>
      <c r="H63" s="38">
        <v>-12.233533083333331</v>
      </c>
      <c r="I63" s="36">
        <v>-3.5785360033333315</v>
      </c>
      <c r="J63" s="11">
        <f t="shared" si="2"/>
        <v>-2.0264238473333331</v>
      </c>
      <c r="K63" s="38">
        <v>-2.3107424166666686</v>
      </c>
      <c r="L63" s="36">
        <v>8.1790635873333315</v>
      </c>
      <c r="M63" s="11">
        <f t="shared" si="3"/>
        <v>3.6158799209999972</v>
      </c>
      <c r="N63" s="38">
        <v>2.3033695000000023</v>
      </c>
      <c r="O63" s="36">
        <v>5.201397689000002</v>
      </c>
      <c r="P63" s="11">
        <f t="shared" si="4"/>
        <v>0.51280930666666924</v>
      </c>
      <c r="Q63" s="38">
        <v>-1.7318722500000003</v>
      </c>
      <c r="R63" s="36">
        <v>4.0925431809999999</v>
      </c>
      <c r="S63" s="11">
        <f t="shared" si="5"/>
        <v>8.6794947826666657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7">
        <v>-9.5340974373333331</v>
      </c>
      <c r="D64" s="9">
        <f t="shared" si="0"/>
        <v>-7.1713862843333311</v>
      </c>
      <c r="E64" s="12">
        <v>-2.4067026666666678</v>
      </c>
      <c r="F64" s="36">
        <v>6.4955516823333319</v>
      </c>
      <c r="G64" s="11">
        <f t="shared" si="1"/>
        <v>-5.6623653086666677</v>
      </c>
      <c r="H64" s="38">
        <v>1.1628549166666655</v>
      </c>
      <c r="I64" s="36">
        <v>7.6129365056666654</v>
      </c>
      <c r="J64" s="11">
        <f t="shared" si="2"/>
        <v>0.62894873333333357</v>
      </c>
      <c r="K64" s="38">
        <v>14.649091583333332</v>
      </c>
      <c r="L64" s="36">
        <v>14.812649878333332</v>
      </c>
      <c r="M64" s="11">
        <f t="shared" si="3"/>
        <v>8.5943219006666638</v>
      </c>
      <c r="N64" s="38">
        <v>-8.5949014999999989</v>
      </c>
      <c r="O64" s="36">
        <v>4.6844766080000007</v>
      </c>
      <c r="P64" s="11">
        <f t="shared" si="4"/>
        <v>3.983709790000002</v>
      </c>
      <c r="Q64" s="38">
        <v>17.630451749999999</v>
      </c>
      <c r="R64" s="36">
        <v>31.791775135999998</v>
      </c>
      <c r="S64" s="11">
        <f t="shared" si="5"/>
        <v>13.848445962333331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7">
        <v>-3.7063379373333323</v>
      </c>
      <c r="D65" s="9">
        <f t="shared" si="0"/>
        <v>-7.1563348809999994</v>
      </c>
      <c r="E65" s="12">
        <v>-20.510155666666666</v>
      </c>
      <c r="F65" s="36">
        <v>-10.005200031666666</v>
      </c>
      <c r="G65" s="11">
        <f t="shared" si="1"/>
        <v>-4.8090619343333341</v>
      </c>
      <c r="H65" s="38">
        <v>-6.3836710833333346</v>
      </c>
      <c r="I65" s="36">
        <v>-3.5448322533333347</v>
      </c>
      <c r="J65" s="11">
        <f t="shared" si="2"/>
        <v>0.16318941633333303</v>
      </c>
      <c r="K65" s="38">
        <v>-6.3195094166666674</v>
      </c>
      <c r="L65" s="36">
        <v>10.512206973333333</v>
      </c>
      <c r="M65" s="11">
        <f t="shared" si="3"/>
        <v>11.167973479666665</v>
      </c>
      <c r="N65" s="38">
        <v>-5.8539934999999979</v>
      </c>
      <c r="O65" s="36">
        <v>-4.9772231369999975</v>
      </c>
      <c r="P65" s="11">
        <f t="shared" si="4"/>
        <v>1.6362170533333351</v>
      </c>
      <c r="Q65" s="38">
        <v>-3.0400082500000014</v>
      </c>
      <c r="R65" s="36">
        <v>12.176815081999999</v>
      </c>
      <c r="S65" s="11">
        <f t="shared" si="5"/>
        <v>16.020377799666665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7">
        <v>-6.3501817703333296</v>
      </c>
      <c r="D66" s="9">
        <f t="shared" si="0"/>
        <v>-6.5302057149999984</v>
      </c>
      <c r="E66" s="12">
        <v>-16.731533666666667</v>
      </c>
      <c r="F66" s="36">
        <v>-7.4674108166666677</v>
      </c>
      <c r="G66" s="11">
        <f t="shared" si="1"/>
        <v>-3.6590197220000005</v>
      </c>
      <c r="H66" s="38">
        <v>-5.9175790833333348</v>
      </c>
      <c r="I66" s="36">
        <v>-5.9432354033333352</v>
      </c>
      <c r="J66" s="11">
        <f t="shared" si="2"/>
        <v>-0.62504371700000139</v>
      </c>
      <c r="K66" s="38">
        <v>-9.0152584166666685</v>
      </c>
      <c r="L66" s="36">
        <v>2.6297337953333315</v>
      </c>
      <c r="M66" s="11">
        <f t="shared" si="3"/>
        <v>9.3181968823333321</v>
      </c>
      <c r="N66" s="38">
        <v>2.6525765000000021</v>
      </c>
      <c r="O66" s="36">
        <v>5.9041526360000027</v>
      </c>
      <c r="P66" s="11">
        <f t="shared" si="4"/>
        <v>1.8704687023333353</v>
      </c>
      <c r="Q66" s="38">
        <v>26.15969475</v>
      </c>
      <c r="R66" s="36">
        <v>15.202920408000001</v>
      </c>
      <c r="S66" s="11">
        <f t="shared" si="5"/>
        <v>19.723836875333333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7">
        <v>-6.3378840463333317</v>
      </c>
      <c r="D67" s="9">
        <f t="shared" si="0"/>
        <v>-5.4648012513333315</v>
      </c>
      <c r="E67" s="12">
        <v>-15.02515166666667</v>
      </c>
      <c r="F67" s="36">
        <v>-13.278945279666669</v>
      </c>
      <c r="G67" s="11">
        <f t="shared" si="1"/>
        <v>-10.250518709333333</v>
      </c>
      <c r="H67" s="38">
        <v>2.225464916666664</v>
      </c>
      <c r="I67" s="36">
        <v>-5.0595205003333357</v>
      </c>
      <c r="J67" s="11">
        <f t="shared" si="2"/>
        <v>-4.8491960523333359</v>
      </c>
      <c r="K67" s="38">
        <v>21.069927583333335</v>
      </c>
      <c r="L67" s="36">
        <v>7.917665047333335</v>
      </c>
      <c r="M67" s="11">
        <f t="shared" si="3"/>
        <v>7.0198686053333335</v>
      </c>
      <c r="N67" s="38">
        <v>-7.1005264999999973</v>
      </c>
      <c r="O67" s="36">
        <v>-0.25856018399999758</v>
      </c>
      <c r="P67" s="11">
        <f t="shared" si="4"/>
        <v>0.22278977166666922</v>
      </c>
      <c r="Q67" s="38">
        <v>29.56291375</v>
      </c>
      <c r="R67" s="36">
        <v>14.301708998000001</v>
      </c>
      <c r="S67" s="11">
        <f t="shared" si="5"/>
        <v>13.893814829333335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7">
        <v>-5.195994645333327</v>
      </c>
      <c r="D68" s="9">
        <f t="shared" si="0"/>
        <v>-5.9613534873333291</v>
      </c>
      <c r="E68" s="12">
        <v>-6.6251206666666684</v>
      </c>
      <c r="F68" s="36">
        <v>-6.916986492666668</v>
      </c>
      <c r="G68" s="11">
        <f t="shared" si="1"/>
        <v>-9.2211141963333336</v>
      </c>
      <c r="H68" s="38">
        <v>14.292514916666665</v>
      </c>
      <c r="I68" s="36">
        <v>1.7274977996666649</v>
      </c>
      <c r="J68" s="11">
        <f t="shared" si="2"/>
        <v>-3.0917527013333355</v>
      </c>
      <c r="K68" s="38">
        <v>20.196957583333333</v>
      </c>
      <c r="L68" s="36">
        <v>5.1315765473333332</v>
      </c>
      <c r="M68" s="11">
        <f t="shared" si="3"/>
        <v>5.2263251300000002</v>
      </c>
      <c r="N68" s="38">
        <v>2.926454500000002</v>
      </c>
      <c r="O68" s="36">
        <v>4.8508614670000014</v>
      </c>
      <c r="P68" s="11">
        <f t="shared" si="4"/>
        <v>3.4988179730000026</v>
      </c>
      <c r="Q68" s="38">
        <v>29.339788749999997</v>
      </c>
      <c r="R68" s="36">
        <v>14.398122137999996</v>
      </c>
      <c r="S68" s="11">
        <f t="shared" si="5"/>
        <v>14.634250514666666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7">
        <v>2.383773734666669</v>
      </c>
      <c r="D69" s="9">
        <f t="shared" si="0"/>
        <v>-3.0500349856666631</v>
      </c>
      <c r="E69" s="12">
        <v>-17.287020666666667</v>
      </c>
      <c r="F69" s="36">
        <v>-19.377106497666666</v>
      </c>
      <c r="G69" s="11">
        <f t="shared" si="1"/>
        <v>-13.191012756666668</v>
      </c>
      <c r="H69" s="38">
        <v>13.460874916666665</v>
      </c>
      <c r="I69" s="36">
        <v>4.890262710666665</v>
      </c>
      <c r="J69" s="11">
        <f t="shared" si="2"/>
        <v>0.51941333666666478</v>
      </c>
      <c r="K69" s="38">
        <v>12.914735583333332</v>
      </c>
      <c r="L69" s="36">
        <v>-0.46312784866666767</v>
      </c>
      <c r="M69" s="11">
        <f t="shared" si="3"/>
        <v>4.1953712486666666</v>
      </c>
      <c r="N69" s="38">
        <v>8.0938365000000037</v>
      </c>
      <c r="O69" s="36">
        <v>3.5797541870000034</v>
      </c>
      <c r="P69" s="11">
        <f t="shared" si="4"/>
        <v>2.7240184900000024</v>
      </c>
      <c r="Q69" s="38">
        <v>28.23456375</v>
      </c>
      <c r="R69" s="36">
        <v>11.309270708</v>
      </c>
      <c r="S69" s="11">
        <f t="shared" si="5"/>
        <v>13.336367281333333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7">
        <v>10.315432182666671</v>
      </c>
      <c r="D70" s="9">
        <f t="shared" si="0"/>
        <v>2.5010704240000039</v>
      </c>
      <c r="E70" s="12">
        <v>4.0369583333333328</v>
      </c>
      <c r="F70" s="36">
        <v>-6.1404179446666678</v>
      </c>
      <c r="G70" s="11">
        <f t="shared" si="1"/>
        <v>-10.811503645</v>
      </c>
      <c r="H70" s="38">
        <v>10.032807916666666</v>
      </c>
      <c r="I70" s="36">
        <v>1.1084223646666658</v>
      </c>
      <c r="J70" s="11">
        <f t="shared" si="2"/>
        <v>2.5753942916666652</v>
      </c>
      <c r="K70" s="38">
        <v>32.808098583333333</v>
      </c>
      <c r="L70" s="36">
        <v>24.065604407333332</v>
      </c>
      <c r="M70" s="11">
        <f t="shared" si="3"/>
        <v>9.5780177019999986</v>
      </c>
      <c r="N70" s="38">
        <v>30.749844500000002</v>
      </c>
      <c r="O70" s="36">
        <v>26.536926403000002</v>
      </c>
      <c r="P70" s="11">
        <f t="shared" si="4"/>
        <v>11.655847352333334</v>
      </c>
      <c r="Q70" s="38">
        <v>45.770830750000002</v>
      </c>
      <c r="R70" s="36">
        <v>34.146382118000005</v>
      </c>
      <c r="S70" s="11">
        <f t="shared" si="5"/>
        <v>19.951258321333334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7">
        <v>0.11683050066666882</v>
      </c>
      <c r="D71" s="9">
        <f t="shared" si="0"/>
        <v>4.2720121393333361</v>
      </c>
      <c r="E71" s="12">
        <v>-4.1847206666666681</v>
      </c>
      <c r="F71" s="36">
        <v>-9.0466678176666679</v>
      </c>
      <c r="G71" s="11">
        <f t="shared" si="1"/>
        <v>-11.52139742</v>
      </c>
      <c r="H71" s="38">
        <v>1.7855339166666662</v>
      </c>
      <c r="I71" s="36">
        <v>-0.56672734933333402</v>
      </c>
      <c r="J71" s="11">
        <f t="shared" si="2"/>
        <v>1.8106525753333322</v>
      </c>
      <c r="K71" s="38">
        <v>18.252731583333333</v>
      </c>
      <c r="L71" s="36">
        <v>8.537574485333332</v>
      </c>
      <c r="M71" s="11">
        <f t="shared" si="3"/>
        <v>10.713350347999999</v>
      </c>
      <c r="N71" s="38">
        <v>10.514428500000003</v>
      </c>
      <c r="O71" s="36">
        <v>6.8961916630000033</v>
      </c>
      <c r="P71" s="11">
        <f t="shared" si="4"/>
        <v>12.337624084333337</v>
      </c>
      <c r="Q71" s="38">
        <v>14.990989749999999</v>
      </c>
      <c r="R71" s="36">
        <v>20.125959893999998</v>
      </c>
      <c r="S71" s="11">
        <f t="shared" si="5"/>
        <v>21.860537573333335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7">
        <v>-6.2418661303333289</v>
      </c>
      <c r="D72" s="9">
        <f t="shared" si="0"/>
        <v>1.3967988510000036</v>
      </c>
      <c r="E72" s="12">
        <v>-6.4192826666666685</v>
      </c>
      <c r="F72" s="36">
        <v>-14.213042141666669</v>
      </c>
      <c r="G72" s="11">
        <f t="shared" si="1"/>
        <v>-9.8000426346666689</v>
      </c>
      <c r="H72" s="38">
        <v>-10.609868083333334</v>
      </c>
      <c r="I72" s="36">
        <v>-2.9841472253333334</v>
      </c>
      <c r="J72" s="11">
        <f t="shared" si="2"/>
        <v>-0.81415073666666726</v>
      </c>
      <c r="K72" s="38">
        <v>10.816657583333331</v>
      </c>
      <c r="L72" s="36">
        <v>8.5197636123333318</v>
      </c>
      <c r="M72" s="11">
        <f t="shared" si="3"/>
        <v>13.707647501666665</v>
      </c>
      <c r="N72" s="38">
        <v>13.205997500000002</v>
      </c>
      <c r="O72" s="36">
        <v>3.524688676000002</v>
      </c>
      <c r="P72" s="11">
        <f t="shared" si="4"/>
        <v>12.319268914000004</v>
      </c>
      <c r="Q72" s="38">
        <v>-0.19426725000000022</v>
      </c>
      <c r="R72" s="36">
        <v>7.5745068199999999</v>
      </c>
      <c r="S72" s="11">
        <f t="shared" si="5"/>
        <v>20.615616277333334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7">
        <v>3.3351001706666707</v>
      </c>
      <c r="D73" s="9">
        <f t="shared" si="0"/>
        <v>-0.92997848633332969</v>
      </c>
      <c r="E73" s="12">
        <v>-10.010865666666668</v>
      </c>
      <c r="F73" s="36">
        <v>-13.043605122666667</v>
      </c>
      <c r="G73" s="11">
        <f t="shared" si="1"/>
        <v>-12.101105027333334</v>
      </c>
      <c r="H73" s="38">
        <v>-14.988885083333333</v>
      </c>
      <c r="I73" s="36">
        <v>-7.4813759653333332</v>
      </c>
      <c r="J73" s="11">
        <f t="shared" si="2"/>
        <v>-3.6774168466666666</v>
      </c>
      <c r="K73" s="38">
        <v>4.3328375833333315</v>
      </c>
      <c r="L73" s="36">
        <v>15.737455790333332</v>
      </c>
      <c r="M73" s="11">
        <f t="shared" si="3"/>
        <v>10.931597962666666</v>
      </c>
      <c r="N73" s="38">
        <v>14.512603500000003</v>
      </c>
      <c r="O73" s="36">
        <v>10.450996610000002</v>
      </c>
      <c r="P73" s="11">
        <f t="shared" si="4"/>
        <v>6.9572923163333362</v>
      </c>
      <c r="Q73" s="38">
        <v>4.3892347499999991</v>
      </c>
      <c r="R73" s="36">
        <v>13.974845408</v>
      </c>
      <c r="S73" s="11">
        <f t="shared" si="5"/>
        <v>13.891770707333331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7">
        <v>9.8855532416666705</v>
      </c>
      <c r="D74" s="9">
        <f t="shared" si="0"/>
        <v>2.3262624273333374</v>
      </c>
      <c r="E74" s="12">
        <v>-12.366535666666667</v>
      </c>
      <c r="F74" s="36">
        <v>-13.653898883666667</v>
      </c>
      <c r="G74" s="11">
        <f t="shared" si="1"/>
        <v>-13.636848716000003</v>
      </c>
      <c r="H74" s="38">
        <v>-14.314014083333337</v>
      </c>
      <c r="I74" s="36">
        <v>-6.9614826423333369</v>
      </c>
      <c r="J74" s="11">
        <f t="shared" si="2"/>
        <v>-5.8090019443333345</v>
      </c>
      <c r="K74" s="38">
        <v>-5.274564416666669</v>
      </c>
      <c r="L74" s="36">
        <v>7.0333518733333307</v>
      </c>
      <c r="M74" s="11">
        <f t="shared" si="3"/>
        <v>10.430190425333331</v>
      </c>
      <c r="N74" s="38">
        <v>8.5938545000000026</v>
      </c>
      <c r="O74" s="36">
        <v>7.2957541240000028</v>
      </c>
      <c r="P74" s="11">
        <f t="shared" si="4"/>
        <v>7.0904798033333352</v>
      </c>
      <c r="Q74" s="38">
        <v>13.065553749999999</v>
      </c>
      <c r="R74" s="36">
        <v>23.362122783</v>
      </c>
      <c r="S74" s="11">
        <f t="shared" si="5"/>
        <v>14.970491670333333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7">
        <v>1.39360743966667</v>
      </c>
      <c r="D75" s="9">
        <f t="shared" ref="D75:D138" si="7">AVERAGE(C73:C75)</f>
        <v>4.8714202840000036</v>
      </c>
      <c r="E75" s="12">
        <v>-26.24950466666667</v>
      </c>
      <c r="F75" s="36">
        <v>-27.39859378966667</v>
      </c>
      <c r="G75" s="11">
        <f t="shared" ref="G75:G138" si="8">AVERAGE(F73:F75)</f>
        <v>-18.032032598666667</v>
      </c>
      <c r="H75" s="38">
        <v>-11.254942083333336</v>
      </c>
      <c r="I75" s="36">
        <v>-3.5808096703333367</v>
      </c>
      <c r="J75" s="11">
        <f t="shared" ref="J75:J138" si="9">AVERAGE(I73:I75)</f>
        <v>-6.007889426000002</v>
      </c>
      <c r="K75" s="38">
        <v>-5.7916654166666657</v>
      </c>
      <c r="L75" s="36">
        <v>3.2908588693333343</v>
      </c>
      <c r="M75" s="11">
        <f t="shared" ref="M75:M138" si="10">AVERAGE(L73:L75)</f>
        <v>8.6872221776666656</v>
      </c>
      <c r="N75" s="38">
        <v>5.1740895000000044</v>
      </c>
      <c r="O75" s="36">
        <v>6.3480567160000048</v>
      </c>
      <c r="P75" s="11">
        <f t="shared" ref="P75:P138" si="11">AVERAGE(O73:O75)</f>
        <v>8.0316024833333373</v>
      </c>
      <c r="Q75" s="38">
        <v>12.61937975</v>
      </c>
      <c r="R75" s="36">
        <v>18.778867846000001</v>
      </c>
      <c r="S75" s="11">
        <f t="shared" ref="S75:S138" si="12">AVERAGE(R73:R75)</f>
        <v>18.705278678999999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7">
        <v>5.6704180926666687</v>
      </c>
      <c r="D76" s="9">
        <f t="shared" si="7"/>
        <v>5.6498595913333363</v>
      </c>
      <c r="E76" s="12">
        <v>-32.674378666666676</v>
      </c>
      <c r="F76" s="36">
        <v>-24.144564754666675</v>
      </c>
      <c r="G76" s="11">
        <f t="shared" si="8"/>
        <v>-21.732352476000003</v>
      </c>
      <c r="H76" s="38">
        <v>-12.352739083333336</v>
      </c>
      <c r="I76" s="36">
        <v>-7.1467174253333363</v>
      </c>
      <c r="J76" s="11">
        <f t="shared" si="9"/>
        <v>-5.8963365793333367</v>
      </c>
      <c r="K76" s="38">
        <v>4.9212965833333318</v>
      </c>
      <c r="L76" s="36">
        <v>5.1084525283333315</v>
      </c>
      <c r="M76" s="11">
        <f t="shared" si="10"/>
        <v>5.1442210903333319</v>
      </c>
      <c r="N76" s="38">
        <v>-3.3739684999999966</v>
      </c>
      <c r="O76" s="36">
        <v>9.149374081000003</v>
      </c>
      <c r="P76" s="11">
        <f t="shared" si="11"/>
        <v>7.5977283070000041</v>
      </c>
      <c r="Q76" s="38">
        <v>2.8079027499999993</v>
      </c>
      <c r="R76" s="36">
        <v>16.763716471999999</v>
      </c>
      <c r="S76" s="11">
        <f t="shared" si="12"/>
        <v>19.634902366999999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7">
        <v>-1.3522980683333321</v>
      </c>
      <c r="D77" s="9">
        <f t="shared" si="7"/>
        <v>1.9039091546666691</v>
      </c>
      <c r="E77" s="12">
        <v>-19.441269666666667</v>
      </c>
      <c r="F77" s="36">
        <v>-8.9222375206666662</v>
      </c>
      <c r="G77" s="11">
        <f t="shared" si="8"/>
        <v>-20.15513202166667</v>
      </c>
      <c r="H77" s="38">
        <v>-8.9707400833333342</v>
      </c>
      <c r="I77" s="36">
        <v>-6.1863255003333339</v>
      </c>
      <c r="J77" s="11">
        <f t="shared" si="9"/>
        <v>-5.6379508653333348</v>
      </c>
      <c r="K77" s="38">
        <v>-13.096994416666668</v>
      </c>
      <c r="L77" s="36">
        <v>2.9062010753333318</v>
      </c>
      <c r="M77" s="11">
        <f t="shared" si="10"/>
        <v>3.7685041576666656</v>
      </c>
      <c r="N77" s="38">
        <v>5.4050705000000043</v>
      </c>
      <c r="O77" s="36">
        <v>5.8161610730000044</v>
      </c>
      <c r="P77" s="11">
        <f t="shared" si="11"/>
        <v>7.1045306233333365</v>
      </c>
      <c r="Q77" s="38">
        <v>3.8627477499999996</v>
      </c>
      <c r="R77" s="36">
        <v>19.268476185000001</v>
      </c>
      <c r="S77" s="11">
        <f t="shared" si="12"/>
        <v>18.270353500999999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7">
        <v>3.9872674956666669</v>
      </c>
      <c r="D78" s="9">
        <f t="shared" si="7"/>
        <v>2.7684625066666677</v>
      </c>
      <c r="E78" s="12">
        <v>-15.494436666666669</v>
      </c>
      <c r="F78" s="36">
        <v>-5.5046999136666681</v>
      </c>
      <c r="G78" s="11">
        <f t="shared" si="8"/>
        <v>-12.857167396333338</v>
      </c>
      <c r="H78" s="38">
        <v>7.5236309166666651</v>
      </c>
      <c r="I78" s="36">
        <v>8.2999200906666655</v>
      </c>
      <c r="J78" s="11">
        <f t="shared" si="9"/>
        <v>-1.6777076116666685</v>
      </c>
      <c r="K78" s="38">
        <v>-20.79615041666667</v>
      </c>
      <c r="L78" s="36">
        <v>-9.1667912176666704</v>
      </c>
      <c r="M78" s="11">
        <f t="shared" si="10"/>
        <v>-0.38404587133333595</v>
      </c>
      <c r="N78" s="38">
        <v>6.3797125000000037</v>
      </c>
      <c r="O78" s="36">
        <v>9.8196139550000048</v>
      </c>
      <c r="P78" s="11">
        <f t="shared" si="11"/>
        <v>8.2617163696666704</v>
      </c>
      <c r="Q78" s="38">
        <v>28.75151675</v>
      </c>
      <c r="R78" s="36">
        <v>19.435767018</v>
      </c>
      <c r="S78" s="11">
        <f t="shared" si="12"/>
        <v>18.489319891666664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7">
        <v>8.5377382416666698</v>
      </c>
      <c r="D79" s="9">
        <f t="shared" si="7"/>
        <v>3.7242358896666681</v>
      </c>
      <c r="E79" s="12">
        <v>-10.088877666666669</v>
      </c>
      <c r="F79" s="36">
        <v>-8.9372126836666688</v>
      </c>
      <c r="G79" s="11">
        <f t="shared" si="8"/>
        <v>-7.788050039333335</v>
      </c>
      <c r="H79" s="38">
        <v>1.8772119166666643</v>
      </c>
      <c r="I79" s="36">
        <v>-4.2806547513333353</v>
      </c>
      <c r="J79" s="11">
        <f t="shared" si="9"/>
        <v>-0.72235338700000129</v>
      </c>
      <c r="K79" s="38">
        <v>27.896500583333331</v>
      </c>
      <c r="L79" s="36">
        <v>15.393300371333332</v>
      </c>
      <c r="M79" s="11">
        <f t="shared" si="10"/>
        <v>3.0442367429999977</v>
      </c>
      <c r="N79" s="38">
        <v>7.2612265000000029</v>
      </c>
      <c r="O79" s="36">
        <v>14.577109318000003</v>
      </c>
      <c r="P79" s="11">
        <f t="shared" si="11"/>
        <v>10.070961448666671</v>
      </c>
      <c r="Q79" s="38">
        <v>25.874359749999996</v>
      </c>
      <c r="R79" s="36">
        <v>10.928389475999996</v>
      </c>
      <c r="S79" s="11">
        <f t="shared" si="12"/>
        <v>16.544210892999999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7">
        <v>6.3930271746666687</v>
      </c>
      <c r="D80" s="9">
        <f t="shared" si="7"/>
        <v>6.3060109706666694</v>
      </c>
      <c r="E80" s="12">
        <v>-13.287485666666665</v>
      </c>
      <c r="F80" s="36">
        <v>-13.301081486666666</v>
      </c>
      <c r="G80" s="11">
        <f t="shared" si="8"/>
        <v>-9.2476646946666676</v>
      </c>
      <c r="H80" s="38">
        <v>5.2261959166666658</v>
      </c>
      <c r="I80" s="36">
        <v>-7.3808752533333335</v>
      </c>
      <c r="J80" s="11">
        <f t="shared" si="9"/>
        <v>-1.120536638000001</v>
      </c>
      <c r="K80" s="38">
        <v>22.847172583333329</v>
      </c>
      <c r="L80" s="36">
        <v>7.8593094163333284</v>
      </c>
      <c r="M80" s="11">
        <f t="shared" si="10"/>
        <v>4.6952728566666631</v>
      </c>
      <c r="N80" s="38">
        <v>10.683635500000003</v>
      </c>
      <c r="O80" s="36">
        <v>11.885278660000003</v>
      </c>
      <c r="P80" s="11">
        <f t="shared" si="11"/>
        <v>12.094000644333336</v>
      </c>
      <c r="Q80" s="38">
        <v>42.826242750000006</v>
      </c>
      <c r="R80" s="36">
        <v>28.017977972000004</v>
      </c>
      <c r="S80" s="11">
        <f t="shared" si="12"/>
        <v>19.460711488666664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7">
        <v>8.0818719766666689</v>
      </c>
      <c r="D81" s="9">
        <f t="shared" si="7"/>
        <v>7.6708791310000022</v>
      </c>
      <c r="E81" s="12">
        <v>-8.4692496666666663</v>
      </c>
      <c r="F81" s="36">
        <v>-10.315680541666666</v>
      </c>
      <c r="G81" s="11">
        <f t="shared" si="8"/>
        <v>-10.851324904</v>
      </c>
      <c r="H81" s="38">
        <v>4.4571949166666647</v>
      </c>
      <c r="I81" s="36">
        <v>-4.6149209773333348</v>
      </c>
      <c r="J81" s="11">
        <f t="shared" si="9"/>
        <v>-5.4254836606666679</v>
      </c>
      <c r="K81" s="38">
        <v>23.094811583333335</v>
      </c>
      <c r="L81" s="36">
        <v>12.384229075333336</v>
      </c>
      <c r="M81" s="11">
        <f t="shared" si="10"/>
        <v>11.878946287666665</v>
      </c>
      <c r="N81" s="38">
        <v>16.179433500000002</v>
      </c>
      <c r="O81" s="36">
        <v>12.885105274000001</v>
      </c>
      <c r="P81" s="11">
        <f t="shared" si="11"/>
        <v>13.115831084000002</v>
      </c>
      <c r="Q81" s="38">
        <v>30.942085749999997</v>
      </c>
      <c r="R81" s="36">
        <v>15.522458025999997</v>
      </c>
      <c r="S81" s="11">
        <f t="shared" si="12"/>
        <v>18.156275158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7">
        <v>7.9212272176666696</v>
      </c>
      <c r="D82" s="9">
        <f t="shared" si="7"/>
        <v>7.4653754563333363</v>
      </c>
      <c r="E82" s="12">
        <v>-2.2965876666666674</v>
      </c>
      <c r="F82" s="36">
        <v>-12.765693172666667</v>
      </c>
      <c r="G82" s="11">
        <f t="shared" si="8"/>
        <v>-12.127485067</v>
      </c>
      <c r="H82" s="38">
        <v>-7.2737520833333331</v>
      </c>
      <c r="I82" s="36">
        <v>-15.839737887333333</v>
      </c>
      <c r="J82" s="11">
        <f t="shared" si="9"/>
        <v>-9.2785113726666673</v>
      </c>
      <c r="K82" s="38">
        <v>6.4482195833333318</v>
      </c>
      <c r="L82" s="36">
        <v>-2.597405894666668</v>
      </c>
      <c r="M82" s="11">
        <f t="shared" si="10"/>
        <v>5.8820441989999983</v>
      </c>
      <c r="N82" s="38">
        <v>16.011652500000004</v>
      </c>
      <c r="O82" s="36">
        <v>13.060605748000004</v>
      </c>
      <c r="P82" s="11">
        <f t="shared" si="11"/>
        <v>12.610329894000003</v>
      </c>
      <c r="Q82" s="38">
        <v>26.385373749999999</v>
      </c>
      <c r="R82" s="36">
        <v>15.230443139</v>
      </c>
      <c r="S82" s="11">
        <f t="shared" si="12"/>
        <v>19.590293045666666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7">
        <v>5.7788887736666679</v>
      </c>
      <c r="D83" s="9">
        <f t="shared" si="7"/>
        <v>7.2606626560000018</v>
      </c>
      <c r="E83" s="12">
        <v>-8.2551976666666675</v>
      </c>
      <c r="F83" s="36">
        <v>-12.518585331666667</v>
      </c>
      <c r="G83" s="11">
        <f t="shared" si="8"/>
        <v>-11.866653015333332</v>
      </c>
      <c r="H83" s="38">
        <v>-8.4058490833333348</v>
      </c>
      <c r="I83" s="36">
        <v>-9.2069167143333352</v>
      </c>
      <c r="J83" s="11">
        <f t="shared" si="9"/>
        <v>-9.8871918596666681</v>
      </c>
      <c r="K83" s="38">
        <v>20.314533583333333</v>
      </c>
      <c r="L83" s="36">
        <v>11.746636638333333</v>
      </c>
      <c r="M83" s="11">
        <f t="shared" si="10"/>
        <v>7.1778199396666666</v>
      </c>
      <c r="N83" s="38">
        <v>11.878783500000003</v>
      </c>
      <c r="O83" s="36">
        <v>8.1683411350000021</v>
      </c>
      <c r="P83" s="11">
        <f t="shared" si="11"/>
        <v>11.371350719</v>
      </c>
      <c r="Q83" s="38">
        <v>17.694297749999997</v>
      </c>
      <c r="R83" s="36">
        <v>20.531022131999997</v>
      </c>
      <c r="S83" s="11">
        <f t="shared" si="12"/>
        <v>17.094641098999997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7">
        <v>6.3037764936666685</v>
      </c>
      <c r="D84" s="9">
        <f t="shared" si="7"/>
        <v>6.6679641616666681</v>
      </c>
      <c r="E84" s="12">
        <v>-1.8984156666666685</v>
      </c>
      <c r="F84" s="36">
        <v>-8.9763848626666682</v>
      </c>
      <c r="G84" s="11">
        <f t="shared" si="8"/>
        <v>-11.420221122333336</v>
      </c>
      <c r="H84" s="38">
        <v>-3.4915520833333336</v>
      </c>
      <c r="I84" s="36">
        <v>3.3746170436666665</v>
      </c>
      <c r="J84" s="11">
        <f t="shared" si="9"/>
        <v>-7.2240125193333329</v>
      </c>
      <c r="K84" s="38">
        <v>11.394623583333331</v>
      </c>
      <c r="L84" s="36">
        <v>8.9316788693333322</v>
      </c>
      <c r="M84" s="11">
        <f t="shared" si="10"/>
        <v>6.0269698709999986</v>
      </c>
      <c r="N84" s="38">
        <v>25.229962499999999</v>
      </c>
      <c r="O84" s="36">
        <v>15.333141361999999</v>
      </c>
      <c r="P84" s="11">
        <f t="shared" si="11"/>
        <v>12.187362748333335</v>
      </c>
      <c r="Q84" s="38">
        <v>10.449269749999999</v>
      </c>
      <c r="R84" s="36">
        <v>18.396936129</v>
      </c>
      <c r="S84" s="11">
        <f t="shared" si="12"/>
        <v>18.052800466666667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7">
        <v>7.9748335206666701</v>
      </c>
      <c r="D85" s="9">
        <f t="shared" si="7"/>
        <v>6.6858329293333361</v>
      </c>
      <c r="E85" s="12">
        <v>-4.6223126666666667</v>
      </c>
      <c r="F85" s="36">
        <v>-7.6024506266666663</v>
      </c>
      <c r="G85" s="11">
        <f t="shared" si="8"/>
        <v>-9.6991402736666661</v>
      </c>
      <c r="H85" s="38">
        <v>-8.2449760833333325</v>
      </c>
      <c r="I85" s="36">
        <v>-1.3057804923333327</v>
      </c>
      <c r="J85" s="11">
        <f t="shared" si="9"/>
        <v>-2.379360054333334</v>
      </c>
      <c r="K85" s="38">
        <v>-5.5471984166666655</v>
      </c>
      <c r="L85" s="36">
        <v>3.7948409543333348</v>
      </c>
      <c r="M85" s="11">
        <f t="shared" si="10"/>
        <v>8.157718820666668</v>
      </c>
      <c r="N85" s="38">
        <v>21.207015500000004</v>
      </c>
      <c r="O85" s="36">
        <v>16.732391523000004</v>
      </c>
      <c r="P85" s="11">
        <f t="shared" si="11"/>
        <v>13.41129134</v>
      </c>
      <c r="Q85" s="38">
        <v>9.6874397499999993</v>
      </c>
      <c r="R85" s="36">
        <v>18.513049551999998</v>
      </c>
      <c r="S85" s="11">
        <f t="shared" si="12"/>
        <v>19.147002604333334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7">
        <v>5.7145099616666695</v>
      </c>
      <c r="D86" s="9">
        <f t="shared" si="7"/>
        <v>6.6643733253333366</v>
      </c>
      <c r="E86" s="12">
        <v>-4.4422386666666691</v>
      </c>
      <c r="F86" s="36">
        <v>-6.8555782476666689</v>
      </c>
      <c r="G86" s="11">
        <f t="shared" si="8"/>
        <v>-7.8114712456666693</v>
      </c>
      <c r="H86" s="38">
        <v>-9.2103130833333342</v>
      </c>
      <c r="I86" s="36">
        <v>-1.7477463013333345</v>
      </c>
      <c r="J86" s="11">
        <f t="shared" si="9"/>
        <v>0.10703008333333308</v>
      </c>
      <c r="K86" s="38">
        <v>10.410908583333331</v>
      </c>
      <c r="L86" s="36">
        <v>21.75642015133333</v>
      </c>
      <c r="M86" s="11">
        <f t="shared" si="10"/>
        <v>11.494313324999998</v>
      </c>
      <c r="N86" s="38">
        <v>12.365138500000004</v>
      </c>
      <c r="O86" s="36">
        <v>11.510821419000004</v>
      </c>
      <c r="P86" s="11">
        <f t="shared" si="11"/>
        <v>14.525451434666669</v>
      </c>
      <c r="Q86" s="38">
        <v>11.44535675</v>
      </c>
      <c r="R86" s="36">
        <v>20.496564304</v>
      </c>
      <c r="S86" s="11">
        <f t="shared" si="12"/>
        <v>19.135516661666667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7">
        <v>13.177208470666669</v>
      </c>
      <c r="D87" s="9">
        <f t="shared" si="7"/>
        <v>8.9555173176666685</v>
      </c>
      <c r="E87" s="12">
        <v>-3.6649316666666678</v>
      </c>
      <c r="F87" s="36">
        <v>-4.4572542726666677</v>
      </c>
      <c r="G87" s="11">
        <f t="shared" si="8"/>
        <v>-6.3050943823333343</v>
      </c>
      <c r="H87" s="38">
        <v>-8.3911430833333345</v>
      </c>
      <c r="I87" s="36">
        <v>-1.6402866683333341</v>
      </c>
      <c r="J87" s="11">
        <f t="shared" si="9"/>
        <v>-1.5646044873333338</v>
      </c>
      <c r="K87" s="38">
        <v>3.1216855833333312</v>
      </c>
      <c r="L87" s="36">
        <v>11.296300053333331</v>
      </c>
      <c r="M87" s="11">
        <f t="shared" si="10"/>
        <v>12.282520386333331</v>
      </c>
      <c r="N87" s="38">
        <v>22.166264500000004</v>
      </c>
      <c r="O87" s="36">
        <v>22.488770431000003</v>
      </c>
      <c r="P87" s="11">
        <f t="shared" si="11"/>
        <v>16.910661124333334</v>
      </c>
      <c r="Q87" s="38">
        <v>11.77243275</v>
      </c>
      <c r="R87" s="36">
        <v>17.988295803</v>
      </c>
      <c r="S87" s="11">
        <f t="shared" si="12"/>
        <v>18.999303219666668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7">
        <v>6.6162098766666704</v>
      </c>
      <c r="D88" s="9">
        <f t="shared" si="7"/>
        <v>8.5026427696666698</v>
      </c>
      <c r="E88" s="12">
        <v>-20.855844666666666</v>
      </c>
      <c r="F88" s="36">
        <v>-13.139233729666667</v>
      </c>
      <c r="G88" s="11">
        <f t="shared" si="8"/>
        <v>-8.1506887500000023</v>
      </c>
      <c r="H88" s="38">
        <v>-5.2870220833333317</v>
      </c>
      <c r="I88" s="36">
        <v>-1.4229841863333315</v>
      </c>
      <c r="J88" s="11">
        <f t="shared" si="9"/>
        <v>-1.6036723853333334</v>
      </c>
      <c r="K88" s="38">
        <v>10.300101583333332</v>
      </c>
      <c r="L88" s="36">
        <v>11.532368119333331</v>
      </c>
      <c r="M88" s="11">
        <f t="shared" si="10"/>
        <v>14.861696107999999</v>
      </c>
      <c r="N88" s="38">
        <v>6.8395435000000013</v>
      </c>
      <c r="O88" s="36">
        <v>18.338735208000003</v>
      </c>
      <c r="P88" s="11">
        <f t="shared" si="11"/>
        <v>17.446109019333338</v>
      </c>
      <c r="Q88" s="38">
        <v>3.6811497500000003</v>
      </c>
      <c r="R88" s="36">
        <v>17.057075872999999</v>
      </c>
      <c r="S88" s="11">
        <f t="shared" si="12"/>
        <v>18.513978660000003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7">
        <v>5.3325758586666687</v>
      </c>
      <c r="D89" s="9">
        <f t="shared" si="7"/>
        <v>8.3753314020000023</v>
      </c>
      <c r="E89" s="12">
        <v>-24.80386566666667</v>
      </c>
      <c r="F89" s="36">
        <v>-14.608816473666671</v>
      </c>
      <c r="G89" s="11">
        <f t="shared" si="8"/>
        <v>-10.735101492000004</v>
      </c>
      <c r="H89" s="38">
        <v>-2.5973370833333345</v>
      </c>
      <c r="I89" s="36">
        <v>0.42043592266666563</v>
      </c>
      <c r="J89" s="11">
        <f t="shared" si="9"/>
        <v>-0.88094497733333332</v>
      </c>
      <c r="K89" s="38">
        <v>-1.9933864166666684</v>
      </c>
      <c r="L89" s="36">
        <v>12.914439384333331</v>
      </c>
      <c r="M89" s="11">
        <f t="shared" si="10"/>
        <v>11.914369185666663</v>
      </c>
      <c r="N89" s="38">
        <v>21.751667500000003</v>
      </c>
      <c r="O89" s="36">
        <v>21.960285082000002</v>
      </c>
      <c r="P89" s="11">
        <f t="shared" si="11"/>
        <v>20.92926357366667</v>
      </c>
      <c r="Q89" s="38">
        <v>1.9794157500000003</v>
      </c>
      <c r="R89" s="36">
        <v>17.292249111</v>
      </c>
      <c r="S89" s="11">
        <f t="shared" si="12"/>
        <v>17.445873595666669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7">
        <v>3.8221506246666701</v>
      </c>
      <c r="D90" s="9">
        <f t="shared" si="7"/>
        <v>5.2569787866666688</v>
      </c>
      <c r="E90" s="12">
        <v>-28.844811666666669</v>
      </c>
      <c r="F90" s="36">
        <v>-18.167939910666668</v>
      </c>
      <c r="G90" s="11">
        <f t="shared" si="8"/>
        <v>-15.305330038000003</v>
      </c>
      <c r="H90" s="38">
        <v>-1.4887360833333343</v>
      </c>
      <c r="I90" s="36">
        <v>-0.33937719133333433</v>
      </c>
      <c r="J90" s="11">
        <f t="shared" si="9"/>
        <v>-0.44730848500000003</v>
      </c>
      <c r="K90" s="38">
        <v>4.7422575833333322</v>
      </c>
      <c r="L90" s="36">
        <v>15.698028827333331</v>
      </c>
      <c r="M90" s="11">
        <f t="shared" si="10"/>
        <v>13.381612110333331</v>
      </c>
      <c r="N90" s="38">
        <v>13.113270500000002</v>
      </c>
      <c r="O90" s="36">
        <v>17.339056928000002</v>
      </c>
      <c r="P90" s="11">
        <f t="shared" si="11"/>
        <v>19.212692406000002</v>
      </c>
      <c r="Q90" s="38">
        <v>27.702118749999997</v>
      </c>
      <c r="R90" s="36">
        <v>19.906902035999998</v>
      </c>
      <c r="S90" s="11">
        <f t="shared" si="12"/>
        <v>18.085409006666666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7">
        <v>4.8579022556666702</v>
      </c>
      <c r="D91" s="9">
        <f t="shared" si="7"/>
        <v>4.6708762463333358</v>
      </c>
      <c r="E91" s="12">
        <v>-14.23125966666667</v>
      </c>
      <c r="F91" s="36">
        <v>-11.12239030566667</v>
      </c>
      <c r="G91" s="11">
        <f t="shared" si="8"/>
        <v>-14.63304889666667</v>
      </c>
      <c r="H91" s="38">
        <v>3.6535439166666643</v>
      </c>
      <c r="I91" s="36">
        <v>-1.4714700513333359</v>
      </c>
      <c r="J91" s="11">
        <f t="shared" si="9"/>
        <v>-0.46347044000000154</v>
      </c>
      <c r="K91" s="38">
        <v>21.553993583333334</v>
      </c>
      <c r="L91" s="36">
        <v>10.550470345333334</v>
      </c>
      <c r="M91" s="11">
        <f t="shared" si="10"/>
        <v>13.054312852333332</v>
      </c>
      <c r="N91" s="38">
        <v>4.8818825000000032</v>
      </c>
      <c r="O91" s="36">
        <v>12.078863070000004</v>
      </c>
      <c r="P91" s="11">
        <f t="shared" si="11"/>
        <v>17.126068360000001</v>
      </c>
      <c r="Q91" s="38">
        <v>39.060413750000002</v>
      </c>
      <c r="R91" s="36">
        <v>24.854812149000004</v>
      </c>
      <c r="S91" s="11">
        <f t="shared" si="12"/>
        <v>20.684654431999999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7">
        <v>12.89339201566667</v>
      </c>
      <c r="D92" s="9">
        <f t="shared" si="7"/>
        <v>7.191148298666671</v>
      </c>
      <c r="E92" s="12">
        <v>4.2301723333333321</v>
      </c>
      <c r="F92" s="36">
        <v>1.4107758393333323</v>
      </c>
      <c r="G92" s="11">
        <f t="shared" si="8"/>
        <v>-9.2931847923333351</v>
      </c>
      <c r="H92" s="38">
        <v>18.383115916666668</v>
      </c>
      <c r="I92" s="36">
        <v>6.3377082126666675</v>
      </c>
      <c r="J92" s="11">
        <f t="shared" si="9"/>
        <v>1.5089536566666659</v>
      </c>
      <c r="K92" s="38">
        <v>24.23397258333333</v>
      </c>
      <c r="L92" s="36">
        <v>9.5244231953333305</v>
      </c>
      <c r="M92" s="11">
        <f t="shared" si="10"/>
        <v>11.924307455999999</v>
      </c>
      <c r="N92" s="38">
        <v>14.509102500000003</v>
      </c>
      <c r="O92" s="36">
        <v>15.380953218000002</v>
      </c>
      <c r="P92" s="11">
        <f t="shared" si="11"/>
        <v>14.932957738666667</v>
      </c>
      <c r="Q92" s="38">
        <v>39.657685750000006</v>
      </c>
      <c r="R92" s="36">
        <v>25.716310102000008</v>
      </c>
      <c r="S92" s="11">
        <f t="shared" si="12"/>
        <v>23.492674762333337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7">
        <v>5.4017531726666688</v>
      </c>
      <c r="D93" s="9">
        <f t="shared" si="7"/>
        <v>7.7176824813333367</v>
      </c>
      <c r="E93" s="12">
        <v>-12.547271666666667</v>
      </c>
      <c r="F93" s="36">
        <v>-14.075923390666667</v>
      </c>
      <c r="G93" s="11">
        <f t="shared" si="8"/>
        <v>-7.9291792856666676</v>
      </c>
      <c r="H93" s="38">
        <v>5.4502349166666653</v>
      </c>
      <c r="I93" s="36">
        <v>-3.4966397553333346</v>
      </c>
      <c r="J93" s="11">
        <f t="shared" si="9"/>
        <v>0.45653280199999902</v>
      </c>
      <c r="K93" s="38">
        <v>19.695639583333332</v>
      </c>
      <c r="L93" s="36">
        <v>11.247077116333331</v>
      </c>
      <c r="M93" s="11">
        <f t="shared" si="10"/>
        <v>10.440656885666664</v>
      </c>
      <c r="N93" s="38">
        <v>11.870532500000003</v>
      </c>
      <c r="O93" s="36">
        <v>10.028797828000004</v>
      </c>
      <c r="P93" s="11">
        <f t="shared" si="11"/>
        <v>12.496204705333335</v>
      </c>
      <c r="Q93" s="38">
        <v>36.681343749999996</v>
      </c>
      <c r="R93" s="36">
        <v>22.688112285999996</v>
      </c>
      <c r="S93" s="11">
        <f t="shared" si="12"/>
        <v>24.419744845666671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7">
        <v>4.9059390636666684</v>
      </c>
      <c r="D94" s="9">
        <f t="shared" si="7"/>
        <v>7.7336947506666691</v>
      </c>
      <c r="E94" s="12">
        <v>-2.568837666666667</v>
      </c>
      <c r="F94" s="36">
        <v>-12.114851330666667</v>
      </c>
      <c r="G94" s="11">
        <f t="shared" si="8"/>
        <v>-8.2599996273333343</v>
      </c>
      <c r="H94" s="38">
        <v>11.396752916666665</v>
      </c>
      <c r="I94" s="36">
        <v>3.4240064656666656</v>
      </c>
      <c r="J94" s="11">
        <f t="shared" si="9"/>
        <v>2.0883583076666663</v>
      </c>
      <c r="K94" s="38">
        <v>19.054569583333333</v>
      </c>
      <c r="L94" s="36">
        <v>10.092793525333333</v>
      </c>
      <c r="M94" s="11">
        <f t="shared" si="10"/>
        <v>10.288097945666665</v>
      </c>
      <c r="N94" s="38">
        <v>6.502966500000003</v>
      </c>
      <c r="O94" s="36">
        <v>3.907403380000003</v>
      </c>
      <c r="P94" s="11">
        <f t="shared" si="11"/>
        <v>9.7723848086666685</v>
      </c>
      <c r="Q94" s="38">
        <v>29.948352749999998</v>
      </c>
      <c r="R94" s="36">
        <v>19.042300787999999</v>
      </c>
      <c r="S94" s="11">
        <f t="shared" si="12"/>
        <v>22.48224105866667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7">
        <v>2.1407270826666687</v>
      </c>
      <c r="D95" s="9">
        <f t="shared" si="7"/>
        <v>4.1494731063333354</v>
      </c>
      <c r="E95" s="12">
        <v>-10.713787666666668</v>
      </c>
      <c r="F95" s="36">
        <v>-14.465496439666669</v>
      </c>
      <c r="G95" s="11">
        <f t="shared" si="8"/>
        <v>-13.552090387000002</v>
      </c>
      <c r="H95" s="38">
        <v>-5.9405630833333358</v>
      </c>
      <c r="I95" s="36">
        <v>-5.9265366913333359</v>
      </c>
      <c r="J95" s="11">
        <f t="shared" si="9"/>
        <v>-1.9997233270000017</v>
      </c>
      <c r="K95" s="38">
        <v>9.709416583333331</v>
      </c>
      <c r="L95" s="36">
        <v>2.0684292423333313</v>
      </c>
      <c r="M95" s="11">
        <f t="shared" si="10"/>
        <v>7.8027666279999979</v>
      </c>
      <c r="N95" s="38">
        <v>10.552099500000002</v>
      </c>
      <c r="O95" s="36">
        <v>6.7096660940000028</v>
      </c>
      <c r="P95" s="11">
        <f t="shared" si="11"/>
        <v>6.8819557673333369</v>
      </c>
      <c r="Q95" s="38">
        <v>12.061575749999999</v>
      </c>
      <c r="R95" s="36">
        <v>12.832169560999999</v>
      </c>
      <c r="S95" s="11">
        <f t="shared" si="12"/>
        <v>18.187527544999998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7">
        <v>-2.3679897323333314</v>
      </c>
      <c r="D96" s="9">
        <f t="shared" si="7"/>
        <v>1.5595588046666684</v>
      </c>
      <c r="E96" s="12">
        <v>-5.2558056666666682</v>
      </c>
      <c r="F96" s="36">
        <v>-11.588234429666668</v>
      </c>
      <c r="G96" s="11">
        <f t="shared" si="8"/>
        <v>-12.722860733333334</v>
      </c>
      <c r="H96" s="38">
        <v>-14.014318083333333</v>
      </c>
      <c r="I96" s="36">
        <v>-8.0943473173333338</v>
      </c>
      <c r="J96" s="11">
        <f t="shared" si="9"/>
        <v>-3.532292514333335</v>
      </c>
      <c r="K96" s="38">
        <v>0.80717858333333226</v>
      </c>
      <c r="L96" s="36">
        <v>-2.5337254686666677</v>
      </c>
      <c r="M96" s="11">
        <f t="shared" si="10"/>
        <v>3.2091657663333328</v>
      </c>
      <c r="N96" s="38">
        <v>11.759968500000003</v>
      </c>
      <c r="O96" s="36">
        <v>1.6060763710000021</v>
      </c>
      <c r="P96" s="11">
        <f t="shared" si="11"/>
        <v>4.0743819483333361</v>
      </c>
      <c r="Q96" s="38">
        <v>1.2711487500000009</v>
      </c>
      <c r="R96" s="36">
        <v>9.1505490830000014</v>
      </c>
      <c r="S96" s="11">
        <f t="shared" si="12"/>
        <v>13.675006477333334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7">
        <v>-0.51411186433333089</v>
      </c>
      <c r="D97" s="9">
        <f t="shared" si="7"/>
        <v>-0.24712483799999788</v>
      </c>
      <c r="E97" s="12">
        <v>-7.670078666666666</v>
      </c>
      <c r="F97" s="36">
        <v>-11.002854554666666</v>
      </c>
      <c r="G97" s="11">
        <f t="shared" si="8"/>
        <v>-12.352195141333334</v>
      </c>
      <c r="H97" s="38">
        <v>-2.0948980833333319</v>
      </c>
      <c r="I97" s="36">
        <v>3.9463037236666683</v>
      </c>
      <c r="J97" s="11">
        <f t="shared" si="9"/>
        <v>-3.3581934283333337</v>
      </c>
      <c r="K97" s="38">
        <v>-1.6252784166666689</v>
      </c>
      <c r="L97" s="36">
        <v>5.7500233853333311</v>
      </c>
      <c r="M97" s="11">
        <f t="shared" si="10"/>
        <v>1.7615757196666648</v>
      </c>
      <c r="N97" s="38">
        <v>1.0155895000000008</v>
      </c>
      <c r="O97" s="36">
        <v>-3.7701477879999992</v>
      </c>
      <c r="P97" s="11">
        <f t="shared" si="11"/>
        <v>1.5151982256666685</v>
      </c>
      <c r="Q97" s="38">
        <v>-0.39156625000000123</v>
      </c>
      <c r="R97" s="36">
        <v>7.2481964599999991</v>
      </c>
      <c r="S97" s="11">
        <f t="shared" si="12"/>
        <v>9.7436383680000009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7">
        <v>-5.1650166253333314</v>
      </c>
      <c r="D98" s="9">
        <f t="shared" si="7"/>
        <v>-2.6823727406666649</v>
      </c>
      <c r="E98" s="12">
        <v>-5.2632236666666694</v>
      </c>
      <c r="F98" s="36">
        <v>-8.3885307306666697</v>
      </c>
      <c r="G98" s="11">
        <f t="shared" si="8"/>
        <v>-10.326539905000001</v>
      </c>
      <c r="H98" s="38">
        <v>-17.828082083333332</v>
      </c>
      <c r="I98" s="36">
        <v>-10.894638913333331</v>
      </c>
      <c r="J98" s="11">
        <f t="shared" si="9"/>
        <v>-5.0142275023333323</v>
      </c>
      <c r="K98" s="38">
        <v>-11.98808841666667</v>
      </c>
      <c r="L98" s="36">
        <v>-1.8484563576666702</v>
      </c>
      <c r="M98" s="11">
        <f t="shared" si="10"/>
        <v>0.45594718633333109</v>
      </c>
      <c r="N98" s="38">
        <v>-5.2929454999999983</v>
      </c>
      <c r="O98" s="36">
        <v>-6.5729495249999985</v>
      </c>
      <c r="P98" s="11">
        <f t="shared" si="11"/>
        <v>-2.9123403139999984</v>
      </c>
      <c r="Q98" s="38">
        <v>-3.7732262500000022</v>
      </c>
      <c r="R98" s="36">
        <v>4.3840213619999986</v>
      </c>
      <c r="S98" s="11">
        <f t="shared" si="12"/>
        <v>6.9275889683333327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7">
        <v>-2.6792301453333307</v>
      </c>
      <c r="D99" s="9">
        <f t="shared" si="7"/>
        <v>-2.7861195449999978</v>
      </c>
      <c r="E99" s="12">
        <v>-12.258657666666668</v>
      </c>
      <c r="F99" s="36">
        <v>-12.954459044666669</v>
      </c>
      <c r="G99" s="11">
        <f t="shared" si="8"/>
        <v>-10.781948110000002</v>
      </c>
      <c r="H99" s="38">
        <v>-13.209049083333337</v>
      </c>
      <c r="I99" s="36">
        <v>-7.0361624043333366</v>
      </c>
      <c r="J99" s="11">
        <f t="shared" si="9"/>
        <v>-4.6614991980000005</v>
      </c>
      <c r="K99" s="38">
        <v>-5.0799504166666676</v>
      </c>
      <c r="L99" s="36">
        <v>2.8761753163333328</v>
      </c>
      <c r="M99" s="11">
        <f t="shared" si="10"/>
        <v>2.2592474479999978</v>
      </c>
      <c r="N99" s="38">
        <v>-4.2506054999999954</v>
      </c>
      <c r="O99" s="36">
        <v>-4.0179097879999954</v>
      </c>
      <c r="P99" s="11">
        <f t="shared" si="11"/>
        <v>-4.7870023669999977</v>
      </c>
      <c r="Q99" s="38">
        <v>-1.4927602500000008</v>
      </c>
      <c r="R99" s="36">
        <v>5.1782005339999992</v>
      </c>
      <c r="S99" s="11">
        <f t="shared" si="12"/>
        <v>5.6034727853333317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7">
        <v>-3.9800959403333298</v>
      </c>
      <c r="D100" s="9">
        <f t="shared" si="7"/>
        <v>-3.9414475703333309</v>
      </c>
      <c r="E100" s="12">
        <v>-17.452242666666667</v>
      </c>
      <c r="F100" s="36">
        <v>-10.447923399666667</v>
      </c>
      <c r="G100" s="11">
        <f t="shared" si="8"/>
        <v>-10.596971058333335</v>
      </c>
      <c r="H100" s="38">
        <v>-6.6506470833333342</v>
      </c>
      <c r="I100" s="36">
        <v>-3.3563610893333342</v>
      </c>
      <c r="J100" s="11">
        <f t="shared" si="9"/>
        <v>-7.0957208023333331</v>
      </c>
      <c r="K100" s="38">
        <v>3.0899035833333333</v>
      </c>
      <c r="L100" s="36">
        <v>5.6157811043333332</v>
      </c>
      <c r="M100" s="11">
        <f t="shared" si="10"/>
        <v>2.2145000209999988</v>
      </c>
      <c r="N100" s="38">
        <v>-4.6770274999999977</v>
      </c>
      <c r="O100" s="36">
        <v>6.310480925000002</v>
      </c>
      <c r="P100" s="11">
        <f t="shared" si="11"/>
        <v>-1.4267927959999973</v>
      </c>
      <c r="Q100" s="38">
        <v>-11.657247250000003</v>
      </c>
      <c r="R100" s="36">
        <v>1.6089650609999975</v>
      </c>
      <c r="S100" s="11">
        <f t="shared" si="12"/>
        <v>3.7237289856666647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7">
        <v>-11.705205850333334</v>
      </c>
      <c r="D101" s="9">
        <f t="shared" si="7"/>
        <v>-6.1215106453333314</v>
      </c>
      <c r="E101" s="12">
        <v>-28.114222666666667</v>
      </c>
      <c r="F101" s="36">
        <v>-18.780991375666666</v>
      </c>
      <c r="G101" s="11">
        <f t="shared" si="8"/>
        <v>-14.061124606666667</v>
      </c>
      <c r="H101" s="38">
        <v>-11.097516083333334</v>
      </c>
      <c r="I101" s="36">
        <v>-7.9490154773333339</v>
      </c>
      <c r="J101" s="11">
        <f t="shared" si="9"/>
        <v>-6.1138463236666682</v>
      </c>
      <c r="K101" s="38">
        <v>-25.185797416666666</v>
      </c>
      <c r="L101" s="36">
        <v>-11.365633346666666</v>
      </c>
      <c r="M101" s="11">
        <f t="shared" si="10"/>
        <v>-0.95789230866666664</v>
      </c>
      <c r="N101" s="38">
        <v>-16.481386499999999</v>
      </c>
      <c r="O101" s="36">
        <v>-16.303068769999999</v>
      </c>
      <c r="P101" s="11">
        <f t="shared" si="11"/>
        <v>-4.6701658776666646</v>
      </c>
      <c r="Q101" s="38">
        <v>-19.731784250000004</v>
      </c>
      <c r="R101" s="36">
        <v>-5.0658373750000045</v>
      </c>
      <c r="S101" s="11">
        <f t="shared" si="12"/>
        <v>0.57377607333333069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7">
        <v>-11.47469289433333</v>
      </c>
      <c r="D102" s="9">
        <f t="shared" si="7"/>
        <v>-9.0533315616666652</v>
      </c>
      <c r="E102" s="12">
        <v>-29.119949666666667</v>
      </c>
      <c r="F102" s="36">
        <v>-18.126628770666667</v>
      </c>
      <c r="G102" s="11">
        <f t="shared" si="8"/>
        <v>-15.785181182000001</v>
      </c>
      <c r="H102" s="38">
        <v>-7.7330830833333355</v>
      </c>
      <c r="I102" s="36">
        <v>-6.2506651353333353</v>
      </c>
      <c r="J102" s="11">
        <f t="shared" si="9"/>
        <v>-5.8520139006666669</v>
      </c>
      <c r="K102" s="38">
        <v>-39.438659416666667</v>
      </c>
      <c r="L102" s="36">
        <v>-29.219666903666667</v>
      </c>
      <c r="M102" s="11">
        <f t="shared" si="10"/>
        <v>-11.656506381999998</v>
      </c>
      <c r="N102" s="38">
        <v>-34.664558499999998</v>
      </c>
      <c r="O102" s="36">
        <v>-29.412444126999997</v>
      </c>
      <c r="P102" s="11">
        <f t="shared" si="11"/>
        <v>-13.135010657333332</v>
      </c>
      <c r="Q102" s="38">
        <v>-5.4040072500000012</v>
      </c>
      <c r="R102" s="36">
        <v>-11.738930449000001</v>
      </c>
      <c r="S102" s="11">
        <f t="shared" si="12"/>
        <v>-5.0652675876666695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7">
        <v>-13.691129351333331</v>
      </c>
      <c r="D103" s="9">
        <f t="shared" si="7"/>
        <v>-12.290342698666665</v>
      </c>
      <c r="E103" s="12">
        <v>-11.400574666666667</v>
      </c>
      <c r="F103" s="36">
        <v>-11.732890609666667</v>
      </c>
      <c r="G103" s="11">
        <f t="shared" si="8"/>
        <v>-16.213503585333331</v>
      </c>
      <c r="H103" s="38">
        <v>-2.1312550833333344</v>
      </c>
      <c r="I103" s="36">
        <v>-6.6676047223333343</v>
      </c>
      <c r="J103" s="11">
        <f t="shared" si="9"/>
        <v>-6.9557617783333336</v>
      </c>
      <c r="K103" s="38">
        <v>-1.2860414166666683</v>
      </c>
      <c r="L103" s="36">
        <v>-10.282357117666669</v>
      </c>
      <c r="M103" s="11">
        <f t="shared" si="10"/>
        <v>-16.955885789333333</v>
      </c>
      <c r="N103" s="38">
        <v>-32.309834500000001</v>
      </c>
      <c r="O103" s="36">
        <v>-25.231794179000001</v>
      </c>
      <c r="P103" s="11">
        <f t="shared" si="11"/>
        <v>-23.649102358666667</v>
      </c>
      <c r="Q103" s="38">
        <v>7.3265177499999998</v>
      </c>
      <c r="R103" s="36">
        <v>-6.4486749110000003</v>
      </c>
      <c r="S103" s="11">
        <f t="shared" si="12"/>
        <v>-7.7511475783333355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7">
        <v>-15.425666666333331</v>
      </c>
      <c r="D104" s="9">
        <f t="shared" si="7"/>
        <v>-13.530496303999996</v>
      </c>
      <c r="E104" s="12">
        <v>-13.959371666666666</v>
      </c>
      <c r="F104" s="36">
        <v>-13.973323171666665</v>
      </c>
      <c r="G104" s="11">
        <f t="shared" si="8"/>
        <v>-14.610947517333331</v>
      </c>
      <c r="H104" s="38">
        <v>10.877084916666664</v>
      </c>
      <c r="I104" s="36">
        <v>6.0432796666663791E-2</v>
      </c>
      <c r="J104" s="11">
        <f t="shared" si="9"/>
        <v>-4.2859456870000017</v>
      </c>
      <c r="K104" s="38">
        <v>8.2631285833333319</v>
      </c>
      <c r="L104" s="36">
        <v>-6.0897270946666673</v>
      </c>
      <c r="M104" s="11">
        <f t="shared" si="10"/>
        <v>-15.197250371999999</v>
      </c>
      <c r="N104" s="38">
        <v>-23.751229500000001</v>
      </c>
      <c r="O104" s="36">
        <v>-23.270312538000002</v>
      </c>
      <c r="P104" s="11">
        <f t="shared" si="11"/>
        <v>-25.971516948000001</v>
      </c>
      <c r="Q104" s="38">
        <v>4.3554357499999998</v>
      </c>
      <c r="R104" s="36">
        <v>-8.9206453020000005</v>
      </c>
      <c r="S104" s="11">
        <f t="shared" si="12"/>
        <v>-9.0360835540000011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7">
        <v>-16.455877401999999</v>
      </c>
      <c r="D105" s="9">
        <f t="shared" si="7"/>
        <v>-15.190891139888885</v>
      </c>
      <c r="E105" s="12">
        <v>-0.58702250000000067</v>
      </c>
      <c r="F105" s="36">
        <v>-1.8417232410000006</v>
      </c>
      <c r="G105" s="11">
        <f t="shared" si="8"/>
        <v>-9.1826456741111109</v>
      </c>
      <c r="H105" s="38">
        <v>8.6586267499999998</v>
      </c>
      <c r="I105" s="36">
        <v>0.30992972900000026</v>
      </c>
      <c r="J105" s="11">
        <f t="shared" si="9"/>
        <v>-2.0990807322222236</v>
      </c>
      <c r="K105" s="38">
        <v>-8.80115275</v>
      </c>
      <c r="L105" s="36">
        <v>-16.085825938999999</v>
      </c>
      <c r="M105" s="11">
        <f t="shared" si="10"/>
        <v>-10.819303383777779</v>
      </c>
      <c r="N105" s="38">
        <v>-24.621086750000003</v>
      </c>
      <c r="O105" s="36">
        <v>-25.342548153000003</v>
      </c>
      <c r="P105" s="11">
        <f t="shared" si="11"/>
        <v>-24.614884956666668</v>
      </c>
      <c r="Q105" s="38">
        <v>10.096602499999999</v>
      </c>
      <c r="R105" s="36">
        <v>-3.2479798449999997</v>
      </c>
      <c r="S105" s="11">
        <f t="shared" si="12"/>
        <v>-6.2057666860000005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7">
        <v>-16.777512879</v>
      </c>
      <c r="D106" s="9">
        <f t="shared" si="7"/>
        <v>-16.21968564911111</v>
      </c>
      <c r="E106" s="12">
        <v>-0.71442350000000054</v>
      </c>
      <c r="F106" s="36">
        <v>-8.5717559580000007</v>
      </c>
      <c r="G106" s="11">
        <f t="shared" si="8"/>
        <v>-8.1289341235555543</v>
      </c>
      <c r="H106" s="38">
        <v>7.5315717499999995</v>
      </c>
      <c r="I106" s="36">
        <v>6.4764412999999799E-2</v>
      </c>
      <c r="J106" s="11">
        <f t="shared" si="9"/>
        <v>0.14504231288888794</v>
      </c>
      <c r="K106" s="38">
        <v>1.0025672500000002</v>
      </c>
      <c r="L106" s="36">
        <v>-8.6067609550000004</v>
      </c>
      <c r="M106" s="11">
        <f t="shared" si="10"/>
        <v>-10.260771329555554</v>
      </c>
      <c r="N106" s="38">
        <v>-14.812423749999999</v>
      </c>
      <c r="O106" s="36">
        <v>-17.539837468999998</v>
      </c>
      <c r="P106" s="11">
        <f t="shared" si="11"/>
        <v>-22.050899386666668</v>
      </c>
      <c r="Q106" s="38">
        <v>12.7684225</v>
      </c>
      <c r="R106" s="36">
        <v>2.0971863420000005</v>
      </c>
      <c r="S106" s="11">
        <f t="shared" si="12"/>
        <v>-3.3571462683333331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7">
        <v>-13.299710873999999</v>
      </c>
      <c r="D107" s="9">
        <f t="shared" si="7"/>
        <v>-15.511033718333332</v>
      </c>
      <c r="E107" s="12">
        <v>-4.7738594999999995</v>
      </c>
      <c r="F107" s="36">
        <v>-8.6758157249999996</v>
      </c>
      <c r="G107" s="11">
        <f t="shared" si="8"/>
        <v>-6.3630983080000005</v>
      </c>
      <c r="H107" s="38">
        <v>2.9798157499999993</v>
      </c>
      <c r="I107" s="36">
        <v>2.7231622559999993</v>
      </c>
      <c r="J107" s="11">
        <f t="shared" si="9"/>
        <v>1.0326187993333331</v>
      </c>
      <c r="K107" s="38">
        <v>2.91228525</v>
      </c>
      <c r="L107" s="36">
        <v>-3.9567644199999998</v>
      </c>
      <c r="M107" s="11">
        <f t="shared" si="10"/>
        <v>-9.5497837713333329</v>
      </c>
      <c r="N107" s="38">
        <v>-8.8845927499999995</v>
      </c>
      <c r="O107" s="36">
        <v>-13.356594739999998</v>
      </c>
      <c r="P107" s="11">
        <f t="shared" si="11"/>
        <v>-18.746326787333334</v>
      </c>
      <c r="Q107" s="38">
        <v>7.2608565</v>
      </c>
      <c r="R107" s="36">
        <v>6.8314940450000003</v>
      </c>
      <c r="S107" s="11">
        <f t="shared" si="12"/>
        <v>1.8935668473333338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7">
        <v>-10.134073487999999</v>
      </c>
      <c r="D108" s="9">
        <f t="shared" si="7"/>
        <v>-13.403765747</v>
      </c>
      <c r="E108" s="12">
        <v>-3.4366325</v>
      </c>
      <c r="F108" s="36">
        <v>-8.9036416989999996</v>
      </c>
      <c r="G108" s="11">
        <f t="shared" si="8"/>
        <v>-8.7170711273333339</v>
      </c>
      <c r="H108" s="38">
        <v>-0.49177725000000194</v>
      </c>
      <c r="I108" s="36">
        <v>4.1991673319999983</v>
      </c>
      <c r="J108" s="11">
        <f t="shared" si="9"/>
        <v>2.3290313336666659</v>
      </c>
      <c r="K108" s="38">
        <v>7.8471192499999995</v>
      </c>
      <c r="L108" s="36">
        <v>4.5760898039999995</v>
      </c>
      <c r="M108" s="11">
        <f t="shared" si="10"/>
        <v>-2.662478523666667</v>
      </c>
      <c r="N108" s="38">
        <v>3.4593942500000017</v>
      </c>
      <c r="O108" s="36">
        <v>-6.7069156669999979</v>
      </c>
      <c r="P108" s="11">
        <f t="shared" si="11"/>
        <v>-12.534449291999998</v>
      </c>
      <c r="Q108" s="38">
        <v>8.3692574999999998</v>
      </c>
      <c r="R108" s="36">
        <v>16.138475182000001</v>
      </c>
      <c r="S108" s="11">
        <f t="shared" si="12"/>
        <v>8.3557185230000002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7">
        <v>-16.247598651000001</v>
      </c>
      <c r="D109" s="9">
        <f t="shared" si="7"/>
        <v>-13.227127671</v>
      </c>
      <c r="E109" s="12">
        <v>-6.2552864999999995</v>
      </c>
      <c r="F109" s="36">
        <v>-9.6195762889999994</v>
      </c>
      <c r="G109" s="11">
        <f t="shared" si="8"/>
        <v>-9.0663445710000001</v>
      </c>
      <c r="H109" s="38">
        <v>-2.7880042500000002</v>
      </c>
      <c r="I109" s="36">
        <v>2.6397560320000002</v>
      </c>
      <c r="J109" s="11">
        <f t="shared" si="9"/>
        <v>3.1873618733333324</v>
      </c>
      <c r="K109" s="38">
        <v>-5.30267175</v>
      </c>
      <c r="L109" s="36">
        <v>0.19053474000000037</v>
      </c>
      <c r="M109" s="11">
        <f t="shared" si="10"/>
        <v>0.26995337466666669</v>
      </c>
      <c r="N109" s="38">
        <v>-0.45535774999999923</v>
      </c>
      <c r="O109" s="36">
        <v>-5.2896816269999993</v>
      </c>
      <c r="P109" s="11">
        <f t="shared" si="11"/>
        <v>-8.4510640113333313</v>
      </c>
      <c r="Q109" s="38">
        <v>7.3053325000000005</v>
      </c>
      <c r="R109" s="36">
        <v>14.325500564</v>
      </c>
      <c r="S109" s="11">
        <f t="shared" si="12"/>
        <v>12.431823263666667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7">
        <v>-11.481942036</v>
      </c>
      <c r="D110" s="9">
        <f t="shared" si="7"/>
        <v>-12.621204724999998</v>
      </c>
      <c r="E110" s="12">
        <v>-5.0015594999999999</v>
      </c>
      <c r="F110" s="36">
        <v>-8.3643805689999997</v>
      </c>
      <c r="G110" s="11">
        <f t="shared" si="8"/>
        <v>-8.9625328523333323</v>
      </c>
      <c r="H110" s="38">
        <v>1.6373297499999993</v>
      </c>
      <c r="I110" s="36">
        <v>8.1783322920000003</v>
      </c>
      <c r="J110" s="11">
        <f t="shared" si="9"/>
        <v>5.0057518853333329</v>
      </c>
      <c r="K110" s="38">
        <v>-6.1779007500000009</v>
      </c>
      <c r="L110" s="36">
        <v>2.8933221239999991</v>
      </c>
      <c r="M110" s="11">
        <f t="shared" si="10"/>
        <v>2.5533155559999998</v>
      </c>
      <c r="N110" s="38">
        <v>1.2540982500000011</v>
      </c>
      <c r="O110" s="36">
        <v>-0.97828633799999887</v>
      </c>
      <c r="P110" s="11">
        <f t="shared" si="11"/>
        <v>-4.3249612106666655</v>
      </c>
      <c r="Q110" s="38">
        <v>5.0930235000000001</v>
      </c>
      <c r="R110" s="36">
        <v>13.005911828</v>
      </c>
      <c r="S110" s="11">
        <f t="shared" si="12"/>
        <v>14.489962524666668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7">
        <v>-12.187360629999999</v>
      </c>
      <c r="D111" s="9">
        <f t="shared" si="7"/>
        <v>-13.305633772333332</v>
      </c>
      <c r="E111" s="12">
        <v>-6.6110765000000002</v>
      </c>
      <c r="F111" s="36">
        <v>-7.2227826880000006</v>
      </c>
      <c r="G111" s="11">
        <f t="shared" si="8"/>
        <v>-8.4022465153333332</v>
      </c>
      <c r="H111" s="38">
        <v>-0.37702225000000134</v>
      </c>
      <c r="I111" s="36">
        <v>5.6605847749999985</v>
      </c>
      <c r="J111" s="11">
        <f t="shared" si="9"/>
        <v>5.4928910329999994</v>
      </c>
      <c r="K111" s="38">
        <v>-6.8999637499999995</v>
      </c>
      <c r="L111" s="36">
        <v>0.72599044600000084</v>
      </c>
      <c r="M111" s="11">
        <f t="shared" si="10"/>
        <v>1.2699491033333334</v>
      </c>
      <c r="N111" s="38">
        <v>-4.2810957499999986</v>
      </c>
      <c r="O111" s="36">
        <v>-3.5132323129999987</v>
      </c>
      <c r="P111" s="11">
        <f t="shared" si="11"/>
        <v>-3.2604000926666656</v>
      </c>
      <c r="Q111" s="38">
        <v>9.4522045000000006</v>
      </c>
      <c r="R111" s="36">
        <v>16.688969794000002</v>
      </c>
      <c r="S111" s="11">
        <f t="shared" si="12"/>
        <v>14.673460728666669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7">
        <v>-11.854282425000001</v>
      </c>
      <c r="D112" s="9">
        <f t="shared" si="7"/>
        <v>-11.841195030333333</v>
      </c>
      <c r="E112" s="12">
        <v>-12.119524500000001</v>
      </c>
      <c r="F112" s="36">
        <v>-6.2109878150000011</v>
      </c>
      <c r="G112" s="11">
        <f t="shared" si="8"/>
        <v>-7.2660503573333344</v>
      </c>
      <c r="H112" s="38">
        <v>1.163678749999999</v>
      </c>
      <c r="I112" s="36">
        <v>4.1045333509999988</v>
      </c>
      <c r="J112" s="11">
        <f t="shared" si="9"/>
        <v>5.9811501393333328</v>
      </c>
      <c r="K112" s="38">
        <v>-0.15691774999999986</v>
      </c>
      <c r="L112" s="36">
        <v>4.1713248950000006</v>
      </c>
      <c r="M112" s="11">
        <f t="shared" si="10"/>
        <v>2.5968791550000003</v>
      </c>
      <c r="N112" s="38">
        <v>-14.380574749999997</v>
      </c>
      <c r="O112" s="36">
        <v>-3.6936107909999976</v>
      </c>
      <c r="P112" s="11">
        <f t="shared" si="11"/>
        <v>-2.728376480666665</v>
      </c>
      <c r="Q112" s="38">
        <v>4.5536004999999999</v>
      </c>
      <c r="R112" s="36">
        <v>17.096407665000001</v>
      </c>
      <c r="S112" s="11">
        <f t="shared" si="12"/>
        <v>15.597096429000002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7">
        <v>-6.1005698849999996</v>
      </c>
      <c r="D113" s="9">
        <f t="shared" si="7"/>
        <v>-10.047404313333333</v>
      </c>
      <c r="E113" s="12">
        <v>-10.815123499999999</v>
      </c>
      <c r="F113" s="36">
        <v>-2.4734803739999993</v>
      </c>
      <c r="G113" s="11">
        <f t="shared" si="8"/>
        <v>-5.3024169590000003</v>
      </c>
      <c r="H113" s="38">
        <v>1.693975749999999</v>
      </c>
      <c r="I113" s="36">
        <v>4.9699035039999995</v>
      </c>
      <c r="J113" s="11">
        <f t="shared" si="9"/>
        <v>4.9116738766666659</v>
      </c>
      <c r="K113" s="38">
        <v>-3.3136887500000007</v>
      </c>
      <c r="L113" s="36">
        <v>9.7055784879999987</v>
      </c>
      <c r="M113" s="11">
        <f t="shared" si="10"/>
        <v>4.8676312763333334</v>
      </c>
      <c r="N113" s="38">
        <v>-0.59343674999999863</v>
      </c>
      <c r="O113" s="36">
        <v>0.27041460800000139</v>
      </c>
      <c r="P113" s="11">
        <f t="shared" si="11"/>
        <v>-2.3121428319999984</v>
      </c>
      <c r="Q113" s="38">
        <v>4.3478305000000006</v>
      </c>
      <c r="R113" s="36">
        <v>17.994138697</v>
      </c>
      <c r="S113" s="11">
        <f t="shared" si="12"/>
        <v>17.259838718666668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7">
        <v>-9.0532907169999994</v>
      </c>
      <c r="D114" s="9">
        <f t="shared" si="7"/>
        <v>-9.0027143423333325</v>
      </c>
      <c r="E114" s="12">
        <v>-12.327261499999999</v>
      </c>
      <c r="F114" s="36">
        <v>-1.5185193999999989</v>
      </c>
      <c r="G114" s="11">
        <f t="shared" si="8"/>
        <v>-3.4009958629999999</v>
      </c>
      <c r="H114" s="38">
        <v>2.6560877499999993</v>
      </c>
      <c r="I114" s="36">
        <v>4.0263364379999995</v>
      </c>
      <c r="J114" s="11">
        <f t="shared" si="9"/>
        <v>4.3669244309999993</v>
      </c>
      <c r="K114" s="38">
        <v>-3.1602707500000005</v>
      </c>
      <c r="L114" s="36">
        <v>6.0622853980000002</v>
      </c>
      <c r="M114" s="11">
        <f t="shared" si="10"/>
        <v>6.6463962603333329</v>
      </c>
      <c r="N114" s="38">
        <v>-8.4322277499999991</v>
      </c>
      <c r="O114" s="36">
        <v>-2.6659451329999992</v>
      </c>
      <c r="P114" s="11">
        <f t="shared" si="11"/>
        <v>-2.0297137719999987</v>
      </c>
      <c r="Q114" s="38">
        <v>16.933746499999998</v>
      </c>
      <c r="R114" s="36">
        <v>11.410613007999999</v>
      </c>
      <c r="S114" s="11">
        <f t="shared" si="12"/>
        <v>15.500386456666666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7">
        <v>-8.7753317549999998</v>
      </c>
      <c r="D115" s="9">
        <f t="shared" si="7"/>
        <v>-7.976397452333333</v>
      </c>
      <c r="E115" s="12">
        <v>-2.2214815000000003</v>
      </c>
      <c r="F115" s="36">
        <v>-2.9831917130000001</v>
      </c>
      <c r="G115" s="11">
        <f t="shared" si="8"/>
        <v>-2.3250638289999994</v>
      </c>
      <c r="H115" s="38">
        <v>10.59637875</v>
      </c>
      <c r="I115" s="36">
        <v>6.3823444959999991</v>
      </c>
      <c r="J115" s="11">
        <f t="shared" si="9"/>
        <v>5.1261948126666654</v>
      </c>
      <c r="K115" s="38">
        <v>12.54674425</v>
      </c>
      <c r="L115" s="36">
        <v>5.5278856379999999</v>
      </c>
      <c r="M115" s="11">
        <f t="shared" si="10"/>
        <v>7.0985831746666657</v>
      </c>
      <c r="N115" s="38">
        <v>-5.1007997499999984</v>
      </c>
      <c r="O115" s="36">
        <v>1.6988204220000016</v>
      </c>
      <c r="P115" s="11">
        <f t="shared" si="11"/>
        <v>-0.23223670099999882</v>
      </c>
      <c r="Q115" s="38">
        <v>29.611089499999999</v>
      </c>
      <c r="R115" s="36">
        <v>16.640786348999999</v>
      </c>
      <c r="S115" s="11">
        <f t="shared" si="12"/>
        <v>15.348512684666666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7">
        <v>-10.282202548000001</v>
      </c>
      <c r="D116" s="9">
        <f t="shared" si="7"/>
        <v>-9.3702750066666667</v>
      </c>
      <c r="E116" s="12">
        <v>0.42142650000000015</v>
      </c>
      <c r="F116" s="36">
        <v>0.50611423800000011</v>
      </c>
      <c r="G116" s="11">
        <f t="shared" si="8"/>
        <v>-1.3318656249999996</v>
      </c>
      <c r="H116" s="38">
        <v>11.000243749999999</v>
      </c>
      <c r="I116" s="36">
        <v>1.5280916719999986</v>
      </c>
      <c r="J116" s="11">
        <f t="shared" si="9"/>
        <v>3.9789242019999995</v>
      </c>
      <c r="K116" s="38">
        <v>19.48621825</v>
      </c>
      <c r="L116" s="36">
        <v>5.5259596630000001</v>
      </c>
      <c r="M116" s="11">
        <f t="shared" si="10"/>
        <v>5.7053768996666676</v>
      </c>
      <c r="N116" s="38">
        <v>-2.5280177499999983</v>
      </c>
      <c r="O116" s="36">
        <v>-1.9369838199999982</v>
      </c>
      <c r="P116" s="11">
        <f t="shared" si="11"/>
        <v>-0.96803617699999867</v>
      </c>
      <c r="Q116" s="38">
        <v>29.545216500000002</v>
      </c>
      <c r="R116" s="36">
        <v>17.337561556000004</v>
      </c>
      <c r="S116" s="11">
        <f t="shared" si="12"/>
        <v>15.129653637666669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7">
        <v>-11.163639358999999</v>
      </c>
      <c r="D117" s="9">
        <f t="shared" si="7"/>
        <v>-10.073724554</v>
      </c>
      <c r="E117" s="12">
        <v>6.9250414999999998</v>
      </c>
      <c r="F117" s="36">
        <v>5.8345352679999998</v>
      </c>
      <c r="G117" s="11">
        <f t="shared" si="8"/>
        <v>1.1191525976666667</v>
      </c>
      <c r="H117" s="38">
        <v>10.854926749999999</v>
      </c>
      <c r="I117" s="36">
        <v>3.7265434619999986</v>
      </c>
      <c r="J117" s="11">
        <f t="shared" si="9"/>
        <v>3.8789932099999986</v>
      </c>
      <c r="K117" s="38">
        <v>10.56848525</v>
      </c>
      <c r="L117" s="36">
        <v>3.3870632819999997</v>
      </c>
      <c r="M117" s="11">
        <f t="shared" si="10"/>
        <v>4.8136361943333332</v>
      </c>
      <c r="N117" s="38">
        <v>0.92631025000000111</v>
      </c>
      <c r="O117" s="36">
        <v>0.95029858500000108</v>
      </c>
      <c r="P117" s="11">
        <f t="shared" si="11"/>
        <v>0.23737839566666816</v>
      </c>
      <c r="Q117" s="38">
        <v>24.630165499999997</v>
      </c>
      <c r="R117" s="36">
        <v>11.290395339999996</v>
      </c>
      <c r="S117" s="11">
        <f t="shared" si="12"/>
        <v>15.089581081666667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7">
        <v>-10.666017151</v>
      </c>
      <c r="D118" s="9">
        <f t="shared" si="7"/>
        <v>-10.703953019333333</v>
      </c>
      <c r="E118" s="12">
        <v>4.2627445000000002</v>
      </c>
      <c r="F118" s="36">
        <v>-1.8749717239999999</v>
      </c>
      <c r="G118" s="11">
        <f t="shared" si="8"/>
        <v>1.4885592606666667</v>
      </c>
      <c r="H118" s="38">
        <v>6.9126397499999985</v>
      </c>
      <c r="I118" s="36">
        <v>-0.19750814700000152</v>
      </c>
      <c r="J118" s="11">
        <f t="shared" si="9"/>
        <v>1.6857089956666653</v>
      </c>
      <c r="K118" s="38">
        <v>14.98037725</v>
      </c>
      <c r="L118" s="36">
        <v>5.1697577700000004</v>
      </c>
      <c r="M118" s="11">
        <f t="shared" si="10"/>
        <v>4.6942602383333334</v>
      </c>
      <c r="N118" s="38">
        <v>3.3031472500000012</v>
      </c>
      <c r="O118" s="36">
        <v>-8.6742742999998956E-2</v>
      </c>
      <c r="P118" s="11">
        <f t="shared" si="11"/>
        <v>-0.35780932599999876</v>
      </c>
      <c r="Q118" s="38">
        <v>18.114168499999998</v>
      </c>
      <c r="R118" s="36">
        <v>7.2486611219999979</v>
      </c>
      <c r="S118" s="11">
        <f t="shared" si="12"/>
        <v>11.958872672666667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7">
        <v>-8.3820491539999988</v>
      </c>
      <c r="D119" s="9">
        <f t="shared" si="7"/>
        <v>-10.070568554666666</v>
      </c>
      <c r="E119" s="12">
        <v>3.7857864999999999</v>
      </c>
      <c r="F119" s="36">
        <v>-0.12850691000000003</v>
      </c>
      <c r="G119" s="11">
        <f t="shared" si="8"/>
        <v>1.277018878</v>
      </c>
      <c r="H119" s="38">
        <v>4.2899027499999987</v>
      </c>
      <c r="I119" s="36">
        <v>3.3869428009999987</v>
      </c>
      <c r="J119" s="11">
        <f t="shared" si="9"/>
        <v>2.3053260386666654</v>
      </c>
      <c r="K119" s="38">
        <v>8.2629182500000002</v>
      </c>
      <c r="L119" s="36">
        <v>1.8472731300000005</v>
      </c>
      <c r="M119" s="11">
        <f t="shared" si="10"/>
        <v>3.4680313940000005</v>
      </c>
      <c r="N119" s="38">
        <v>7.0452902500000016</v>
      </c>
      <c r="O119" s="36">
        <v>2.0023769710000012</v>
      </c>
      <c r="P119" s="11">
        <f t="shared" si="11"/>
        <v>0.95531093766666775</v>
      </c>
      <c r="Q119" s="38">
        <v>13.714050499999999</v>
      </c>
      <c r="R119" s="36">
        <v>12.885185257</v>
      </c>
      <c r="S119" s="11">
        <f t="shared" si="12"/>
        <v>10.474747239666664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7">
        <v>-11.202862015000001</v>
      </c>
      <c r="D120" s="9">
        <f t="shared" si="7"/>
        <v>-10.083642773333333</v>
      </c>
      <c r="E120" s="12">
        <v>-0.78090550000000025</v>
      </c>
      <c r="F120" s="36">
        <v>-5.7271083860000003</v>
      </c>
      <c r="G120" s="11">
        <f t="shared" si="8"/>
        <v>-2.5768623399999999</v>
      </c>
      <c r="H120" s="38">
        <v>0.15264074999999977</v>
      </c>
      <c r="I120" s="36">
        <v>3.4024518369999996</v>
      </c>
      <c r="J120" s="11">
        <f t="shared" si="9"/>
        <v>2.1972954969999989</v>
      </c>
      <c r="K120" s="38">
        <v>6.3578692500000002</v>
      </c>
      <c r="L120" s="36">
        <v>2.130087906</v>
      </c>
      <c r="M120" s="11">
        <f t="shared" si="10"/>
        <v>3.0490396020000006</v>
      </c>
      <c r="N120" s="38">
        <v>-0.32787574999999869</v>
      </c>
      <c r="O120" s="36">
        <v>-10.429045782999999</v>
      </c>
      <c r="P120" s="11">
        <f t="shared" si="11"/>
        <v>-2.8378038516666657</v>
      </c>
      <c r="Q120" s="38">
        <v>0.71782550000000089</v>
      </c>
      <c r="R120" s="36">
        <v>7.7678240100000009</v>
      </c>
      <c r="S120" s="11">
        <f t="shared" si="12"/>
        <v>9.3005567963333338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7">
        <v>-8.9814912259999993</v>
      </c>
      <c r="D121" s="9">
        <f t="shared" si="7"/>
        <v>-9.5221341316666663</v>
      </c>
      <c r="E121" s="12">
        <v>2.5176435000000001</v>
      </c>
      <c r="F121" s="36">
        <v>-0.52718590500000007</v>
      </c>
      <c r="G121" s="11">
        <f t="shared" si="8"/>
        <v>-2.1276004003333333</v>
      </c>
      <c r="H121" s="38">
        <v>0.24571274999999915</v>
      </c>
      <c r="I121" s="36">
        <v>5.0598324419999994</v>
      </c>
      <c r="J121" s="11">
        <f t="shared" si="9"/>
        <v>3.9497423599999997</v>
      </c>
      <c r="K121" s="38">
        <v>-2.0293757499999998</v>
      </c>
      <c r="L121" s="36">
        <v>2.9812119539999999</v>
      </c>
      <c r="M121" s="11">
        <f t="shared" si="10"/>
        <v>2.3195243300000001</v>
      </c>
      <c r="N121" s="38">
        <v>4.2291082500000012</v>
      </c>
      <c r="O121" s="36">
        <v>-0.61330281999999858</v>
      </c>
      <c r="P121" s="11">
        <f t="shared" si="11"/>
        <v>-3.0133238773333324</v>
      </c>
      <c r="Q121" s="38">
        <v>4.9850295000000004</v>
      </c>
      <c r="R121" s="36">
        <v>11.542015842000001</v>
      </c>
      <c r="S121" s="11">
        <f t="shared" si="12"/>
        <v>10.731675036333334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7">
        <v>-8.9965455579999993</v>
      </c>
      <c r="D122" s="9">
        <f t="shared" si="7"/>
        <v>-9.7269662663333332</v>
      </c>
      <c r="E122" s="12">
        <v>1.9578024999999999</v>
      </c>
      <c r="F122" s="36">
        <v>-1.1221314060000001</v>
      </c>
      <c r="G122" s="11">
        <f t="shared" si="8"/>
        <v>-2.4588085656666672</v>
      </c>
      <c r="H122" s="38">
        <v>-1.549721250000001</v>
      </c>
      <c r="I122" s="36">
        <v>4.5226535849999987</v>
      </c>
      <c r="J122" s="11">
        <f t="shared" si="9"/>
        <v>4.3283126213333327</v>
      </c>
      <c r="K122" s="38">
        <v>-7.54025575</v>
      </c>
      <c r="L122" s="36">
        <v>0.82374107499999916</v>
      </c>
      <c r="M122" s="11">
        <f t="shared" si="10"/>
        <v>1.978346978333333</v>
      </c>
      <c r="N122" s="38">
        <v>4.3264552500000013</v>
      </c>
      <c r="O122" s="36">
        <v>0.92809023200000151</v>
      </c>
      <c r="P122" s="11">
        <f t="shared" si="11"/>
        <v>-3.3714194569999982</v>
      </c>
      <c r="Q122" s="38">
        <v>1.5029135000000009</v>
      </c>
      <c r="R122" s="36">
        <v>9.9484898299999998</v>
      </c>
      <c r="S122" s="11">
        <f t="shared" si="12"/>
        <v>9.7527765606666676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7">
        <v>-7.7068213080000003</v>
      </c>
      <c r="D123" s="9">
        <f t="shared" si="7"/>
        <v>-8.5616193640000002</v>
      </c>
      <c r="E123" s="12">
        <v>-2.4599815000000005</v>
      </c>
      <c r="F123" s="36">
        <v>-3.1700307960000007</v>
      </c>
      <c r="G123" s="11">
        <f t="shared" si="8"/>
        <v>-1.6064493690000001</v>
      </c>
      <c r="H123" s="38">
        <v>-2.6332432500000014</v>
      </c>
      <c r="I123" s="36">
        <v>3.7632288829999982</v>
      </c>
      <c r="J123" s="11">
        <f t="shared" si="9"/>
        <v>4.4485716366666654</v>
      </c>
      <c r="K123" s="38">
        <v>-7.2906227500000007</v>
      </c>
      <c r="L123" s="36">
        <v>0.59791298099999945</v>
      </c>
      <c r="M123" s="11">
        <f t="shared" si="10"/>
        <v>1.4676220033333329</v>
      </c>
      <c r="N123" s="38">
        <v>-1.6803017499999982</v>
      </c>
      <c r="O123" s="36">
        <v>-0.14050957799999808</v>
      </c>
      <c r="P123" s="11">
        <f t="shared" si="11"/>
        <v>5.8092611333334952E-2</v>
      </c>
      <c r="Q123" s="38">
        <v>-0.13291849999999972</v>
      </c>
      <c r="R123" s="36">
        <v>8.5405305710000015</v>
      </c>
      <c r="S123" s="11">
        <f t="shared" si="12"/>
        <v>10.010345414333335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7">
        <v>-9.5009110020000005</v>
      </c>
      <c r="D124" s="9">
        <f t="shared" si="7"/>
        <v>-8.7347592893333328</v>
      </c>
      <c r="E124" s="12">
        <v>-6.4380405000000005</v>
      </c>
      <c r="F124" s="36">
        <v>-1.3079621390000007</v>
      </c>
      <c r="G124" s="11">
        <f t="shared" si="8"/>
        <v>-1.8667081136666672</v>
      </c>
      <c r="H124" s="38">
        <v>-0.10960325000000104</v>
      </c>
      <c r="I124" s="36">
        <v>3.1175534269999989</v>
      </c>
      <c r="J124" s="11">
        <f t="shared" si="9"/>
        <v>3.8011452983333318</v>
      </c>
      <c r="K124" s="38">
        <v>-4.74463875</v>
      </c>
      <c r="L124" s="36">
        <v>1.0033643569999997</v>
      </c>
      <c r="M124" s="11">
        <f t="shared" si="10"/>
        <v>0.80833947099999948</v>
      </c>
      <c r="N124" s="38">
        <v>-11.502705749999997</v>
      </c>
      <c r="O124" s="36">
        <v>-1.1908884109999978</v>
      </c>
      <c r="P124" s="11">
        <f t="shared" si="11"/>
        <v>-0.1344359189999981</v>
      </c>
      <c r="Q124" s="38">
        <v>-4.6326985000000018</v>
      </c>
      <c r="R124" s="36">
        <v>7.5751956629999988</v>
      </c>
      <c r="S124" s="11">
        <f t="shared" si="12"/>
        <v>8.6880720213333333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7">
        <v>-6.867824315</v>
      </c>
      <c r="D125" s="9">
        <f t="shared" si="7"/>
        <v>-8.0251855416666675</v>
      </c>
      <c r="E125" s="12">
        <v>-8.6789485000000006</v>
      </c>
      <c r="F125" s="36">
        <v>-1.5319274480000002</v>
      </c>
      <c r="G125" s="11">
        <f t="shared" si="8"/>
        <v>-2.003306794333334</v>
      </c>
      <c r="H125" s="38">
        <v>-8.0305502500000028</v>
      </c>
      <c r="I125" s="36">
        <v>-4.9295253360000029</v>
      </c>
      <c r="J125" s="11">
        <f t="shared" si="9"/>
        <v>0.65041899133333148</v>
      </c>
      <c r="K125" s="38">
        <v>-12.332320750000001</v>
      </c>
      <c r="L125" s="36">
        <v>-0.17752404000000155</v>
      </c>
      <c r="M125" s="11">
        <f t="shared" si="10"/>
        <v>0.47458443266666589</v>
      </c>
      <c r="N125" s="38">
        <v>-10.511952749999999</v>
      </c>
      <c r="O125" s="36">
        <v>-8.5536849339999996</v>
      </c>
      <c r="P125" s="11">
        <f t="shared" si="11"/>
        <v>-3.2950276409999986</v>
      </c>
      <c r="Q125" s="38">
        <v>-8.1145174999999998</v>
      </c>
      <c r="R125" s="36">
        <v>3.7681745979999999</v>
      </c>
      <c r="S125" s="11">
        <f t="shared" si="12"/>
        <v>6.6279669440000006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7">
        <v>-5.5674124040000006</v>
      </c>
      <c r="D126" s="9">
        <f t="shared" si="7"/>
        <v>-7.3120492403333346</v>
      </c>
      <c r="E126" s="12">
        <v>-6.9007825000000009</v>
      </c>
      <c r="F126" s="36">
        <v>2.9828550909999985</v>
      </c>
      <c r="G126" s="11">
        <f t="shared" si="8"/>
        <v>4.7655167999999172E-2</v>
      </c>
      <c r="H126" s="38">
        <v>-3.5163522500000006</v>
      </c>
      <c r="I126" s="36">
        <v>-2.4569845450000005</v>
      </c>
      <c r="J126" s="11">
        <f t="shared" si="9"/>
        <v>-1.4229854846666683</v>
      </c>
      <c r="K126" s="38">
        <v>-11.17990975</v>
      </c>
      <c r="L126" s="36">
        <v>-2.9242156920000006</v>
      </c>
      <c r="M126" s="11">
        <f t="shared" si="10"/>
        <v>-0.6994584583333342</v>
      </c>
      <c r="N126" s="38">
        <v>-4.8262817499999979</v>
      </c>
      <c r="O126" s="36">
        <v>1.381147685000002</v>
      </c>
      <c r="P126" s="11">
        <f t="shared" si="11"/>
        <v>-2.7878085533333317</v>
      </c>
      <c r="Q126" s="38">
        <v>12.064894500000001</v>
      </c>
      <c r="R126" s="36">
        <v>6.5166067670000007</v>
      </c>
      <c r="S126" s="11">
        <f t="shared" si="12"/>
        <v>5.9533256759999995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7">
        <v>-10.354726596999999</v>
      </c>
      <c r="D127" s="9">
        <f t="shared" si="7"/>
        <v>-7.5966544386666657</v>
      </c>
      <c r="E127" s="12">
        <v>-8.7504665000000017</v>
      </c>
      <c r="F127" s="36">
        <v>-9.5581708260000013</v>
      </c>
      <c r="G127" s="11">
        <f t="shared" si="8"/>
        <v>-2.7024143943333345</v>
      </c>
      <c r="H127" s="38">
        <v>0.47365874999999846</v>
      </c>
      <c r="I127" s="36">
        <v>-3.6478087050000019</v>
      </c>
      <c r="J127" s="11">
        <f t="shared" si="9"/>
        <v>-3.6781061953333349</v>
      </c>
      <c r="K127" s="38">
        <v>9.4634249999999476E-2</v>
      </c>
      <c r="L127" s="36">
        <v>-5.4142067110000003</v>
      </c>
      <c r="M127" s="11">
        <f t="shared" si="10"/>
        <v>-2.8386488143333342</v>
      </c>
      <c r="N127" s="38">
        <v>-12.714355749999999</v>
      </c>
      <c r="O127" s="36">
        <v>-6.0284040949999991</v>
      </c>
      <c r="P127" s="11">
        <f t="shared" si="11"/>
        <v>-4.400313781333332</v>
      </c>
      <c r="Q127" s="38">
        <v>15.589216500000001</v>
      </c>
      <c r="R127" s="36">
        <v>3.0532239720000014</v>
      </c>
      <c r="S127" s="11">
        <f t="shared" si="12"/>
        <v>4.4460017790000004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7">
        <v>-8.7031565099999995</v>
      </c>
      <c r="D128" s="9">
        <f t="shared" si="7"/>
        <v>-8.2084318369999991</v>
      </c>
      <c r="E128" s="12">
        <v>-8.3291494999999998</v>
      </c>
      <c r="F128" s="36">
        <v>-8.4323954699999994</v>
      </c>
      <c r="G128" s="11">
        <f t="shared" si="8"/>
        <v>-5.0025704016666674</v>
      </c>
      <c r="H128" s="38">
        <v>0.99264574999999944</v>
      </c>
      <c r="I128" s="36">
        <v>-7.1894646620000007</v>
      </c>
      <c r="J128" s="11">
        <f t="shared" si="9"/>
        <v>-4.4314193040000012</v>
      </c>
      <c r="K128" s="38">
        <v>8.8964502500000009</v>
      </c>
      <c r="L128" s="36">
        <v>-4.2815187899999998</v>
      </c>
      <c r="M128" s="11">
        <f t="shared" si="10"/>
        <v>-4.2066470643333336</v>
      </c>
      <c r="N128" s="38">
        <v>-6.6257247499999981</v>
      </c>
      <c r="O128" s="36">
        <v>-5.703917108999998</v>
      </c>
      <c r="P128" s="11">
        <f t="shared" si="11"/>
        <v>-3.4503911729999985</v>
      </c>
      <c r="Q128" s="38">
        <v>11.6777695</v>
      </c>
      <c r="R128" s="36">
        <v>0.15326930800000049</v>
      </c>
      <c r="S128" s="11">
        <f t="shared" si="12"/>
        <v>3.2410333490000007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7">
        <v>-13.068462775</v>
      </c>
      <c r="D129" s="9">
        <f t="shared" si="7"/>
        <v>-10.708781960666665</v>
      </c>
      <c r="E129" s="12">
        <v>-7.3762195000000004</v>
      </c>
      <c r="F129" s="36">
        <v>-8.2684466089999997</v>
      </c>
      <c r="G129" s="11">
        <f t="shared" si="8"/>
        <v>-8.7530043016666657</v>
      </c>
      <c r="H129" s="38">
        <v>3.4051787499999993</v>
      </c>
      <c r="I129" s="36">
        <v>-2.747538307000001</v>
      </c>
      <c r="J129" s="11">
        <f t="shared" si="9"/>
        <v>-4.5282705580000009</v>
      </c>
      <c r="K129" s="38">
        <v>2.3879912499999998</v>
      </c>
      <c r="L129" s="36">
        <v>-5.3875925760000003</v>
      </c>
      <c r="M129" s="11">
        <f t="shared" si="10"/>
        <v>-5.0277726923333335</v>
      </c>
      <c r="N129" s="38">
        <v>-7.9573927499999968</v>
      </c>
      <c r="O129" s="36">
        <v>-7.706038462999997</v>
      </c>
      <c r="P129" s="11">
        <f t="shared" si="11"/>
        <v>-6.4794532223333308</v>
      </c>
      <c r="Q129" s="38">
        <v>14.570453500000001</v>
      </c>
      <c r="R129" s="36">
        <v>1.3200064300000012</v>
      </c>
      <c r="S129" s="11">
        <f t="shared" si="12"/>
        <v>1.5088332366666677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7">
        <v>-11.057106028999998</v>
      </c>
      <c r="D130" s="9">
        <f t="shared" si="7"/>
        <v>-10.942908437999998</v>
      </c>
      <c r="E130" s="12">
        <v>-4.3474855000000003</v>
      </c>
      <c r="F130" s="36">
        <v>-8.8388019150000012</v>
      </c>
      <c r="G130" s="11">
        <f t="shared" si="8"/>
        <v>-8.5132146646666662</v>
      </c>
      <c r="H130" s="38">
        <v>3.8381457499999989</v>
      </c>
      <c r="I130" s="36">
        <v>-3.0812094350000008</v>
      </c>
      <c r="J130" s="11">
        <f t="shared" si="9"/>
        <v>-4.3394041346666681</v>
      </c>
      <c r="K130" s="38">
        <v>2.7183172500000001</v>
      </c>
      <c r="L130" s="36">
        <v>-7.5620047009999993</v>
      </c>
      <c r="M130" s="11">
        <f t="shared" si="10"/>
        <v>-5.7437053556666662</v>
      </c>
      <c r="N130" s="38">
        <v>-3.5270977499999994</v>
      </c>
      <c r="O130" s="36">
        <v>-7.7881173919999993</v>
      </c>
      <c r="P130" s="11">
        <f t="shared" si="11"/>
        <v>-7.0660243213333311</v>
      </c>
      <c r="Q130" s="38">
        <v>12.9589075</v>
      </c>
      <c r="R130" s="36">
        <v>2.0640263960000009</v>
      </c>
      <c r="S130" s="11">
        <f t="shared" si="12"/>
        <v>1.1791007113333343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7">
        <v>-17.347664768999998</v>
      </c>
      <c r="D131" s="9">
        <f t="shared" si="7"/>
        <v>-13.824411190999998</v>
      </c>
      <c r="E131" s="12">
        <v>-5.3062025000000004</v>
      </c>
      <c r="F131" s="36">
        <v>-9.2619793740000009</v>
      </c>
      <c r="G131" s="11">
        <f t="shared" si="8"/>
        <v>-8.7897426326666661</v>
      </c>
      <c r="H131" s="38">
        <v>-3.0329772500000018</v>
      </c>
      <c r="I131" s="36">
        <v>-4.6924372790000017</v>
      </c>
      <c r="J131" s="11">
        <f t="shared" si="9"/>
        <v>-3.507061673666668</v>
      </c>
      <c r="K131" s="38">
        <v>-1.1149737500000008</v>
      </c>
      <c r="L131" s="36">
        <v>-7.1830504170000005</v>
      </c>
      <c r="M131" s="11">
        <f t="shared" si="10"/>
        <v>-6.7108825646666661</v>
      </c>
      <c r="N131" s="38">
        <v>-9.8340297499999991</v>
      </c>
      <c r="O131" s="36">
        <v>-15.825697275</v>
      </c>
      <c r="P131" s="11">
        <f t="shared" si="11"/>
        <v>-10.439951043333332</v>
      </c>
      <c r="Q131" s="38">
        <v>-1.8541484999999991</v>
      </c>
      <c r="R131" s="36">
        <v>-2.8023564689999994</v>
      </c>
      <c r="S131" s="11">
        <f t="shared" si="12"/>
        <v>0.19389211900000092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7">
        <v>-18.172215266000002</v>
      </c>
      <c r="D132" s="9">
        <f t="shared" si="7"/>
        <v>-15.525662021333332</v>
      </c>
      <c r="E132" s="12">
        <v>-4.3736625000000009</v>
      </c>
      <c r="F132" s="36">
        <v>-8.7559208330000011</v>
      </c>
      <c r="G132" s="11">
        <f t="shared" si="8"/>
        <v>-8.9522340406666689</v>
      </c>
      <c r="H132" s="38">
        <v>-6.9090172499999998</v>
      </c>
      <c r="I132" s="36">
        <v>-4.8264625629999998</v>
      </c>
      <c r="J132" s="11">
        <f t="shared" si="9"/>
        <v>-4.2000364256666671</v>
      </c>
      <c r="K132" s="38">
        <v>-6.0652877499999995</v>
      </c>
      <c r="L132" s="36">
        <v>-10.901603402999999</v>
      </c>
      <c r="M132" s="11">
        <f t="shared" si="10"/>
        <v>-8.5488861736666664</v>
      </c>
      <c r="N132" s="38">
        <v>-9.1911237499999991</v>
      </c>
      <c r="O132" s="36">
        <v>-18.896525304999997</v>
      </c>
      <c r="P132" s="11">
        <f t="shared" si="11"/>
        <v>-14.170113323999999</v>
      </c>
      <c r="Q132" s="38">
        <v>-11.148126500000002</v>
      </c>
      <c r="R132" s="36">
        <v>-4.9108011890000016</v>
      </c>
      <c r="S132" s="11">
        <f t="shared" si="12"/>
        <v>-1.883043754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7">
        <v>-18.640043110000001</v>
      </c>
      <c r="D133" s="9">
        <f t="shared" si="7"/>
        <v>-18.053307714999999</v>
      </c>
      <c r="E133" s="12">
        <v>-6.3796705000000005</v>
      </c>
      <c r="F133" s="36">
        <v>-8.8588882529999999</v>
      </c>
      <c r="G133" s="11">
        <f t="shared" si="8"/>
        <v>-8.9589294866666673</v>
      </c>
      <c r="H133" s="38">
        <v>-9.5483142500000024</v>
      </c>
      <c r="I133" s="36">
        <v>-5.0873218640000024</v>
      </c>
      <c r="J133" s="11">
        <f t="shared" si="9"/>
        <v>-4.8687405686666674</v>
      </c>
      <c r="K133" s="38">
        <v>-14.394512750000001</v>
      </c>
      <c r="L133" s="36">
        <v>-9.7194956030000004</v>
      </c>
      <c r="M133" s="11">
        <f t="shared" si="10"/>
        <v>-9.2680498076666655</v>
      </c>
      <c r="N133" s="38">
        <v>-13.282134749999997</v>
      </c>
      <c r="O133" s="36">
        <v>-18.203671733999997</v>
      </c>
      <c r="P133" s="11">
        <f t="shared" si="11"/>
        <v>-17.641964771333331</v>
      </c>
      <c r="Q133" s="38">
        <v>-13.182586500000001</v>
      </c>
      <c r="R133" s="36">
        <v>-6.2888321720000011</v>
      </c>
      <c r="S133" s="11">
        <f t="shared" si="12"/>
        <v>-4.6673299433333346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7">
        <v>-21.925761856000001</v>
      </c>
      <c r="D134" s="9">
        <f t="shared" si="7"/>
        <v>-19.579340077333335</v>
      </c>
      <c r="E134" s="12">
        <v>-10.742926499999999</v>
      </c>
      <c r="F134" s="36">
        <v>-13.421973865999998</v>
      </c>
      <c r="G134" s="11">
        <f t="shared" si="8"/>
        <v>-10.345594317333333</v>
      </c>
      <c r="H134" s="38">
        <v>-14.687117250000004</v>
      </c>
      <c r="I134" s="36">
        <v>-8.6403335320000032</v>
      </c>
      <c r="J134" s="11">
        <f t="shared" si="9"/>
        <v>-6.1847059863333351</v>
      </c>
      <c r="K134" s="38">
        <v>-19.003364749999999</v>
      </c>
      <c r="L134" s="36">
        <v>-10.864213841</v>
      </c>
      <c r="M134" s="11">
        <f t="shared" si="10"/>
        <v>-10.495104282333335</v>
      </c>
      <c r="N134" s="38">
        <v>-15.101476750000002</v>
      </c>
      <c r="O134" s="36">
        <v>-19.216014870000002</v>
      </c>
      <c r="P134" s="11">
        <f t="shared" si="11"/>
        <v>-18.772070636333332</v>
      </c>
      <c r="Q134" s="38">
        <v>-11.9588625</v>
      </c>
      <c r="R134" s="36">
        <v>-3.1430692570000005</v>
      </c>
      <c r="S134" s="11">
        <f t="shared" si="12"/>
        <v>-4.7809008726666677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7">
        <v>-24.245391342000001</v>
      </c>
      <c r="D135" s="9">
        <f t="shared" si="7"/>
        <v>-21.603732102666669</v>
      </c>
      <c r="E135" s="12">
        <v>-11.089363500000001</v>
      </c>
      <c r="F135" s="36">
        <v>-11.740976956000001</v>
      </c>
      <c r="G135" s="11">
        <f t="shared" si="8"/>
        <v>-11.340613025000001</v>
      </c>
      <c r="H135" s="38">
        <v>-14.597284249999998</v>
      </c>
      <c r="I135" s="36">
        <v>-7.8300088709999978</v>
      </c>
      <c r="J135" s="11">
        <f t="shared" si="9"/>
        <v>-7.1858880890000014</v>
      </c>
      <c r="K135" s="38">
        <v>-23.02093575</v>
      </c>
      <c r="L135" s="36">
        <v>-14.705097237</v>
      </c>
      <c r="M135" s="11">
        <f t="shared" si="10"/>
        <v>-11.762935560333332</v>
      </c>
      <c r="N135" s="38">
        <v>-26.349455750000004</v>
      </c>
      <c r="O135" s="36">
        <v>-24.179946844000003</v>
      </c>
      <c r="P135" s="11">
        <f t="shared" si="11"/>
        <v>-20.533211149333336</v>
      </c>
      <c r="Q135" s="38">
        <v>-20.822413499999996</v>
      </c>
      <c r="R135" s="36">
        <v>-10.571213864999995</v>
      </c>
      <c r="S135" s="11">
        <f t="shared" si="12"/>
        <v>-6.667705097999999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7">
        <v>-22.721357444000002</v>
      </c>
      <c r="D136" s="9">
        <f t="shared" si="7"/>
        <v>-22.964170214000003</v>
      </c>
      <c r="E136" s="12">
        <v>-17.8315825</v>
      </c>
      <c r="F136" s="36">
        <v>-13.428455776</v>
      </c>
      <c r="G136" s="11">
        <f t="shared" si="8"/>
        <v>-12.863802199333334</v>
      </c>
      <c r="H136" s="38">
        <v>-12.80416525</v>
      </c>
      <c r="I136" s="36">
        <v>-9.1433984200000005</v>
      </c>
      <c r="J136" s="11">
        <f t="shared" si="9"/>
        <v>-8.5379136076666668</v>
      </c>
      <c r="K136" s="38">
        <v>-24.138513750000001</v>
      </c>
      <c r="L136" s="36">
        <v>-17.410383532000001</v>
      </c>
      <c r="M136" s="11">
        <f t="shared" si="10"/>
        <v>-14.326564869999999</v>
      </c>
      <c r="N136" s="38">
        <v>-33.316649750000003</v>
      </c>
      <c r="O136" s="36">
        <v>-23.585112396000003</v>
      </c>
      <c r="P136" s="11">
        <f t="shared" si="11"/>
        <v>-22.327024703333336</v>
      </c>
      <c r="Q136" s="38">
        <v>-24.624348499999996</v>
      </c>
      <c r="R136" s="36">
        <v>-12.729885203999997</v>
      </c>
      <c r="S136" s="11">
        <f t="shared" si="12"/>
        <v>-8.8147227753333315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7">
        <v>-24.860229104000002</v>
      </c>
      <c r="D137" s="9">
        <f t="shared" si="7"/>
        <v>-23.942325963333335</v>
      </c>
      <c r="E137" s="12">
        <v>-19.6470065</v>
      </c>
      <c r="F137" s="36">
        <v>-13.819812061</v>
      </c>
      <c r="G137" s="11">
        <f t="shared" si="8"/>
        <v>-12.996414930999999</v>
      </c>
      <c r="H137" s="38">
        <v>-10.30588725</v>
      </c>
      <c r="I137" s="36">
        <v>-7.6804311629999997</v>
      </c>
      <c r="J137" s="11">
        <f t="shared" si="9"/>
        <v>-8.2179461513333312</v>
      </c>
      <c r="K137" s="38">
        <v>-28.805547750000006</v>
      </c>
      <c r="L137" s="36">
        <v>-17.071151038000004</v>
      </c>
      <c r="M137" s="11">
        <f t="shared" si="10"/>
        <v>-16.395543935666669</v>
      </c>
      <c r="N137" s="38">
        <v>-29.534172750000003</v>
      </c>
      <c r="O137" s="36">
        <v>-26.098755137000005</v>
      </c>
      <c r="P137" s="11">
        <f t="shared" si="11"/>
        <v>-24.621271459000003</v>
      </c>
      <c r="Q137" s="38">
        <v>-19.1793215</v>
      </c>
      <c r="R137" s="36">
        <v>-9.0697143760000003</v>
      </c>
      <c r="S137" s="11">
        <f t="shared" si="12"/>
        <v>-10.790271148333332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7">
        <v>-24.505353364000005</v>
      </c>
      <c r="D138" s="9">
        <f t="shared" si="7"/>
        <v>-24.028979970666668</v>
      </c>
      <c r="E138" s="12">
        <v>-23.496771499999998</v>
      </c>
      <c r="F138" s="36">
        <v>-14.792220872999998</v>
      </c>
      <c r="G138" s="11">
        <f t="shared" si="8"/>
        <v>-14.013496236666667</v>
      </c>
      <c r="H138" s="38">
        <v>-6.5013802500000022</v>
      </c>
      <c r="I138" s="36">
        <v>-5.9302159140000024</v>
      </c>
      <c r="J138" s="11">
        <f t="shared" si="9"/>
        <v>-7.5846818323333336</v>
      </c>
      <c r="K138" s="38">
        <v>-24.772540749999997</v>
      </c>
      <c r="L138" s="36">
        <v>-17.525517752999995</v>
      </c>
      <c r="M138" s="11">
        <f t="shared" si="10"/>
        <v>-17.335684107666669</v>
      </c>
      <c r="N138" s="38">
        <v>-30.65476675</v>
      </c>
      <c r="O138" s="36">
        <v>-23.937247587000002</v>
      </c>
      <c r="P138" s="11">
        <f t="shared" si="11"/>
        <v>-24.540371706666672</v>
      </c>
      <c r="Q138" s="38">
        <v>-4.6250985000000018</v>
      </c>
      <c r="R138" s="36">
        <v>-10.686662082000002</v>
      </c>
      <c r="S138" s="11">
        <f t="shared" si="12"/>
        <v>-10.828753887333335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7">
        <v>-26.872923514</v>
      </c>
      <c r="D139" s="9">
        <f t="shared" ref="D139:D202" si="14">AVERAGE(C137:C139)</f>
        <v>-25.412835327333337</v>
      </c>
      <c r="E139" s="12">
        <v>-13.9945615</v>
      </c>
      <c r="F139" s="36">
        <v>-14.763275156999999</v>
      </c>
      <c r="G139" s="11">
        <f t="shared" ref="G139:G202" si="15">AVERAGE(F137:F139)</f>
        <v>-14.458436030333331</v>
      </c>
      <c r="H139" s="38">
        <v>-1.6282392500000018</v>
      </c>
      <c r="I139" s="36">
        <v>-5.7406864990000015</v>
      </c>
      <c r="J139" s="11">
        <f t="shared" ref="J139:J202" si="16">AVERAGE(I137:I139)</f>
        <v>-6.4504445253333351</v>
      </c>
      <c r="K139" s="38">
        <v>-10.615178750000002</v>
      </c>
      <c r="L139" s="36">
        <v>-14.835680130000002</v>
      </c>
      <c r="M139" s="11">
        <f t="shared" ref="M139:M202" si="17">AVERAGE(L137:L139)</f>
        <v>-16.477449640333333</v>
      </c>
      <c r="N139" s="38">
        <v>-30.841825750000005</v>
      </c>
      <c r="O139" s="36">
        <v>-24.270804307000006</v>
      </c>
      <c r="P139" s="11">
        <f t="shared" ref="P139:P202" si="18">AVERAGE(O137:O139)</f>
        <v>-24.768935677000002</v>
      </c>
      <c r="Q139" s="38">
        <v>-0.37555149999999937</v>
      </c>
      <c r="R139" s="36">
        <v>-12.459563952</v>
      </c>
      <c r="S139" s="11">
        <f t="shared" ref="S139:S202" si="19">AVERAGE(R137:R139)</f>
        <v>-10.738646803333333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7">
        <v>-26.967495554000003</v>
      </c>
      <c r="D140" s="9">
        <f t="shared" si="14"/>
        <v>-26.115257477333341</v>
      </c>
      <c r="E140" s="12">
        <v>-10.757883500000002</v>
      </c>
      <c r="F140" s="36">
        <v>-10.643829476000002</v>
      </c>
      <c r="G140" s="11">
        <f t="shared" si="15"/>
        <v>-13.399775168666666</v>
      </c>
      <c r="H140" s="38">
        <v>0.63203174999999945</v>
      </c>
      <c r="I140" s="36">
        <v>-6.4559673510000009</v>
      </c>
      <c r="J140" s="11">
        <f t="shared" si="16"/>
        <v>-6.0422899213333352</v>
      </c>
      <c r="K140" s="38">
        <v>-6.4851607500000004</v>
      </c>
      <c r="L140" s="36">
        <v>-18.927754012999998</v>
      </c>
      <c r="M140" s="11">
        <f t="shared" si="17"/>
        <v>-17.096317298666666</v>
      </c>
      <c r="N140" s="38">
        <v>-23.721742750000004</v>
      </c>
      <c r="O140" s="36">
        <v>-22.514954089000003</v>
      </c>
      <c r="P140" s="11">
        <f t="shared" si="18"/>
        <v>-23.57433532766667</v>
      </c>
      <c r="Q140" s="38">
        <v>-2.5935000000005815E-3</v>
      </c>
      <c r="R140" s="36">
        <v>-10.787460545000002</v>
      </c>
      <c r="S140" s="11">
        <f t="shared" si="19"/>
        <v>-11.311228859666668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7">
        <v>-28.925661444000003</v>
      </c>
      <c r="D141" s="9">
        <f t="shared" si="14"/>
        <v>-27.588693504000002</v>
      </c>
      <c r="E141" s="12">
        <v>-15.230894499999998</v>
      </c>
      <c r="F141" s="36">
        <v>-16.254243346999999</v>
      </c>
      <c r="G141" s="11">
        <f t="shared" si="15"/>
        <v>-13.887115993333333</v>
      </c>
      <c r="H141" s="38">
        <v>-2.1225932500000013</v>
      </c>
      <c r="I141" s="36">
        <v>-7.5901737320000011</v>
      </c>
      <c r="J141" s="11">
        <f t="shared" si="16"/>
        <v>-6.5956091940000015</v>
      </c>
      <c r="K141" s="38">
        <v>-8.9914817499999984</v>
      </c>
      <c r="L141" s="36">
        <v>-17.762728580000001</v>
      </c>
      <c r="M141" s="11">
        <f t="shared" si="17"/>
        <v>-17.175387574333332</v>
      </c>
      <c r="N141" s="38">
        <v>-25.190588750000003</v>
      </c>
      <c r="O141" s="36">
        <v>-25.053414329000002</v>
      </c>
      <c r="P141" s="11">
        <f t="shared" si="18"/>
        <v>-23.946390908333338</v>
      </c>
      <c r="Q141" s="38">
        <v>8.8822644999999998</v>
      </c>
      <c r="R141" s="36">
        <v>-4.3863109960000006</v>
      </c>
      <c r="S141" s="11">
        <f t="shared" si="19"/>
        <v>-9.211111831000002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7">
        <v>-34.116420493</v>
      </c>
      <c r="D142" s="9">
        <f t="shared" si="14"/>
        <v>-30.003192497000004</v>
      </c>
      <c r="E142" s="12">
        <v>-13.003138499999999</v>
      </c>
      <c r="F142" s="36">
        <v>-16.293555093999998</v>
      </c>
      <c r="G142" s="11">
        <f t="shared" si="15"/>
        <v>-14.397209305666665</v>
      </c>
      <c r="H142" s="38">
        <v>1.503215749999999</v>
      </c>
      <c r="I142" s="36">
        <v>-5.3549081390000008</v>
      </c>
      <c r="J142" s="11">
        <f t="shared" si="16"/>
        <v>-6.4670164073333352</v>
      </c>
      <c r="K142" s="38">
        <v>-6.2558307499999994</v>
      </c>
      <c r="L142" s="36">
        <v>-16.731979961</v>
      </c>
      <c r="M142" s="11">
        <f t="shared" si="17"/>
        <v>-17.807487517999999</v>
      </c>
      <c r="N142" s="38">
        <v>-22.253727750000003</v>
      </c>
      <c r="O142" s="36">
        <v>-27.619705165000003</v>
      </c>
      <c r="P142" s="11">
        <f t="shared" si="18"/>
        <v>-25.062691194333336</v>
      </c>
      <c r="Q142" s="38">
        <v>-0.91431549999999984</v>
      </c>
      <c r="R142" s="36">
        <v>-12.128993510000001</v>
      </c>
      <c r="S142" s="11">
        <f t="shared" si="19"/>
        <v>-9.1009216836666678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7">
        <v>-33.854268794999996</v>
      </c>
      <c r="D143" s="9">
        <f t="shared" si="14"/>
        <v>-32.298783577333332</v>
      </c>
      <c r="E143" s="12">
        <v>-8.5131315000000001</v>
      </c>
      <c r="F143" s="36">
        <v>-12.299167099</v>
      </c>
      <c r="G143" s="11">
        <f t="shared" si="15"/>
        <v>-14.948988513333333</v>
      </c>
      <c r="H143" s="38">
        <v>-2.4309202500000016</v>
      </c>
      <c r="I143" s="36">
        <v>-4.6301919420000015</v>
      </c>
      <c r="J143" s="11">
        <f t="shared" si="16"/>
        <v>-5.8584246043333339</v>
      </c>
      <c r="K143" s="38">
        <v>-10.64015375</v>
      </c>
      <c r="L143" s="36">
        <v>-16.844350423999998</v>
      </c>
      <c r="M143" s="11">
        <f t="shared" si="17"/>
        <v>-17.113019654999999</v>
      </c>
      <c r="N143" s="38">
        <v>-20.815924750000001</v>
      </c>
      <c r="O143" s="36">
        <v>-27.322478573000001</v>
      </c>
      <c r="P143" s="11">
        <f t="shared" si="18"/>
        <v>-26.665199355666669</v>
      </c>
      <c r="Q143" s="38">
        <v>-9.4522075000000019</v>
      </c>
      <c r="R143" s="36">
        <v>-10.441356671000001</v>
      </c>
      <c r="S143" s="11">
        <f t="shared" si="19"/>
        <v>-8.9855537256666675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7">
        <v>-26.882184940999998</v>
      </c>
      <c r="D144" s="9">
        <f t="shared" si="14"/>
        <v>-31.617624742999993</v>
      </c>
      <c r="E144" s="12">
        <v>-9.8082534999999993</v>
      </c>
      <c r="F144" s="36">
        <v>-13.845540723999999</v>
      </c>
      <c r="G144" s="11">
        <f t="shared" si="15"/>
        <v>-14.146087639000001</v>
      </c>
      <c r="H144" s="38">
        <v>-6.285589250000001</v>
      </c>
      <c r="I144" s="36">
        <v>-4.9750806600000015</v>
      </c>
      <c r="J144" s="11">
        <f t="shared" si="16"/>
        <v>-4.9867269136666676</v>
      </c>
      <c r="K144" s="38">
        <v>-14.640147750000001</v>
      </c>
      <c r="L144" s="36">
        <v>-20.232987184999999</v>
      </c>
      <c r="M144" s="11">
        <f t="shared" si="17"/>
        <v>-17.936439189999998</v>
      </c>
      <c r="N144" s="38">
        <v>-16.60829975</v>
      </c>
      <c r="O144" s="36">
        <v>-25.891531880000002</v>
      </c>
      <c r="P144" s="11">
        <f t="shared" si="18"/>
        <v>-26.944571872666671</v>
      </c>
      <c r="Q144" s="38">
        <v>-9.3673255000000015</v>
      </c>
      <c r="R144" s="36">
        <v>-3.9334569080000019</v>
      </c>
      <c r="S144" s="11">
        <f t="shared" si="19"/>
        <v>-8.8346023630000019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7">
        <v>-32.099996128999997</v>
      </c>
      <c r="D145" s="9">
        <f t="shared" si="14"/>
        <v>-30.945483288333332</v>
      </c>
      <c r="E145" s="12">
        <v>-12.091148499999999</v>
      </c>
      <c r="F145" s="36">
        <v>-13.767737582999999</v>
      </c>
      <c r="G145" s="11">
        <f t="shared" si="15"/>
        <v>-13.304148468666666</v>
      </c>
      <c r="H145" s="38">
        <v>-12.095486250000004</v>
      </c>
      <c r="I145" s="36">
        <v>-7.846423793000004</v>
      </c>
      <c r="J145" s="11">
        <f t="shared" si="16"/>
        <v>-5.8172321316666684</v>
      </c>
      <c r="K145" s="38">
        <v>-22.474505749999999</v>
      </c>
      <c r="L145" s="36">
        <v>-17.326342220000001</v>
      </c>
      <c r="M145" s="11">
        <f t="shared" si="17"/>
        <v>-18.134559942999999</v>
      </c>
      <c r="N145" s="38">
        <v>-22.844658750000001</v>
      </c>
      <c r="O145" s="36">
        <v>-28.267872656000002</v>
      </c>
      <c r="P145" s="11">
        <f t="shared" si="18"/>
        <v>-27.160627702999999</v>
      </c>
      <c r="Q145" s="38">
        <v>-18.536491500000004</v>
      </c>
      <c r="R145" s="36">
        <v>-10.734686973000004</v>
      </c>
      <c r="S145" s="11">
        <f t="shared" si="19"/>
        <v>-8.3698335173333351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7">
        <v>-36.383328925999997</v>
      </c>
      <c r="D146" s="9">
        <f t="shared" si="14"/>
        <v>-31.788503331999994</v>
      </c>
      <c r="E146" s="12">
        <v>-10.652962500000001</v>
      </c>
      <c r="F146" s="36">
        <v>-13.006520890000001</v>
      </c>
      <c r="G146" s="11">
        <f t="shared" si="15"/>
        <v>-13.539933065666666</v>
      </c>
      <c r="H146" s="38">
        <v>-11.895370250000003</v>
      </c>
      <c r="I146" s="36">
        <v>-5.5618677370000027</v>
      </c>
      <c r="J146" s="11">
        <f t="shared" si="16"/>
        <v>-6.1277907300000036</v>
      </c>
      <c r="K146" s="38">
        <v>-27.868705749999997</v>
      </c>
      <c r="L146" s="36">
        <v>-19.990057112999995</v>
      </c>
      <c r="M146" s="11">
        <f t="shared" si="17"/>
        <v>-19.183128839333332</v>
      </c>
      <c r="N146" s="38">
        <v>-33.460009750000005</v>
      </c>
      <c r="O146" s="36">
        <v>-37.661401336000004</v>
      </c>
      <c r="P146" s="11">
        <f t="shared" si="18"/>
        <v>-30.606935290666669</v>
      </c>
      <c r="Q146" s="38">
        <v>-20.957188500000001</v>
      </c>
      <c r="R146" s="36">
        <v>-11.969760237000001</v>
      </c>
      <c r="S146" s="11">
        <f t="shared" si="19"/>
        <v>-8.879301372666669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7">
        <v>-33.284442274999996</v>
      </c>
      <c r="D147" s="9">
        <f t="shared" si="14"/>
        <v>-33.922589109999997</v>
      </c>
      <c r="E147" s="12">
        <v>-11.3299685</v>
      </c>
      <c r="F147" s="36">
        <v>-12.208999003999999</v>
      </c>
      <c r="G147" s="11">
        <f t="shared" si="15"/>
        <v>-12.994419158999998</v>
      </c>
      <c r="H147" s="38">
        <v>-16.230707249999998</v>
      </c>
      <c r="I147" s="36">
        <v>-9.1404719829999976</v>
      </c>
      <c r="J147" s="11">
        <f t="shared" si="16"/>
        <v>-7.5162545043333351</v>
      </c>
      <c r="K147" s="38">
        <v>-27.910657749999999</v>
      </c>
      <c r="L147" s="36">
        <v>-18.663967847999999</v>
      </c>
      <c r="M147" s="11">
        <f t="shared" si="17"/>
        <v>-18.660122393666665</v>
      </c>
      <c r="N147" s="38">
        <v>-29.76723775</v>
      </c>
      <c r="O147" s="36">
        <v>-27.363550631999999</v>
      </c>
      <c r="P147" s="11">
        <f t="shared" si="18"/>
        <v>-31.097608208</v>
      </c>
      <c r="Q147" s="38">
        <v>-23.240771500000001</v>
      </c>
      <c r="R147" s="36">
        <v>-11.585821996000002</v>
      </c>
      <c r="S147" s="11">
        <f t="shared" si="19"/>
        <v>-11.430089735333334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7">
        <v>-32.281469852000001</v>
      </c>
      <c r="D148" s="9">
        <f t="shared" si="14"/>
        <v>-33.983080350999998</v>
      </c>
      <c r="E148" s="12">
        <v>-15.9755775</v>
      </c>
      <c r="F148" s="36">
        <v>-11.770740048</v>
      </c>
      <c r="G148" s="11">
        <f t="shared" si="15"/>
        <v>-12.328753314000002</v>
      </c>
      <c r="H148" s="38">
        <v>-12.788912249999999</v>
      </c>
      <c r="I148" s="36">
        <v>-8.5884065949999986</v>
      </c>
      <c r="J148" s="11">
        <f t="shared" si="16"/>
        <v>-7.7635821050000002</v>
      </c>
      <c r="K148" s="38">
        <v>-27.682106750000003</v>
      </c>
      <c r="L148" s="36">
        <v>-20.721590535000004</v>
      </c>
      <c r="M148" s="11">
        <f t="shared" si="17"/>
        <v>-19.791871831999998</v>
      </c>
      <c r="N148" s="38">
        <v>-36.556891750000005</v>
      </c>
      <c r="O148" s="36">
        <v>-27.357476551000005</v>
      </c>
      <c r="P148" s="11">
        <f t="shared" si="18"/>
        <v>-30.794142839666673</v>
      </c>
      <c r="Q148" s="38">
        <v>-19.188792499999998</v>
      </c>
      <c r="R148" s="36">
        <v>-7.4003868329999989</v>
      </c>
      <c r="S148" s="11">
        <f t="shared" si="19"/>
        <v>-10.318656355333333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7">
        <v>-31.332583030999999</v>
      </c>
      <c r="D149" s="9">
        <f t="shared" si="14"/>
        <v>-32.299498385999996</v>
      </c>
      <c r="E149" s="12">
        <v>-19.239656499999999</v>
      </c>
      <c r="F149" s="36">
        <v>-14.296230099999999</v>
      </c>
      <c r="G149" s="11">
        <f t="shared" si="15"/>
        <v>-12.758656384</v>
      </c>
      <c r="H149" s="38">
        <v>-12.351051250000001</v>
      </c>
      <c r="I149" s="36">
        <v>-10.449605329000001</v>
      </c>
      <c r="J149" s="11">
        <f t="shared" si="16"/>
        <v>-9.3928279689999989</v>
      </c>
      <c r="K149" s="38">
        <v>-28.826912749999995</v>
      </c>
      <c r="L149" s="36">
        <v>-17.336570373999997</v>
      </c>
      <c r="M149" s="11">
        <f t="shared" si="17"/>
        <v>-18.907376252333332</v>
      </c>
      <c r="N149" s="38">
        <v>-31.347608749999999</v>
      </c>
      <c r="O149" s="36">
        <v>-26.516808404999999</v>
      </c>
      <c r="P149" s="11">
        <f t="shared" si="18"/>
        <v>-27.079278529333333</v>
      </c>
      <c r="Q149" s="38">
        <v>-16.877427500000003</v>
      </c>
      <c r="R149" s="36">
        <v>-8.4189400160000023</v>
      </c>
      <c r="S149" s="11">
        <f t="shared" si="19"/>
        <v>-9.1350496149999998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7">
        <v>-28.452295358999997</v>
      </c>
      <c r="D150" s="9">
        <f t="shared" si="14"/>
        <v>-30.688782747333335</v>
      </c>
      <c r="E150" s="12">
        <v>-20.0074215</v>
      </c>
      <c r="F150" s="36">
        <v>-12.278558844999999</v>
      </c>
      <c r="G150" s="11">
        <f t="shared" si="15"/>
        <v>-12.781842997666667</v>
      </c>
      <c r="H150" s="38">
        <v>-7.9670282500000003</v>
      </c>
      <c r="I150" s="36">
        <v>-8.1551912190000007</v>
      </c>
      <c r="J150" s="11">
        <f t="shared" si="16"/>
        <v>-9.0644010476666654</v>
      </c>
      <c r="K150" s="38">
        <v>-21.214659749999999</v>
      </c>
      <c r="L150" s="36">
        <v>-14.769251691999999</v>
      </c>
      <c r="M150" s="11">
        <f t="shared" si="17"/>
        <v>-17.609137533666665</v>
      </c>
      <c r="N150" s="38">
        <v>-29.615904749999999</v>
      </c>
      <c r="O150" s="36">
        <v>-22.183283232999997</v>
      </c>
      <c r="P150" s="11">
        <f t="shared" si="18"/>
        <v>-25.352522729666664</v>
      </c>
      <c r="Q150" s="38">
        <v>-1.6116915000000009</v>
      </c>
      <c r="R150" s="36">
        <v>-7.9610772340000011</v>
      </c>
      <c r="S150" s="11">
        <f t="shared" si="19"/>
        <v>-7.9268013609999999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7">
        <v>-25.768247711999997</v>
      </c>
      <c r="D151" s="9">
        <f t="shared" si="14"/>
        <v>-28.517708700666663</v>
      </c>
      <c r="E151" s="12">
        <v>-12.439681499999999</v>
      </c>
      <c r="F151" s="36">
        <v>-10.489377653999998</v>
      </c>
      <c r="G151" s="11">
        <f t="shared" si="15"/>
        <v>-12.354722199666666</v>
      </c>
      <c r="H151" s="38">
        <v>-3.009333250000001</v>
      </c>
      <c r="I151" s="36">
        <v>-7.117193191000001</v>
      </c>
      <c r="J151" s="11">
        <f t="shared" si="16"/>
        <v>-8.5739965796666677</v>
      </c>
      <c r="K151" s="38">
        <v>-14.012745750000001</v>
      </c>
      <c r="L151" s="36">
        <v>-17.515245513</v>
      </c>
      <c r="M151" s="11">
        <f t="shared" si="17"/>
        <v>-16.540355859666665</v>
      </c>
      <c r="N151" s="38">
        <v>-30.293971750000004</v>
      </c>
      <c r="O151" s="36">
        <v>-23.714421499000004</v>
      </c>
      <c r="P151" s="11">
        <f t="shared" si="18"/>
        <v>-24.138171045666667</v>
      </c>
      <c r="Q151" s="38">
        <v>5.4900805000000004</v>
      </c>
      <c r="R151" s="36">
        <v>-6.3889472579999991</v>
      </c>
      <c r="S151" s="11">
        <f t="shared" si="19"/>
        <v>-7.5896548360000002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7">
        <v>-28.832204857999997</v>
      </c>
      <c r="D152" s="9">
        <f t="shared" si="14"/>
        <v>-27.684249309666665</v>
      </c>
      <c r="E152" s="12">
        <v>-11.994550499999999</v>
      </c>
      <c r="F152" s="36">
        <v>-14.849031116999999</v>
      </c>
      <c r="G152" s="11">
        <f t="shared" si="15"/>
        <v>-12.538989205333332</v>
      </c>
      <c r="H152" s="38">
        <v>-1.5661702500000008</v>
      </c>
      <c r="I152" s="36">
        <v>-7.9417960360000004</v>
      </c>
      <c r="J152" s="11">
        <f t="shared" si="16"/>
        <v>-7.7380601486666665</v>
      </c>
      <c r="K152" s="38">
        <v>-2.2688707499999996</v>
      </c>
      <c r="L152" s="36">
        <v>-13.962560798</v>
      </c>
      <c r="M152" s="11">
        <f t="shared" si="17"/>
        <v>-15.415686000999999</v>
      </c>
      <c r="N152" s="38">
        <v>-26.149189750000005</v>
      </c>
      <c r="O152" s="36">
        <v>-24.893093207000007</v>
      </c>
      <c r="P152" s="11">
        <f t="shared" si="18"/>
        <v>-23.59693264633334</v>
      </c>
      <c r="Q152" s="38">
        <v>6.4850384999999999</v>
      </c>
      <c r="R152" s="36">
        <v>-3.9647095580000009</v>
      </c>
      <c r="S152" s="11">
        <f t="shared" si="19"/>
        <v>-6.1049113499999992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7">
        <v>-27.023688498999999</v>
      </c>
      <c r="D153" s="9">
        <f t="shared" si="14"/>
        <v>-27.208047022999995</v>
      </c>
      <c r="E153" s="12">
        <v>-11.756731500000001</v>
      </c>
      <c r="F153" s="36">
        <v>-12.972597142000001</v>
      </c>
      <c r="G153" s="11">
        <f t="shared" si="15"/>
        <v>-12.770335304333335</v>
      </c>
      <c r="H153" s="38">
        <v>-3.2765972500000018</v>
      </c>
      <c r="I153" s="36">
        <v>-8.2089690510000022</v>
      </c>
      <c r="J153" s="11">
        <f t="shared" si="16"/>
        <v>-7.7559860926666673</v>
      </c>
      <c r="K153" s="38">
        <v>0.78353424999999977</v>
      </c>
      <c r="L153" s="36">
        <v>-8.6353238519999991</v>
      </c>
      <c r="M153" s="11">
        <f t="shared" si="17"/>
        <v>-13.371043387666667</v>
      </c>
      <c r="N153" s="38">
        <v>-24.584849750000004</v>
      </c>
      <c r="O153" s="36">
        <v>-24.700653866000003</v>
      </c>
      <c r="P153" s="11">
        <f t="shared" si="18"/>
        <v>-24.436056190666672</v>
      </c>
      <c r="Q153" s="38">
        <v>11.775316499999999</v>
      </c>
      <c r="R153" s="36">
        <v>-1.5805955610000009</v>
      </c>
      <c r="S153" s="11">
        <f t="shared" si="19"/>
        <v>-3.9780841256666672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7">
        <v>-26.974771324999999</v>
      </c>
      <c r="D154" s="9">
        <f t="shared" si="14"/>
        <v>-27.610221560666663</v>
      </c>
      <c r="E154" s="12">
        <v>-11.277541500000002</v>
      </c>
      <c r="F154" s="36">
        <v>-13.856580570000002</v>
      </c>
      <c r="G154" s="11">
        <f t="shared" si="15"/>
        <v>-13.892736276333332</v>
      </c>
      <c r="H154" s="38">
        <v>2.5707157499999989</v>
      </c>
      <c r="I154" s="36">
        <v>-4.2767436230000015</v>
      </c>
      <c r="J154" s="11">
        <f t="shared" si="16"/>
        <v>-6.8091695700000017</v>
      </c>
      <c r="K154" s="38">
        <v>-1.9869127500000001</v>
      </c>
      <c r="L154" s="36">
        <v>-12.670069771</v>
      </c>
      <c r="M154" s="11">
        <f t="shared" si="17"/>
        <v>-11.755984806999999</v>
      </c>
      <c r="N154" s="38">
        <v>-13.97791775</v>
      </c>
      <c r="O154" s="36">
        <v>-20.075022267000001</v>
      </c>
      <c r="P154" s="11">
        <f t="shared" si="18"/>
        <v>-23.222923113333337</v>
      </c>
      <c r="Q154" s="38">
        <v>9.0080285</v>
      </c>
      <c r="R154" s="36">
        <v>-2.2947830289999995</v>
      </c>
      <c r="S154" s="11">
        <f t="shared" si="19"/>
        <v>-2.6133627160000006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7">
        <v>-24.67418743</v>
      </c>
      <c r="D155" s="9">
        <f t="shared" si="14"/>
        <v>-26.224215751333332</v>
      </c>
      <c r="E155" s="12">
        <v>-10.456386500000001</v>
      </c>
      <c r="F155" s="36">
        <v>-14.186305757000001</v>
      </c>
      <c r="G155" s="11">
        <f t="shared" si="15"/>
        <v>-13.671827823000001</v>
      </c>
      <c r="H155" s="38">
        <v>-1.7161892500000011</v>
      </c>
      <c r="I155" s="36">
        <v>-4.2444100120000012</v>
      </c>
      <c r="J155" s="11">
        <f t="shared" si="16"/>
        <v>-5.5767075620000019</v>
      </c>
      <c r="K155" s="38">
        <v>-6.16705975</v>
      </c>
      <c r="L155" s="36">
        <v>-12.536839887999999</v>
      </c>
      <c r="M155" s="11">
        <f t="shared" si="17"/>
        <v>-11.280744503666668</v>
      </c>
      <c r="N155" s="38">
        <v>-8.5049367499999988</v>
      </c>
      <c r="O155" s="36">
        <v>-15.572973895999999</v>
      </c>
      <c r="P155" s="11">
        <f t="shared" si="18"/>
        <v>-20.116216676333334</v>
      </c>
      <c r="Q155" s="38">
        <v>-2.2786135000000005</v>
      </c>
      <c r="R155" s="36">
        <v>-3.4228334210000004</v>
      </c>
      <c r="S155" s="11">
        <f t="shared" si="19"/>
        <v>-2.4327373370000003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7">
        <v>-22.959306079000001</v>
      </c>
      <c r="D156" s="9">
        <f t="shared" si="14"/>
        <v>-24.869421611333333</v>
      </c>
      <c r="E156" s="12">
        <v>-7.0365205000000008</v>
      </c>
      <c r="F156" s="36">
        <v>-10.616123219</v>
      </c>
      <c r="G156" s="11">
        <f t="shared" si="15"/>
        <v>-12.886336515333335</v>
      </c>
      <c r="H156" s="38">
        <v>-2.4881602500000017</v>
      </c>
      <c r="I156" s="36">
        <v>-1.3110285340000016</v>
      </c>
      <c r="J156" s="11">
        <f t="shared" si="16"/>
        <v>-3.277394056333335</v>
      </c>
      <c r="K156" s="38">
        <v>1.8509492500000002</v>
      </c>
      <c r="L156" s="36">
        <v>-4.274901968</v>
      </c>
      <c r="M156" s="11">
        <f t="shared" si="17"/>
        <v>-9.8272705423333324</v>
      </c>
      <c r="N156" s="38">
        <v>-5.1076237499999984</v>
      </c>
      <c r="O156" s="36">
        <v>-14.348682020999998</v>
      </c>
      <c r="P156" s="11">
        <f t="shared" si="18"/>
        <v>-16.665559394666669</v>
      </c>
      <c r="Q156" s="38">
        <v>-1.7543895000000003</v>
      </c>
      <c r="R156" s="36">
        <v>3.0237708689999998</v>
      </c>
      <c r="S156" s="11">
        <f t="shared" si="19"/>
        <v>-0.89794852699999994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7">
        <v>-17.878244083000002</v>
      </c>
      <c r="D157" s="9">
        <f t="shared" si="14"/>
        <v>-21.837245864</v>
      </c>
      <c r="E157" s="12">
        <v>-7.0720765000000005</v>
      </c>
      <c r="F157" s="36">
        <v>-7.5383140980000007</v>
      </c>
      <c r="G157" s="11">
        <f t="shared" si="15"/>
        <v>-10.780247691333335</v>
      </c>
      <c r="H157" s="38">
        <v>-5.3498722500000007</v>
      </c>
      <c r="I157" s="36">
        <v>-1.0657114450000007</v>
      </c>
      <c r="J157" s="11">
        <f t="shared" si="16"/>
        <v>-2.2070499970000013</v>
      </c>
      <c r="K157" s="38">
        <v>-14.54460375</v>
      </c>
      <c r="L157" s="36">
        <v>-9.4773750200000002</v>
      </c>
      <c r="M157" s="11">
        <f t="shared" si="17"/>
        <v>-8.7630389586666659</v>
      </c>
      <c r="N157" s="38">
        <v>-5.6937367499999993</v>
      </c>
      <c r="O157" s="36">
        <v>-11.645872649999999</v>
      </c>
      <c r="P157" s="11">
        <f t="shared" si="18"/>
        <v>-13.855842855666666</v>
      </c>
      <c r="Q157" s="38">
        <v>-6.1581464999999991</v>
      </c>
      <c r="R157" s="36">
        <v>2.8510924350000018</v>
      </c>
      <c r="S157" s="11">
        <f t="shared" si="19"/>
        <v>0.81734329433333375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7">
        <v>-9.639617359999999</v>
      </c>
      <c r="D158" s="9">
        <f t="shared" si="14"/>
        <v>-16.825722507333335</v>
      </c>
      <c r="E158" s="12">
        <v>-2.0185785000000003</v>
      </c>
      <c r="F158" s="36">
        <v>-4.316673003</v>
      </c>
      <c r="G158" s="11">
        <f t="shared" si="15"/>
        <v>-7.490370106666667</v>
      </c>
      <c r="H158" s="38">
        <v>-7.3312412499999997</v>
      </c>
      <c r="I158" s="36">
        <v>-0.64149155699999927</v>
      </c>
      <c r="J158" s="11">
        <f t="shared" si="16"/>
        <v>-1.0060771786666673</v>
      </c>
      <c r="K158" s="38">
        <v>-11.71295975</v>
      </c>
      <c r="L158" s="36">
        <v>-3.3381506989999998</v>
      </c>
      <c r="M158" s="11">
        <f t="shared" si="17"/>
        <v>-5.6968092290000003</v>
      </c>
      <c r="N158" s="38">
        <v>-4.7981827499999987</v>
      </c>
      <c r="O158" s="36">
        <v>-8.7373718249999985</v>
      </c>
      <c r="P158" s="11">
        <f t="shared" si="18"/>
        <v>-11.577308831999998</v>
      </c>
      <c r="Q158" s="38">
        <v>-6.4483125000000019</v>
      </c>
      <c r="R158" s="36">
        <v>2.7483759229999976</v>
      </c>
      <c r="S158" s="11">
        <f t="shared" si="19"/>
        <v>2.8744130756666664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7">
        <v>-6.7220939499999988</v>
      </c>
      <c r="D159" s="9">
        <f t="shared" si="14"/>
        <v>-11.413318464333335</v>
      </c>
      <c r="E159" s="12">
        <v>-2.5795815000000006</v>
      </c>
      <c r="F159" s="36">
        <v>-3.6677355240000007</v>
      </c>
      <c r="G159" s="11">
        <f t="shared" si="15"/>
        <v>-5.1742408750000006</v>
      </c>
      <c r="H159" s="38">
        <v>-6.99184625</v>
      </c>
      <c r="I159" s="36">
        <v>0.2321195549999997</v>
      </c>
      <c r="J159" s="11">
        <f t="shared" si="16"/>
        <v>-0.4916944823333334</v>
      </c>
      <c r="K159" s="38">
        <v>-10.511795750000001</v>
      </c>
      <c r="L159" s="36">
        <v>-0.44330467500000026</v>
      </c>
      <c r="M159" s="11">
        <f t="shared" si="17"/>
        <v>-4.4196101313333331</v>
      </c>
      <c r="N159" s="38">
        <v>-9.0978767499999975</v>
      </c>
      <c r="O159" s="36">
        <v>-6.6985663699999973</v>
      </c>
      <c r="P159" s="11">
        <f t="shared" si="18"/>
        <v>-9.0272702816666648</v>
      </c>
      <c r="Q159" s="38">
        <v>-5.8083524999999998</v>
      </c>
      <c r="R159" s="36">
        <v>6.6353659250000003</v>
      </c>
      <c r="S159" s="11">
        <f t="shared" si="19"/>
        <v>4.0782780943333332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7">
        <v>-2.8447297959999993</v>
      </c>
      <c r="D160" s="9">
        <f t="shared" si="14"/>
        <v>-6.4021470353333321</v>
      </c>
      <c r="E160" s="12">
        <v>-8.2880934999999987</v>
      </c>
      <c r="F160" s="36">
        <v>-4.413692124999999</v>
      </c>
      <c r="G160" s="11">
        <f t="shared" si="15"/>
        <v>-4.1327002173333334</v>
      </c>
      <c r="H160" s="38">
        <v>-2.2040622500000016</v>
      </c>
      <c r="I160" s="36">
        <v>1.9044722689999984</v>
      </c>
      <c r="J160" s="11">
        <f t="shared" si="16"/>
        <v>0.49836675566666627</v>
      </c>
      <c r="K160" s="38">
        <v>-8.1669437499999997</v>
      </c>
      <c r="L160" s="36">
        <v>-1.738142055</v>
      </c>
      <c r="M160" s="11">
        <f t="shared" si="17"/>
        <v>-1.8398658096666667</v>
      </c>
      <c r="N160" s="38">
        <v>-10.043722749999997</v>
      </c>
      <c r="O160" s="36">
        <v>-1.1786536809999966</v>
      </c>
      <c r="P160" s="11">
        <f t="shared" si="18"/>
        <v>-5.5381972919999969</v>
      </c>
      <c r="Q160" s="38">
        <v>-3.4354555000000015</v>
      </c>
      <c r="R160" s="36">
        <v>7.7931419899999987</v>
      </c>
      <c r="S160" s="11">
        <f t="shared" si="19"/>
        <v>5.7256279459999986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7">
        <v>-2.2806093959999987</v>
      </c>
      <c r="D161" s="9">
        <f t="shared" si="14"/>
        <v>-3.9491443806666653</v>
      </c>
      <c r="E161" s="12">
        <v>-5.2155955000000001</v>
      </c>
      <c r="F161" s="36">
        <v>-0.50472581500000047</v>
      </c>
      <c r="G161" s="11">
        <f t="shared" si="15"/>
        <v>-2.8620511546666667</v>
      </c>
      <c r="H161" s="38">
        <v>5.1926067499999986</v>
      </c>
      <c r="I161" s="36">
        <v>6.4389585499999988</v>
      </c>
      <c r="J161" s="11">
        <f t="shared" si="16"/>
        <v>2.8585167913333325</v>
      </c>
      <c r="K161" s="38">
        <v>-12.597887750000002</v>
      </c>
      <c r="L161" s="36">
        <v>-1.4317972800000014</v>
      </c>
      <c r="M161" s="11">
        <f t="shared" si="17"/>
        <v>-1.2044146700000005</v>
      </c>
      <c r="N161" s="38">
        <v>-5.4944007499999987</v>
      </c>
      <c r="O161" s="36">
        <v>0.78472522700000091</v>
      </c>
      <c r="P161" s="11">
        <f t="shared" si="18"/>
        <v>-2.364164941333331</v>
      </c>
      <c r="Q161" s="38">
        <v>5.1817964999999999</v>
      </c>
      <c r="R161" s="36">
        <v>12.397570798</v>
      </c>
      <c r="S161" s="11">
        <f t="shared" si="19"/>
        <v>8.942026237666667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7">
        <v>-1.2036611250000009</v>
      </c>
      <c r="D162" s="9">
        <f t="shared" si="14"/>
        <v>-2.1096667723333331</v>
      </c>
      <c r="E162" s="12">
        <v>-6.380633500000001</v>
      </c>
      <c r="F162" s="36">
        <v>0.68039131499999872</v>
      </c>
      <c r="G162" s="11">
        <f t="shared" si="15"/>
        <v>-1.412675541666667</v>
      </c>
      <c r="H162" s="38">
        <v>5.974539749999999</v>
      </c>
      <c r="I162" s="36">
        <v>5.1221014059999987</v>
      </c>
      <c r="J162" s="11">
        <f t="shared" si="16"/>
        <v>4.4885107416666656</v>
      </c>
      <c r="K162" s="38">
        <v>-3.8942457499999996</v>
      </c>
      <c r="L162" s="36">
        <v>1.9929999830000007</v>
      </c>
      <c r="M162" s="11">
        <f t="shared" si="17"/>
        <v>-0.39231311733333357</v>
      </c>
      <c r="N162" s="38">
        <v>-9.5056377499999982</v>
      </c>
      <c r="O162" s="36">
        <v>-1.521226915999998</v>
      </c>
      <c r="P162" s="11">
        <f t="shared" si="18"/>
        <v>-0.63838512333333119</v>
      </c>
      <c r="Q162" s="38">
        <v>20.588514500000002</v>
      </c>
      <c r="R162" s="36">
        <v>14.424550893000003</v>
      </c>
      <c r="S162" s="11">
        <f t="shared" si="19"/>
        <v>11.538421227000001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7">
        <v>3.2873218050000013</v>
      </c>
      <c r="D163" s="9">
        <f t="shared" si="14"/>
        <v>-6.5649571999999434E-2</v>
      </c>
      <c r="E163" s="12">
        <v>0.96018849999999989</v>
      </c>
      <c r="F163" s="36">
        <v>-0.23419518500000014</v>
      </c>
      <c r="G163" s="11">
        <f t="shared" si="15"/>
        <v>-1.9509895000000627E-2</v>
      </c>
      <c r="H163" s="38">
        <v>8.5786527499999998</v>
      </c>
      <c r="I163" s="36">
        <v>4.6287231169999998</v>
      </c>
      <c r="J163" s="11">
        <f t="shared" si="16"/>
        <v>5.3965943576666655</v>
      </c>
      <c r="K163" s="38">
        <v>5.8249812499999996</v>
      </c>
      <c r="L163" s="36">
        <v>3.1851472979999995</v>
      </c>
      <c r="M163" s="11">
        <f t="shared" si="17"/>
        <v>1.2487833336666663</v>
      </c>
      <c r="N163" s="38">
        <v>-5.3133597499999983</v>
      </c>
      <c r="O163" s="36">
        <v>1.2043024260000017</v>
      </c>
      <c r="P163" s="11">
        <f t="shared" si="18"/>
        <v>0.15593357900000152</v>
      </c>
      <c r="Q163" s="38">
        <v>27.182993500000002</v>
      </c>
      <c r="R163" s="36">
        <v>15.441462570000002</v>
      </c>
      <c r="S163" s="11">
        <f t="shared" si="19"/>
        <v>14.087861420333335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7">
        <v>1.0083736800000003</v>
      </c>
      <c r="D164" s="9">
        <f t="shared" si="14"/>
        <v>1.0306781200000001</v>
      </c>
      <c r="E164" s="12">
        <v>-0.42590350000000043</v>
      </c>
      <c r="F164" s="36">
        <v>-0.43655653100000041</v>
      </c>
      <c r="G164" s="11">
        <f t="shared" si="15"/>
        <v>3.2131996666660556E-3</v>
      </c>
      <c r="H164" s="38">
        <v>11.61414675</v>
      </c>
      <c r="I164" s="36">
        <v>5.7061318449999998</v>
      </c>
      <c r="J164" s="11">
        <f t="shared" si="16"/>
        <v>5.1523187893333331</v>
      </c>
      <c r="K164" s="38">
        <v>13.134969250000001</v>
      </c>
      <c r="L164" s="36">
        <v>1.7860687200000012</v>
      </c>
      <c r="M164" s="11">
        <f t="shared" si="17"/>
        <v>2.3214053336666671</v>
      </c>
      <c r="N164" s="38">
        <v>-1.5468707499999983</v>
      </c>
      <c r="O164" s="36">
        <v>-0.18664482499999835</v>
      </c>
      <c r="P164" s="11">
        <f t="shared" si="18"/>
        <v>-0.16785643833333155</v>
      </c>
      <c r="Q164" s="38">
        <v>20.545164499999998</v>
      </c>
      <c r="R164" s="36">
        <v>10.649836667999999</v>
      </c>
      <c r="S164" s="11">
        <f t="shared" si="19"/>
        <v>13.505283377000003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7">
        <v>8.4103511429999998</v>
      </c>
      <c r="D165" s="9">
        <f t="shared" si="14"/>
        <v>4.2353488760000007</v>
      </c>
      <c r="E165" s="12">
        <v>1.3956204999999999</v>
      </c>
      <c r="F165" s="36">
        <v>-0.49684124100000004</v>
      </c>
      <c r="G165" s="11">
        <f t="shared" si="15"/>
        <v>-0.38919765233333353</v>
      </c>
      <c r="H165" s="38">
        <v>13.286292749999999</v>
      </c>
      <c r="I165" s="36">
        <v>8.6862847349999992</v>
      </c>
      <c r="J165" s="11">
        <f t="shared" si="16"/>
        <v>6.3403798989999993</v>
      </c>
      <c r="K165" s="38">
        <v>17.320458250000001</v>
      </c>
      <c r="L165" s="36">
        <v>8.1502311850000009</v>
      </c>
      <c r="M165" s="11">
        <f t="shared" si="17"/>
        <v>4.3738157343333341</v>
      </c>
      <c r="N165" s="38">
        <v>5.7304532500000018</v>
      </c>
      <c r="O165" s="36">
        <v>5.5120937550000022</v>
      </c>
      <c r="P165" s="11">
        <f t="shared" si="18"/>
        <v>2.1765837853333352</v>
      </c>
      <c r="Q165" s="38">
        <v>22.961552500000003</v>
      </c>
      <c r="R165" s="36">
        <v>9.4916808750000037</v>
      </c>
      <c r="S165" s="11">
        <f t="shared" si="19"/>
        <v>11.860993371000001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7">
        <v>8.6945975770000015</v>
      </c>
      <c r="D166" s="9">
        <f t="shared" si="14"/>
        <v>6.0377741333333335</v>
      </c>
      <c r="E166" s="12">
        <v>1.7928195</v>
      </c>
      <c r="F166" s="36">
        <v>-0.82627594000000015</v>
      </c>
      <c r="G166" s="11">
        <f t="shared" si="15"/>
        <v>-0.58655790400000019</v>
      </c>
      <c r="H166" s="38">
        <v>11.84449875</v>
      </c>
      <c r="I166" s="36">
        <v>5.230964599</v>
      </c>
      <c r="J166" s="11">
        <f t="shared" si="16"/>
        <v>6.5411270596666666</v>
      </c>
      <c r="K166" s="38">
        <v>14.137020249999999</v>
      </c>
      <c r="L166" s="36">
        <v>3.8225053939999984</v>
      </c>
      <c r="M166" s="11">
        <f t="shared" si="17"/>
        <v>4.5862684329999999</v>
      </c>
      <c r="N166" s="38">
        <v>12.633010250000002</v>
      </c>
      <c r="O166" s="36">
        <v>5.9748110120000018</v>
      </c>
      <c r="P166" s="11">
        <f t="shared" si="18"/>
        <v>3.766753314000002</v>
      </c>
      <c r="Q166" s="38">
        <v>23.340049499999999</v>
      </c>
      <c r="R166" s="36">
        <v>12.078337892999999</v>
      </c>
      <c r="S166" s="11">
        <f t="shared" si="19"/>
        <v>10.739951812000001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7">
        <v>9.2564325810000003</v>
      </c>
      <c r="D167" s="9">
        <f t="shared" si="14"/>
        <v>8.7871271003333344</v>
      </c>
      <c r="E167" s="12">
        <v>3.5414814999999997</v>
      </c>
      <c r="F167" s="36">
        <v>9.1930189999995804E-3</v>
      </c>
      <c r="G167" s="11">
        <f t="shared" si="15"/>
        <v>-0.43797472066666687</v>
      </c>
      <c r="H167" s="38">
        <v>5.906625749999999</v>
      </c>
      <c r="I167" s="36">
        <v>3.1818892549999989</v>
      </c>
      <c r="J167" s="11">
        <f t="shared" si="16"/>
        <v>5.6997128629999994</v>
      </c>
      <c r="K167" s="38">
        <v>7.8713862499999996</v>
      </c>
      <c r="L167" s="36">
        <v>0.90838525999999931</v>
      </c>
      <c r="M167" s="11">
        <f t="shared" si="17"/>
        <v>4.2937072796666662</v>
      </c>
      <c r="N167" s="38">
        <v>14.415375250000002</v>
      </c>
      <c r="O167" s="36">
        <v>6.6432066280000024</v>
      </c>
      <c r="P167" s="11">
        <f t="shared" si="18"/>
        <v>6.0433704650000024</v>
      </c>
      <c r="Q167" s="38">
        <v>13.717943500000001</v>
      </c>
      <c r="R167" s="36">
        <v>12.056349605000001</v>
      </c>
      <c r="S167" s="11">
        <f t="shared" si="19"/>
        <v>11.208789457666668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7">
        <v>6.3381604170000001</v>
      </c>
      <c r="D168" s="9">
        <f t="shared" si="14"/>
        <v>8.0963968583333337</v>
      </c>
      <c r="E168" s="12">
        <v>6.1222405000000002</v>
      </c>
      <c r="F168" s="36">
        <v>3.3310841560000002</v>
      </c>
      <c r="G168" s="11">
        <f t="shared" si="15"/>
        <v>0.8380004116666665</v>
      </c>
      <c r="H168" s="38">
        <v>4.2452787499999989</v>
      </c>
      <c r="I168" s="36">
        <v>5.6930160179999989</v>
      </c>
      <c r="J168" s="11">
        <f t="shared" si="16"/>
        <v>4.7019566239999984</v>
      </c>
      <c r="K168" s="38">
        <v>1.1164842500000001</v>
      </c>
      <c r="L168" s="36">
        <v>-5.9030922080000003</v>
      </c>
      <c r="M168" s="11">
        <f t="shared" si="17"/>
        <v>-0.39073385133333421</v>
      </c>
      <c r="N168" s="38">
        <v>13.694003250000002</v>
      </c>
      <c r="O168" s="36">
        <v>4.5314102740000024</v>
      </c>
      <c r="P168" s="11">
        <f t="shared" si="18"/>
        <v>5.7164759713333355</v>
      </c>
      <c r="Q168" s="38">
        <v>10.346007500000001</v>
      </c>
      <c r="R168" s="36">
        <v>14.661216552000001</v>
      </c>
      <c r="S168" s="11">
        <f t="shared" si="19"/>
        <v>12.931968016666666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7">
        <v>4.4868912560000007</v>
      </c>
      <c r="D169" s="9">
        <f t="shared" si="14"/>
        <v>6.6938280846666665</v>
      </c>
      <c r="E169" s="12">
        <v>5.3738415000000002</v>
      </c>
      <c r="F169" s="36">
        <v>6.3816870150000007</v>
      </c>
      <c r="G169" s="11">
        <f t="shared" si="15"/>
        <v>3.2406547300000006</v>
      </c>
      <c r="H169" s="38">
        <v>2.6780987499999993</v>
      </c>
      <c r="I169" s="36">
        <v>7.1961972229999995</v>
      </c>
      <c r="J169" s="11">
        <f t="shared" si="16"/>
        <v>5.3570341653333324</v>
      </c>
      <c r="K169" s="38">
        <v>-3.6854267499999995</v>
      </c>
      <c r="L169" s="36">
        <v>0.9867931410000006</v>
      </c>
      <c r="M169" s="11">
        <f t="shared" si="17"/>
        <v>-1.3359712690000001</v>
      </c>
      <c r="N169" s="38">
        <v>7.7492132500000013</v>
      </c>
      <c r="O169" s="36">
        <v>1.011178987000001</v>
      </c>
      <c r="P169" s="11">
        <f t="shared" si="18"/>
        <v>4.0619319630000019</v>
      </c>
      <c r="Q169" s="38">
        <v>5.6507554999999998</v>
      </c>
      <c r="R169" s="36">
        <v>15.771507316000001</v>
      </c>
      <c r="S169" s="11">
        <f t="shared" si="19"/>
        <v>14.163024491000002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7">
        <v>7.3479022280000006</v>
      </c>
      <c r="D170" s="9">
        <f t="shared" si="14"/>
        <v>6.0576513003333332</v>
      </c>
      <c r="E170" s="12">
        <v>3.4141385</v>
      </c>
      <c r="F170" s="36">
        <v>1.0418215210000001</v>
      </c>
      <c r="G170" s="11">
        <f t="shared" si="15"/>
        <v>3.5848642306666663</v>
      </c>
      <c r="H170" s="38">
        <v>-2.0366512500000002</v>
      </c>
      <c r="I170" s="36">
        <v>4.6413141900000001</v>
      </c>
      <c r="J170" s="11">
        <f t="shared" si="16"/>
        <v>5.8435091436666662</v>
      </c>
      <c r="K170" s="38">
        <v>3.1451762499999996</v>
      </c>
      <c r="L170" s="36">
        <v>11.812141288999999</v>
      </c>
      <c r="M170" s="11">
        <f t="shared" si="17"/>
        <v>2.2986140740000001</v>
      </c>
      <c r="N170" s="38">
        <v>8.0873752500000009</v>
      </c>
      <c r="O170" s="36">
        <v>4.5120767280000003</v>
      </c>
      <c r="P170" s="11">
        <f t="shared" si="18"/>
        <v>3.351555329666668</v>
      </c>
      <c r="Q170" s="38">
        <v>7.6086485000000001</v>
      </c>
      <c r="R170" s="36">
        <v>16.840372446</v>
      </c>
      <c r="S170" s="11">
        <f t="shared" si="19"/>
        <v>15.757698771333333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7">
        <v>0.56638562200000075</v>
      </c>
      <c r="D171" s="9">
        <f t="shared" si="14"/>
        <v>4.1337263686666672</v>
      </c>
      <c r="E171" s="12">
        <v>0.95975249999999979</v>
      </c>
      <c r="F171" s="36">
        <v>-0.37472533000000019</v>
      </c>
      <c r="G171" s="11">
        <f t="shared" si="15"/>
        <v>2.3495944020000001</v>
      </c>
      <c r="H171" s="38">
        <v>4.4376107499999993</v>
      </c>
      <c r="I171" s="36">
        <v>11.428909527999998</v>
      </c>
      <c r="J171" s="11">
        <f t="shared" si="16"/>
        <v>7.7554736469999996</v>
      </c>
      <c r="K171" s="38">
        <v>-4.8720477500000001</v>
      </c>
      <c r="L171" s="36">
        <v>6.5506288159999997</v>
      </c>
      <c r="M171" s="11">
        <f t="shared" si="17"/>
        <v>6.4498544153333333</v>
      </c>
      <c r="N171" s="38">
        <v>3.9543902500000012</v>
      </c>
      <c r="O171" s="36">
        <v>6.3772115940000011</v>
      </c>
      <c r="P171" s="11">
        <f t="shared" si="18"/>
        <v>3.9668224363333344</v>
      </c>
      <c r="Q171" s="38">
        <v>2.160231500000001</v>
      </c>
      <c r="R171" s="36">
        <v>14.773458006000002</v>
      </c>
      <c r="S171" s="11">
        <f t="shared" si="19"/>
        <v>15.795112589333334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7">
        <v>6.2393743900000009</v>
      </c>
      <c r="D172" s="9">
        <f t="shared" si="14"/>
        <v>4.7178874133333339</v>
      </c>
      <c r="E172" s="12">
        <v>1.4457414999999998</v>
      </c>
      <c r="F172" s="36">
        <v>5.2326342910000001</v>
      </c>
      <c r="G172" s="11">
        <f t="shared" si="15"/>
        <v>1.9665768273333333</v>
      </c>
      <c r="H172" s="38">
        <v>-0.17227225000000068</v>
      </c>
      <c r="I172" s="36">
        <v>3.7122915179999993</v>
      </c>
      <c r="J172" s="11">
        <f t="shared" si="16"/>
        <v>6.5941717453333331</v>
      </c>
      <c r="K172" s="38">
        <v>-1.6606847499999997</v>
      </c>
      <c r="L172" s="36">
        <v>3.8979245819999999</v>
      </c>
      <c r="M172" s="11">
        <f t="shared" si="17"/>
        <v>7.4202315623333321</v>
      </c>
      <c r="N172" s="38">
        <v>-2.9006997499999994</v>
      </c>
      <c r="O172" s="36">
        <v>5.7026705600000014</v>
      </c>
      <c r="P172" s="11">
        <f t="shared" si="18"/>
        <v>5.5306529606666679</v>
      </c>
      <c r="Q172" s="38">
        <v>5.1613395000000004</v>
      </c>
      <c r="R172" s="36">
        <v>15.950262883000001</v>
      </c>
      <c r="S172" s="11">
        <f t="shared" si="19"/>
        <v>15.854697778333334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7">
        <v>7.6267595090000002</v>
      </c>
      <c r="D173" s="9">
        <f t="shared" si="14"/>
        <v>4.8108398403333341</v>
      </c>
      <c r="E173" s="12">
        <v>1.0785004999999999</v>
      </c>
      <c r="F173" s="36">
        <v>5.6507618799999992</v>
      </c>
      <c r="G173" s="11">
        <f t="shared" si="15"/>
        <v>3.5028902803333328</v>
      </c>
      <c r="H173" s="38">
        <v>7.8953827499999987</v>
      </c>
      <c r="I173" s="36">
        <v>8.6242532589999996</v>
      </c>
      <c r="J173" s="11">
        <f t="shared" si="16"/>
        <v>7.9218181016666662</v>
      </c>
      <c r="K173" s="38">
        <v>-4.4849717499999997</v>
      </c>
      <c r="L173" s="36">
        <v>5.9409109109999996</v>
      </c>
      <c r="M173" s="11">
        <f t="shared" si="17"/>
        <v>5.4631547696666658</v>
      </c>
      <c r="N173" s="38">
        <v>-2.031516749999998</v>
      </c>
      <c r="O173" s="36">
        <v>5.3041589360000021</v>
      </c>
      <c r="P173" s="11">
        <f t="shared" si="18"/>
        <v>5.7946803633333346</v>
      </c>
      <c r="Q173" s="38">
        <v>9.9790685000000003</v>
      </c>
      <c r="R173" s="36">
        <v>16.421152605</v>
      </c>
      <c r="S173" s="11">
        <f t="shared" si="19"/>
        <v>15.714957831333335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7">
        <v>3.5212768370000012</v>
      </c>
      <c r="D174" s="9">
        <f t="shared" si="14"/>
        <v>5.7958035786666677</v>
      </c>
      <c r="E174" s="12">
        <v>-4.9349695000000002</v>
      </c>
      <c r="F174" s="36">
        <v>1.4179396679999998</v>
      </c>
      <c r="G174" s="11">
        <f t="shared" si="15"/>
        <v>4.1004452796666664</v>
      </c>
      <c r="H174" s="38">
        <v>6.9352027499999984</v>
      </c>
      <c r="I174" s="36">
        <v>5.4149035909999981</v>
      </c>
      <c r="J174" s="11">
        <f t="shared" si="16"/>
        <v>5.9171494559999998</v>
      </c>
      <c r="K174" s="38">
        <v>2.98624125</v>
      </c>
      <c r="L174" s="36">
        <v>8.5556265459999992</v>
      </c>
      <c r="M174" s="11">
        <f t="shared" si="17"/>
        <v>6.1314873463333326</v>
      </c>
      <c r="N174" s="38">
        <v>-6.0389847499999991</v>
      </c>
      <c r="O174" s="36">
        <v>2.4744804190000007</v>
      </c>
      <c r="P174" s="11">
        <f t="shared" si="18"/>
        <v>4.4937699716666684</v>
      </c>
      <c r="Q174" s="38">
        <v>22.950491499999998</v>
      </c>
      <c r="R174" s="36">
        <v>17.260958604999999</v>
      </c>
      <c r="S174" s="11">
        <f t="shared" si="19"/>
        <v>16.544124697666664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7">
        <v>5.2590560640000001</v>
      </c>
      <c r="D175" s="9">
        <f t="shared" si="14"/>
        <v>5.4690308033333332</v>
      </c>
      <c r="E175" s="12">
        <v>0.99216750000000009</v>
      </c>
      <c r="F175" s="36">
        <v>-0.32715039899999998</v>
      </c>
      <c r="G175" s="11">
        <f t="shared" si="15"/>
        <v>2.2471837163333332</v>
      </c>
      <c r="H175" s="38">
        <v>10.60189875</v>
      </c>
      <c r="I175" s="36">
        <v>7.0167929259999999</v>
      </c>
      <c r="J175" s="11">
        <f t="shared" si="16"/>
        <v>7.0186499253333325</v>
      </c>
      <c r="K175" s="38">
        <v>7.2158962500000001</v>
      </c>
      <c r="L175" s="36">
        <v>5.4062354250000002</v>
      </c>
      <c r="M175" s="11">
        <f t="shared" si="17"/>
        <v>6.6342576273333336</v>
      </c>
      <c r="N175" s="38">
        <v>-0.6475327499999981</v>
      </c>
      <c r="O175" s="36">
        <v>6.0207804040000017</v>
      </c>
      <c r="P175" s="11">
        <f t="shared" si="18"/>
        <v>4.5998065863333348</v>
      </c>
      <c r="Q175" s="38">
        <v>25.578488499999999</v>
      </c>
      <c r="R175" s="36">
        <v>13.829917114999999</v>
      </c>
      <c r="S175" s="11">
        <f t="shared" si="19"/>
        <v>15.837342775000002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7">
        <v>11.424566732000001</v>
      </c>
      <c r="D176" s="9">
        <f t="shared" si="14"/>
        <v>6.7349665443333349</v>
      </c>
      <c r="E176" s="12">
        <v>3.4438985</v>
      </c>
      <c r="F176" s="36">
        <v>3.1662122419999998</v>
      </c>
      <c r="G176" s="11">
        <f t="shared" si="15"/>
        <v>1.4190005036666664</v>
      </c>
      <c r="H176" s="38">
        <v>12.050334749999999</v>
      </c>
      <c r="I176" s="36">
        <v>6.5655195499999994</v>
      </c>
      <c r="J176" s="11">
        <f t="shared" si="16"/>
        <v>6.3324053556666655</v>
      </c>
      <c r="K176" s="38">
        <v>18.844484250000001</v>
      </c>
      <c r="L176" s="36">
        <v>8.2320018920000013</v>
      </c>
      <c r="M176" s="11">
        <f t="shared" si="17"/>
        <v>7.3979546210000002</v>
      </c>
      <c r="N176" s="38">
        <v>11.649490250000001</v>
      </c>
      <c r="O176" s="36">
        <v>13.451719244000001</v>
      </c>
      <c r="P176" s="11">
        <f t="shared" si="18"/>
        <v>7.3156600223333355</v>
      </c>
      <c r="Q176" s="38">
        <v>34.566218499999998</v>
      </c>
      <c r="R176" s="36">
        <v>25.116562940999998</v>
      </c>
      <c r="S176" s="11">
        <f t="shared" si="19"/>
        <v>18.735812886999998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7">
        <v>9.6309804963333345</v>
      </c>
      <c r="D177" s="9">
        <f t="shared" si="14"/>
        <v>8.7715344307777787</v>
      </c>
      <c r="E177" s="12">
        <v>7.7252959166666662</v>
      </c>
      <c r="F177" s="36">
        <v>4.903608150666666</v>
      </c>
      <c r="G177" s="11">
        <f t="shared" si="15"/>
        <v>2.5808899978888884</v>
      </c>
      <c r="H177" s="38">
        <v>17.033241416666666</v>
      </c>
      <c r="I177" s="36">
        <v>12.553600559666666</v>
      </c>
      <c r="J177" s="11">
        <f t="shared" si="16"/>
        <v>8.7119710118888882</v>
      </c>
      <c r="K177" s="38">
        <v>15.172992499999999</v>
      </c>
      <c r="L177" s="36">
        <v>6.6052015179999994</v>
      </c>
      <c r="M177" s="11">
        <f t="shared" si="17"/>
        <v>6.7478129449999997</v>
      </c>
      <c r="N177" s="38">
        <v>10.0120305</v>
      </c>
      <c r="O177" s="36">
        <v>9.6376784059999991</v>
      </c>
      <c r="P177" s="11">
        <f t="shared" si="18"/>
        <v>9.7033926846666674</v>
      </c>
      <c r="Q177" s="38">
        <v>32.241937916666664</v>
      </c>
      <c r="R177" s="36">
        <v>18.823723728666664</v>
      </c>
      <c r="S177" s="11">
        <f t="shared" si="19"/>
        <v>19.256734594888886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7">
        <v>9.6378223063333337</v>
      </c>
      <c r="D178" s="9">
        <f t="shared" si="14"/>
        <v>10.231123178222223</v>
      </c>
      <c r="E178" s="12">
        <v>9.6573099166666658</v>
      </c>
      <c r="F178" s="36">
        <v>7.0886664196666658</v>
      </c>
      <c r="G178" s="11">
        <f t="shared" si="15"/>
        <v>5.0528289374444437</v>
      </c>
      <c r="H178" s="38">
        <v>12.861621416666665</v>
      </c>
      <c r="I178" s="36">
        <v>6.715068896666665</v>
      </c>
      <c r="J178" s="11">
        <f t="shared" si="16"/>
        <v>8.6113963354444447</v>
      </c>
      <c r="K178" s="38">
        <v>20.460031499999999</v>
      </c>
      <c r="L178" s="36">
        <v>10.714644716999999</v>
      </c>
      <c r="M178" s="11">
        <f t="shared" si="17"/>
        <v>8.5172827089999998</v>
      </c>
      <c r="N178" s="38">
        <v>14.877587500000001</v>
      </c>
      <c r="O178" s="36">
        <v>7.5422549220000006</v>
      </c>
      <c r="P178" s="11">
        <f t="shared" si="18"/>
        <v>10.210550857333335</v>
      </c>
      <c r="Q178" s="38">
        <v>33.360463916666667</v>
      </c>
      <c r="R178" s="36">
        <v>22.554538899666667</v>
      </c>
      <c r="S178" s="11">
        <f t="shared" si="19"/>
        <v>22.164941856444443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7">
        <v>11.320942047333336</v>
      </c>
      <c r="D179" s="9">
        <f t="shared" si="14"/>
        <v>10.196581616666668</v>
      </c>
      <c r="E179" s="12">
        <v>9.926367916666667</v>
      </c>
      <c r="F179" s="36">
        <v>6.5093071396666673</v>
      </c>
      <c r="G179" s="11">
        <f t="shared" si="15"/>
        <v>6.1671939033333336</v>
      </c>
      <c r="H179" s="38">
        <v>12.688869416666666</v>
      </c>
      <c r="I179" s="36">
        <v>9.8812906466666668</v>
      </c>
      <c r="J179" s="11">
        <f t="shared" si="16"/>
        <v>9.716653367666666</v>
      </c>
      <c r="K179" s="38">
        <v>26.198278500000001</v>
      </c>
      <c r="L179" s="36">
        <v>18.529266667000002</v>
      </c>
      <c r="M179" s="11">
        <f t="shared" si="17"/>
        <v>11.949704300666667</v>
      </c>
      <c r="N179" s="38">
        <v>14.416498500000001</v>
      </c>
      <c r="O179" s="36">
        <v>5.7760129560000006</v>
      </c>
      <c r="P179" s="11">
        <f t="shared" si="18"/>
        <v>7.6519820946666668</v>
      </c>
      <c r="Q179" s="38">
        <v>23.026225916666668</v>
      </c>
      <c r="R179" s="36">
        <v>20.440686271666667</v>
      </c>
      <c r="S179" s="11">
        <f t="shared" si="19"/>
        <v>20.6063163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7">
        <v>12.090207174333335</v>
      </c>
      <c r="D180" s="9">
        <f t="shared" si="14"/>
        <v>11.016323842666667</v>
      </c>
      <c r="E180" s="12">
        <v>13.804125916666667</v>
      </c>
      <c r="F180" s="36">
        <v>12.013046225666667</v>
      </c>
      <c r="G180" s="11">
        <f t="shared" si="15"/>
        <v>8.5370065949999994</v>
      </c>
      <c r="H180" s="38">
        <v>5.2350924166666655</v>
      </c>
      <c r="I180" s="36">
        <v>7.2043846896666652</v>
      </c>
      <c r="J180" s="11">
        <f t="shared" si="16"/>
        <v>7.9335814109999987</v>
      </c>
      <c r="K180" s="38">
        <v>17.0610465</v>
      </c>
      <c r="L180" s="36">
        <v>9.5322934880000005</v>
      </c>
      <c r="M180" s="11">
        <f t="shared" si="17"/>
        <v>12.925401624000001</v>
      </c>
      <c r="N180" s="38">
        <v>15.890717500000001</v>
      </c>
      <c r="O180" s="36">
        <v>6.9226268420000014</v>
      </c>
      <c r="P180" s="11">
        <f t="shared" si="18"/>
        <v>6.7469649066666664</v>
      </c>
      <c r="Q180" s="38">
        <v>12.791158916666665</v>
      </c>
      <c r="R180" s="36">
        <v>16.782077358666665</v>
      </c>
      <c r="S180" s="11">
        <f t="shared" si="19"/>
        <v>19.92576751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7">
        <v>7.2785934323333334</v>
      </c>
      <c r="D181" s="9">
        <f t="shared" si="14"/>
        <v>10.229914218000001</v>
      </c>
      <c r="E181" s="12">
        <v>0.50476491666666634</v>
      </c>
      <c r="F181" s="36">
        <v>2.5865946646666664</v>
      </c>
      <c r="G181" s="11">
        <f t="shared" si="15"/>
        <v>7.0363160100000002</v>
      </c>
      <c r="H181" s="38">
        <v>2.2993174166666654</v>
      </c>
      <c r="I181" s="36">
        <v>6.9399664996666655</v>
      </c>
      <c r="J181" s="11">
        <f t="shared" si="16"/>
        <v>8.0085472786666667</v>
      </c>
      <c r="K181" s="38">
        <v>3.7519334999999998</v>
      </c>
      <c r="L181" s="36">
        <v>6.9015679739999998</v>
      </c>
      <c r="M181" s="11">
        <f t="shared" si="17"/>
        <v>11.654376043000001</v>
      </c>
      <c r="N181" s="38">
        <v>15.645668500000001</v>
      </c>
      <c r="O181" s="36">
        <v>8.1946254210000014</v>
      </c>
      <c r="P181" s="11">
        <f t="shared" si="18"/>
        <v>6.9644217396666681</v>
      </c>
      <c r="Q181" s="38">
        <v>6.259734916666666</v>
      </c>
      <c r="R181" s="36">
        <v>16.971617236666667</v>
      </c>
      <c r="S181" s="11">
        <f t="shared" si="19"/>
        <v>18.064793622333333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7">
        <v>7.5464827243333339</v>
      </c>
      <c r="D182" s="9">
        <f t="shared" si="14"/>
        <v>8.9717611103333343</v>
      </c>
      <c r="E182" s="12">
        <v>5.4038919166666659</v>
      </c>
      <c r="F182" s="36">
        <v>3.245913112666666</v>
      </c>
      <c r="G182" s="11">
        <f t="shared" si="15"/>
        <v>5.9485180010000001</v>
      </c>
      <c r="H182" s="38">
        <v>0.66537541666666566</v>
      </c>
      <c r="I182" s="36">
        <v>7.0124328836666656</v>
      </c>
      <c r="J182" s="11">
        <f t="shared" si="16"/>
        <v>7.0522613576666657</v>
      </c>
      <c r="K182" s="38">
        <v>-0.7236324999999999</v>
      </c>
      <c r="L182" s="36">
        <v>8.3016400300000015</v>
      </c>
      <c r="M182" s="11">
        <f t="shared" si="17"/>
        <v>8.2451671639999997</v>
      </c>
      <c r="N182" s="38">
        <v>8.2207074999999996</v>
      </c>
      <c r="O182" s="36">
        <v>4.8540224399999996</v>
      </c>
      <c r="P182" s="11">
        <f t="shared" si="18"/>
        <v>6.6570915676666678</v>
      </c>
      <c r="Q182" s="38">
        <v>10.525826916666666</v>
      </c>
      <c r="R182" s="36">
        <v>19.748478063666667</v>
      </c>
      <c r="S182" s="11">
        <f t="shared" si="19"/>
        <v>17.834057552999997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7">
        <v>8.4993614553333341</v>
      </c>
      <c r="D183" s="9">
        <f t="shared" si="14"/>
        <v>7.774812537333335</v>
      </c>
      <c r="E183" s="12">
        <v>3.1975049166666665</v>
      </c>
      <c r="F183" s="36">
        <v>1.7780334226666665</v>
      </c>
      <c r="G183" s="11">
        <f t="shared" si="15"/>
        <v>2.5368470666666663</v>
      </c>
      <c r="H183" s="38">
        <v>1.6818394166666653</v>
      </c>
      <c r="I183" s="36">
        <v>8.115969003666665</v>
      </c>
      <c r="J183" s="11">
        <f t="shared" si="16"/>
        <v>7.356122795666665</v>
      </c>
      <c r="K183" s="38">
        <v>-10.903653500000001</v>
      </c>
      <c r="L183" s="36">
        <v>1.3326300839999998</v>
      </c>
      <c r="M183" s="11">
        <f t="shared" si="17"/>
        <v>5.5119460293333331</v>
      </c>
      <c r="N183" s="38">
        <v>3.7550365000000006</v>
      </c>
      <c r="O183" s="36">
        <v>6.518923130000001</v>
      </c>
      <c r="P183" s="11">
        <f t="shared" si="18"/>
        <v>6.5225236636666679</v>
      </c>
      <c r="Q183" s="38">
        <v>6.2950859166666655</v>
      </c>
      <c r="R183" s="36">
        <v>18.706997194666666</v>
      </c>
      <c r="S183" s="11">
        <f t="shared" si="19"/>
        <v>18.475697498333332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7">
        <v>6.1445995703333347</v>
      </c>
      <c r="D184" s="9">
        <f t="shared" si="14"/>
        <v>7.3968145833333336</v>
      </c>
      <c r="E184" s="12">
        <v>-2.7846780833333336</v>
      </c>
      <c r="F184" s="36">
        <v>0.79315543166666647</v>
      </c>
      <c r="G184" s="11">
        <f t="shared" si="15"/>
        <v>1.9390339889999997</v>
      </c>
      <c r="H184" s="38">
        <v>4.0329924166666657</v>
      </c>
      <c r="I184" s="36">
        <v>7.3940545686666663</v>
      </c>
      <c r="J184" s="11">
        <f t="shared" si="16"/>
        <v>7.5074854853333326</v>
      </c>
      <c r="K184" s="38">
        <v>5.3940624999999995</v>
      </c>
      <c r="L184" s="36">
        <v>10.362417739</v>
      </c>
      <c r="M184" s="11">
        <f t="shared" si="17"/>
        <v>6.6655626176666667</v>
      </c>
      <c r="N184" s="38">
        <v>-9.7047964999999987</v>
      </c>
      <c r="O184" s="36">
        <v>-1.3272059389999988</v>
      </c>
      <c r="P184" s="11">
        <f t="shared" si="18"/>
        <v>3.3485798770000006</v>
      </c>
      <c r="Q184" s="38">
        <v>8.6022789166666662</v>
      </c>
      <c r="R184" s="36">
        <v>19.019633248666665</v>
      </c>
      <c r="S184" s="11">
        <f t="shared" si="19"/>
        <v>19.158369502333333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7">
        <v>3.0840121363333344</v>
      </c>
      <c r="D185" s="9">
        <f t="shared" si="14"/>
        <v>5.909324387333335</v>
      </c>
      <c r="E185" s="12">
        <v>-2.7871230833333334</v>
      </c>
      <c r="F185" s="36">
        <v>1.4471521606666666</v>
      </c>
      <c r="G185" s="11">
        <f t="shared" si="15"/>
        <v>1.339447005</v>
      </c>
      <c r="H185" s="38">
        <v>5.8062394166666653</v>
      </c>
      <c r="I185" s="36">
        <v>6.3322328206666656</v>
      </c>
      <c r="J185" s="11">
        <f t="shared" si="16"/>
        <v>7.280752130999999</v>
      </c>
      <c r="K185" s="38">
        <v>-4.8538914999999996</v>
      </c>
      <c r="L185" s="36">
        <v>4.7334957510000013</v>
      </c>
      <c r="M185" s="11">
        <f t="shared" si="17"/>
        <v>5.4761811913333345</v>
      </c>
      <c r="N185" s="38">
        <v>-5.7352675</v>
      </c>
      <c r="O185" s="36">
        <v>2.0643034</v>
      </c>
      <c r="P185" s="11">
        <f t="shared" si="18"/>
        <v>2.4186735303333342</v>
      </c>
      <c r="Q185" s="38">
        <v>11.458115916666666</v>
      </c>
      <c r="R185" s="36">
        <v>17.803027282666665</v>
      </c>
      <c r="S185" s="11">
        <f t="shared" si="19"/>
        <v>18.509885908666664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7">
        <v>6.5304805223333346</v>
      </c>
      <c r="D186" s="9">
        <f t="shared" si="14"/>
        <v>5.2530307430000009</v>
      </c>
      <c r="E186" s="12">
        <v>-2.3783000833333334</v>
      </c>
      <c r="F186" s="36">
        <v>3.2468692056666661</v>
      </c>
      <c r="G186" s="11">
        <f t="shared" si="15"/>
        <v>1.8290589326666664</v>
      </c>
      <c r="H186" s="38">
        <v>11.716951416666666</v>
      </c>
      <c r="I186" s="36">
        <v>10.089964879666665</v>
      </c>
      <c r="J186" s="11">
        <f t="shared" si="16"/>
        <v>7.9387507563333317</v>
      </c>
      <c r="K186" s="38">
        <v>-2.9655345000000004</v>
      </c>
      <c r="L186" s="36">
        <v>2.4967630789999999</v>
      </c>
      <c r="M186" s="11">
        <f t="shared" si="17"/>
        <v>5.8642255230000009</v>
      </c>
      <c r="N186" s="38">
        <v>-5.1763584999999992</v>
      </c>
      <c r="O186" s="36">
        <v>3.6223334360000017</v>
      </c>
      <c r="P186" s="11">
        <f t="shared" si="18"/>
        <v>1.4531436323333342</v>
      </c>
      <c r="Q186" s="38">
        <v>21.052414916666663</v>
      </c>
      <c r="R186" s="36">
        <v>16.068492579666664</v>
      </c>
      <c r="S186" s="11">
        <f t="shared" si="19"/>
        <v>17.630384370333331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7">
        <v>7.0107763383333346</v>
      </c>
      <c r="D187" s="9">
        <f t="shared" si="14"/>
        <v>5.5417563323333354</v>
      </c>
      <c r="E187" s="12">
        <v>3.9463189166666663</v>
      </c>
      <c r="F187" s="36">
        <v>5.8595039356666661</v>
      </c>
      <c r="G187" s="11">
        <f t="shared" si="15"/>
        <v>3.5178417673333331</v>
      </c>
      <c r="H187" s="38">
        <v>10.540907416666666</v>
      </c>
      <c r="I187" s="36">
        <v>7.5132880676666662</v>
      </c>
      <c r="J187" s="11">
        <f t="shared" si="16"/>
        <v>7.9784952559999995</v>
      </c>
      <c r="K187" s="38">
        <v>11.085067500000001</v>
      </c>
      <c r="L187" s="36">
        <v>10.790502057000001</v>
      </c>
      <c r="M187" s="11">
        <f t="shared" si="17"/>
        <v>6.0069202956666672</v>
      </c>
      <c r="N187" s="38">
        <v>-2.7513055</v>
      </c>
      <c r="O187" s="36">
        <v>4.8636326790000002</v>
      </c>
      <c r="P187" s="11">
        <f t="shared" si="18"/>
        <v>3.5167565050000005</v>
      </c>
      <c r="Q187" s="38">
        <v>28.638256916666663</v>
      </c>
      <c r="R187" s="36">
        <v>17.069407622666663</v>
      </c>
      <c r="S187" s="11">
        <f t="shared" si="19"/>
        <v>16.980309161666664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7">
        <v>12.693244405333335</v>
      </c>
      <c r="D188" s="9">
        <f t="shared" si="14"/>
        <v>8.7448337553333335</v>
      </c>
      <c r="E188" s="12">
        <v>2.5166139166666666</v>
      </c>
      <c r="F188" s="36">
        <v>-0.9391118443333335</v>
      </c>
      <c r="G188" s="11">
        <f t="shared" si="15"/>
        <v>2.7224204323333332</v>
      </c>
      <c r="H188" s="38">
        <v>13.694055416666666</v>
      </c>
      <c r="I188" s="36">
        <v>8.6079558396666656</v>
      </c>
      <c r="J188" s="11">
        <f t="shared" si="16"/>
        <v>8.7370695956666662</v>
      </c>
      <c r="K188" s="38">
        <v>20.137615499999999</v>
      </c>
      <c r="L188" s="36">
        <v>10.422930244</v>
      </c>
      <c r="M188" s="11">
        <f t="shared" si="17"/>
        <v>7.9033984600000009</v>
      </c>
      <c r="N188" s="38">
        <v>13.9745215</v>
      </c>
      <c r="O188" s="36">
        <v>16.040686497999999</v>
      </c>
      <c r="P188" s="11">
        <f t="shared" si="18"/>
        <v>8.1755508710000004</v>
      </c>
      <c r="Q188" s="38">
        <v>33.924974916666663</v>
      </c>
      <c r="R188" s="36">
        <v>24.924529326666665</v>
      </c>
      <c r="S188" s="11">
        <f t="shared" si="19"/>
        <v>19.354143176333331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7">
        <v>0.50581082533333432</v>
      </c>
      <c r="D189" s="9">
        <f t="shared" si="14"/>
        <v>6.7366105230000004</v>
      </c>
      <c r="E189" s="12">
        <v>6.0390109166666663</v>
      </c>
      <c r="F189" s="36">
        <v>2.2456750056666666</v>
      </c>
      <c r="G189" s="11">
        <f t="shared" si="15"/>
        <v>2.3886890323333332</v>
      </c>
      <c r="H189" s="38">
        <v>5.8716244166666653</v>
      </c>
      <c r="I189" s="36">
        <v>1.3660991826666651</v>
      </c>
      <c r="J189" s="11">
        <f t="shared" si="16"/>
        <v>5.829114363333332</v>
      </c>
      <c r="K189" s="38">
        <v>13.9262835</v>
      </c>
      <c r="L189" s="36">
        <v>6.0502325060000004</v>
      </c>
      <c r="M189" s="11">
        <f t="shared" si="17"/>
        <v>9.0878882690000005</v>
      </c>
      <c r="N189" s="38">
        <v>0.28343450000000048</v>
      </c>
      <c r="O189" s="36">
        <v>-0.55764125999999947</v>
      </c>
      <c r="P189" s="11">
        <f t="shared" si="18"/>
        <v>6.7822259723333325</v>
      </c>
      <c r="Q189" s="38">
        <v>33.186601916666667</v>
      </c>
      <c r="R189" s="36">
        <v>19.719963240666665</v>
      </c>
      <c r="S189" s="11">
        <f t="shared" si="19"/>
        <v>20.571300063333332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7">
        <v>5.5965023113333343</v>
      </c>
      <c r="D190" s="9">
        <f t="shared" si="14"/>
        <v>6.2651858473333348</v>
      </c>
      <c r="E190" s="12">
        <v>16.135971916666666</v>
      </c>
      <c r="F190" s="36">
        <v>13.480969712666665</v>
      </c>
      <c r="G190" s="11">
        <f t="shared" si="15"/>
        <v>4.9291776246666661</v>
      </c>
      <c r="H190" s="38">
        <v>14.555892416666666</v>
      </c>
      <c r="I190" s="36">
        <v>8.7828438026666653</v>
      </c>
      <c r="J190" s="11">
        <f t="shared" si="16"/>
        <v>6.252299608333332</v>
      </c>
      <c r="K190" s="38">
        <v>17.464447499999999</v>
      </c>
      <c r="L190" s="36">
        <v>8.2745776249999992</v>
      </c>
      <c r="M190" s="11">
        <f t="shared" si="17"/>
        <v>8.2492467916666659</v>
      </c>
      <c r="N190" s="38">
        <v>10.368638500000001</v>
      </c>
      <c r="O190" s="36">
        <v>2.4560568210000016</v>
      </c>
      <c r="P190" s="11">
        <f t="shared" si="18"/>
        <v>5.9797006863333344</v>
      </c>
      <c r="Q190" s="38">
        <v>29.167277916666663</v>
      </c>
      <c r="R190" s="36">
        <v>18.604837892666662</v>
      </c>
      <c r="S190" s="11">
        <f t="shared" si="19"/>
        <v>21.083110153333333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7">
        <v>5.3708743323333339</v>
      </c>
      <c r="D191" s="9">
        <f t="shared" si="14"/>
        <v>3.824395823000001</v>
      </c>
      <c r="E191" s="12">
        <v>8.8227899166666663</v>
      </c>
      <c r="F191" s="36">
        <v>5.7993816506666658</v>
      </c>
      <c r="G191" s="11">
        <f t="shared" si="15"/>
        <v>7.1753421230000001</v>
      </c>
      <c r="H191" s="38">
        <v>10.431574416666665</v>
      </c>
      <c r="I191" s="36">
        <v>7.3698456676666648</v>
      </c>
      <c r="J191" s="11">
        <f t="shared" si="16"/>
        <v>5.8395962176666645</v>
      </c>
      <c r="K191" s="38">
        <v>17.383430499999999</v>
      </c>
      <c r="L191" s="36">
        <v>8.5364958709999996</v>
      </c>
      <c r="M191" s="11">
        <f t="shared" si="17"/>
        <v>7.6204353339999997</v>
      </c>
      <c r="N191" s="38">
        <v>9.5166525000000011</v>
      </c>
      <c r="O191" s="36">
        <v>0.27877127900000076</v>
      </c>
      <c r="P191" s="11">
        <f t="shared" si="18"/>
        <v>0.72572894666666754</v>
      </c>
      <c r="Q191" s="38">
        <v>23.249178916666665</v>
      </c>
      <c r="R191" s="36">
        <v>19.267019034666664</v>
      </c>
      <c r="S191" s="11">
        <f t="shared" si="19"/>
        <v>19.197273389333329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7">
        <v>6.5717404543333355</v>
      </c>
      <c r="D192" s="9">
        <f t="shared" si="14"/>
        <v>5.8463723660000015</v>
      </c>
      <c r="E192" s="12">
        <v>3.4584379166666661</v>
      </c>
      <c r="F192" s="36">
        <v>2.5781066026666659</v>
      </c>
      <c r="G192" s="11">
        <f t="shared" si="15"/>
        <v>7.286152655333332</v>
      </c>
      <c r="H192" s="38">
        <v>5.1475254166666655</v>
      </c>
      <c r="I192" s="36">
        <v>7.5085130356666649</v>
      </c>
      <c r="J192" s="11">
        <f t="shared" si="16"/>
        <v>7.8870675019999981</v>
      </c>
      <c r="K192" s="38">
        <v>22.897740500000001</v>
      </c>
      <c r="L192" s="36">
        <v>15.326591157000001</v>
      </c>
      <c r="M192" s="11">
        <f t="shared" si="17"/>
        <v>10.712554884333334</v>
      </c>
      <c r="N192" s="38">
        <v>15.1998335</v>
      </c>
      <c r="O192" s="36">
        <v>6.72996573</v>
      </c>
      <c r="P192" s="11">
        <f t="shared" si="18"/>
        <v>3.1549312766666673</v>
      </c>
      <c r="Q192" s="38">
        <v>17.103707916666664</v>
      </c>
      <c r="R192" s="36">
        <v>21.027199267666663</v>
      </c>
      <c r="S192" s="11">
        <f t="shared" si="19"/>
        <v>19.633018731666663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7">
        <v>4.713556540333335</v>
      </c>
      <c r="D193" s="9">
        <f t="shared" si="14"/>
        <v>5.5520571090000024</v>
      </c>
      <c r="E193" s="12">
        <v>-1.7812710833333338</v>
      </c>
      <c r="F193" s="36">
        <v>0.74423749266666617</v>
      </c>
      <c r="G193" s="11">
        <f t="shared" si="15"/>
        <v>3.0405752486666664</v>
      </c>
      <c r="H193" s="38">
        <v>2.0764354166666652</v>
      </c>
      <c r="I193" s="36">
        <v>6.7488714396666651</v>
      </c>
      <c r="J193" s="11">
        <f t="shared" si="16"/>
        <v>7.2090767143333316</v>
      </c>
      <c r="K193" s="38">
        <v>11.5974735</v>
      </c>
      <c r="L193" s="36">
        <v>12.730985145</v>
      </c>
      <c r="M193" s="11">
        <f t="shared" si="17"/>
        <v>12.198024057666666</v>
      </c>
      <c r="N193" s="38">
        <v>13.979533500000001</v>
      </c>
      <c r="O193" s="36">
        <v>5.7412881260000006</v>
      </c>
      <c r="P193" s="11">
        <f t="shared" si="18"/>
        <v>4.2500083783333338</v>
      </c>
      <c r="Q193" s="38">
        <v>6.4450759166666653</v>
      </c>
      <c r="R193" s="36">
        <v>17.422219330666664</v>
      </c>
      <c r="S193" s="11">
        <f t="shared" si="19"/>
        <v>19.238812544333332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7">
        <v>4.7873556613333337</v>
      </c>
      <c r="D194" s="9">
        <f t="shared" si="14"/>
        <v>5.3575508853333345</v>
      </c>
      <c r="E194" s="12">
        <v>4.9786659166666665</v>
      </c>
      <c r="F194" s="36">
        <v>3.1866708566666664</v>
      </c>
      <c r="G194" s="11">
        <f t="shared" si="15"/>
        <v>2.169671650666666</v>
      </c>
      <c r="H194" s="38">
        <v>1.6181954166666652</v>
      </c>
      <c r="I194" s="36">
        <v>7.4881383516666649</v>
      </c>
      <c r="J194" s="11">
        <f t="shared" si="16"/>
        <v>7.248507608999998</v>
      </c>
      <c r="K194" s="38">
        <v>-1.3084455000000004</v>
      </c>
      <c r="L194" s="36">
        <v>7.4747629360000003</v>
      </c>
      <c r="M194" s="11">
        <f t="shared" si="17"/>
        <v>11.844113079333333</v>
      </c>
      <c r="N194" s="38">
        <v>11.656283500000001</v>
      </c>
      <c r="O194" s="36">
        <v>8.2770830780000004</v>
      </c>
      <c r="P194" s="11">
        <f t="shared" si="18"/>
        <v>6.9161123113333334</v>
      </c>
      <c r="Q194" s="38">
        <v>7.1404679166666654</v>
      </c>
      <c r="R194" s="36">
        <v>16.163608104666665</v>
      </c>
      <c r="S194" s="11">
        <f t="shared" si="19"/>
        <v>18.204342234333328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7">
        <v>3.9541860283333348</v>
      </c>
      <c r="D195" s="9">
        <f t="shared" si="14"/>
        <v>4.4850327433333348</v>
      </c>
      <c r="E195" s="12">
        <v>4.9389509166666663</v>
      </c>
      <c r="F195" s="36">
        <v>3.6389330756666665</v>
      </c>
      <c r="G195" s="11">
        <f t="shared" si="15"/>
        <v>2.5232804749999995</v>
      </c>
      <c r="H195" s="38">
        <v>0.93243841666666549</v>
      </c>
      <c r="I195" s="36">
        <v>6.7859537686666656</v>
      </c>
      <c r="J195" s="11">
        <f t="shared" si="16"/>
        <v>7.0076545199999982</v>
      </c>
      <c r="K195" s="38">
        <v>-8.6172655000000002</v>
      </c>
      <c r="L195" s="36">
        <v>3.9312781230000002</v>
      </c>
      <c r="M195" s="11">
        <f t="shared" si="17"/>
        <v>8.0456754013333338</v>
      </c>
      <c r="N195" s="38">
        <v>2.1091685000000004</v>
      </c>
      <c r="O195" s="36">
        <v>5.0846627850000008</v>
      </c>
      <c r="P195" s="11">
        <f t="shared" si="18"/>
        <v>6.3676779963333345</v>
      </c>
      <c r="Q195" s="38">
        <v>7.1027679166666653</v>
      </c>
      <c r="R195" s="36">
        <v>18.930869171666664</v>
      </c>
      <c r="S195" s="11">
        <f t="shared" si="19"/>
        <v>17.505565535666666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7">
        <v>3.2048429873333344</v>
      </c>
      <c r="D196" s="9">
        <f t="shared" si="14"/>
        <v>3.9821282256666675</v>
      </c>
      <c r="E196" s="12">
        <v>-1.6614100833333336</v>
      </c>
      <c r="F196" s="36">
        <v>1.6156351946666665</v>
      </c>
      <c r="G196" s="11">
        <f t="shared" si="15"/>
        <v>2.8137463756666663</v>
      </c>
      <c r="H196" s="38">
        <v>8.2305824166666657</v>
      </c>
      <c r="I196" s="36">
        <v>11.306288872666666</v>
      </c>
      <c r="J196" s="11">
        <f t="shared" si="16"/>
        <v>8.5267936643333329</v>
      </c>
      <c r="K196" s="38">
        <v>12.146297499999999</v>
      </c>
      <c r="L196" s="36">
        <v>16.857013188</v>
      </c>
      <c r="M196" s="11">
        <f t="shared" si="17"/>
        <v>9.4210180823333332</v>
      </c>
      <c r="N196" s="38">
        <v>-2.5963034999999994</v>
      </c>
      <c r="O196" s="36">
        <v>5.7407881370000009</v>
      </c>
      <c r="P196" s="11">
        <f t="shared" si="18"/>
        <v>6.3675113333333337</v>
      </c>
      <c r="Q196" s="38">
        <v>16.548050916666668</v>
      </c>
      <c r="R196" s="36">
        <v>26.99789427066667</v>
      </c>
      <c r="S196" s="11">
        <f t="shared" si="19"/>
        <v>20.697457182333334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7">
        <v>6.3227595463333346</v>
      </c>
      <c r="D197" s="9">
        <f t="shared" si="14"/>
        <v>4.4939295206666676</v>
      </c>
      <c r="E197" s="12">
        <v>-5.0895170833333339</v>
      </c>
      <c r="F197" s="36">
        <v>-1.125924825333334</v>
      </c>
      <c r="G197" s="11">
        <f t="shared" si="15"/>
        <v>1.3762144816666666</v>
      </c>
      <c r="H197" s="38">
        <v>9.459475416666665</v>
      </c>
      <c r="I197" s="36">
        <v>10.231333541666665</v>
      </c>
      <c r="J197" s="11">
        <f t="shared" si="16"/>
        <v>9.4411920609999989</v>
      </c>
      <c r="K197" s="38">
        <v>7.9645864999999993</v>
      </c>
      <c r="L197" s="36">
        <v>16.967362955999999</v>
      </c>
      <c r="M197" s="11">
        <f t="shared" si="17"/>
        <v>12.585218089</v>
      </c>
      <c r="N197" s="38">
        <v>-2.7853524999999992</v>
      </c>
      <c r="O197" s="36">
        <v>4.7345170880000005</v>
      </c>
      <c r="P197" s="11">
        <f t="shared" si="18"/>
        <v>5.1866560033333338</v>
      </c>
      <c r="Q197" s="38">
        <v>18.147827916666664</v>
      </c>
      <c r="R197" s="36">
        <v>24.977832057666664</v>
      </c>
      <c r="S197" s="11">
        <f t="shared" si="19"/>
        <v>23.635531833333332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7">
        <v>11.755115270333334</v>
      </c>
      <c r="D198" s="9">
        <f t="shared" si="14"/>
        <v>7.0942392680000017</v>
      </c>
      <c r="E198" s="12">
        <v>-3.4078750833333338</v>
      </c>
      <c r="F198" s="36">
        <v>1.3966021226666658</v>
      </c>
      <c r="G198" s="11">
        <f t="shared" si="15"/>
        <v>0.62877083066666606</v>
      </c>
      <c r="H198" s="38">
        <v>11.703939416666666</v>
      </c>
      <c r="I198" s="36">
        <v>9.9887988846666662</v>
      </c>
      <c r="J198" s="11">
        <f t="shared" si="16"/>
        <v>10.508807099666667</v>
      </c>
      <c r="K198" s="38">
        <v>10.0549345</v>
      </c>
      <c r="L198" s="36">
        <v>16.071495333000001</v>
      </c>
      <c r="M198" s="11">
        <f t="shared" si="17"/>
        <v>16.631957158999999</v>
      </c>
      <c r="N198" s="38">
        <v>3.6375795000000006</v>
      </c>
      <c r="O198" s="36">
        <v>12.269456466000001</v>
      </c>
      <c r="P198" s="11">
        <f t="shared" si="18"/>
        <v>7.5815872303333336</v>
      </c>
      <c r="Q198" s="38">
        <v>25.892911916666662</v>
      </c>
      <c r="R198" s="36">
        <v>22.133057702666662</v>
      </c>
      <c r="S198" s="11">
        <f t="shared" si="19"/>
        <v>24.702928010333334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7">
        <v>12.251266171333334</v>
      </c>
      <c r="D199" s="9">
        <f t="shared" si="14"/>
        <v>10.109713662666667</v>
      </c>
      <c r="E199" s="12">
        <v>2.4603809166666664</v>
      </c>
      <c r="F199" s="36">
        <v>1.7310902036666662</v>
      </c>
      <c r="G199" s="11">
        <f t="shared" si="15"/>
        <v>0.66725583366666597</v>
      </c>
      <c r="H199" s="38">
        <v>13.583977416666665</v>
      </c>
      <c r="I199" s="36">
        <v>11.426713462666665</v>
      </c>
      <c r="J199" s="11">
        <f t="shared" si="16"/>
        <v>10.548948629666665</v>
      </c>
      <c r="K199" s="38">
        <v>14.4815515</v>
      </c>
      <c r="L199" s="36">
        <v>15.8250733</v>
      </c>
      <c r="M199" s="11">
        <f t="shared" si="17"/>
        <v>16.287977196333333</v>
      </c>
      <c r="N199" s="38">
        <v>6.0215385000000001</v>
      </c>
      <c r="O199" s="36">
        <v>15.426875535000001</v>
      </c>
      <c r="P199" s="11">
        <f t="shared" si="18"/>
        <v>10.810283029666669</v>
      </c>
      <c r="Q199" s="38">
        <v>33.460090916666665</v>
      </c>
      <c r="R199" s="36">
        <v>22.546493729666665</v>
      </c>
      <c r="S199" s="11">
        <f t="shared" si="19"/>
        <v>23.219127829999994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7">
        <v>16.214049052333333</v>
      </c>
      <c r="D200" s="9">
        <f t="shared" si="14"/>
        <v>13.406810164666666</v>
      </c>
      <c r="E200" s="12">
        <v>7.5143819166666663</v>
      </c>
      <c r="F200" s="36">
        <v>6.735814469666666</v>
      </c>
      <c r="G200" s="11">
        <f t="shared" si="15"/>
        <v>3.2878355986666659</v>
      </c>
      <c r="H200" s="38">
        <v>13.452431416666666</v>
      </c>
      <c r="I200" s="36">
        <v>8.6807658206666662</v>
      </c>
      <c r="J200" s="11">
        <f t="shared" si="16"/>
        <v>10.032092722666667</v>
      </c>
      <c r="K200" s="38">
        <v>24.770075500000001</v>
      </c>
      <c r="L200" s="36">
        <v>16.532237492</v>
      </c>
      <c r="M200" s="11">
        <f t="shared" si="17"/>
        <v>16.142935375</v>
      </c>
      <c r="N200" s="38">
        <v>9.9647335000000012</v>
      </c>
      <c r="O200" s="36">
        <v>12.497050028</v>
      </c>
      <c r="P200" s="11">
        <f t="shared" si="18"/>
        <v>13.397794009666669</v>
      </c>
      <c r="Q200" s="38">
        <v>28.527908916666668</v>
      </c>
      <c r="R200" s="36">
        <v>19.980850411666665</v>
      </c>
      <c r="S200" s="11">
        <f t="shared" si="19"/>
        <v>21.553467281333329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7">
        <v>21.751107402333336</v>
      </c>
      <c r="D201" s="9">
        <f t="shared" si="14"/>
        <v>16.738807542</v>
      </c>
      <c r="E201" s="12">
        <v>7.9354369166666663</v>
      </c>
      <c r="F201" s="36">
        <v>3.6757573346666659</v>
      </c>
      <c r="G201" s="11">
        <f t="shared" si="15"/>
        <v>4.0475540026666659</v>
      </c>
      <c r="H201" s="38">
        <v>13.942029416666665</v>
      </c>
      <c r="I201" s="36">
        <v>9.073064145666665</v>
      </c>
      <c r="J201" s="11">
        <f t="shared" si="16"/>
        <v>9.7268478096666655</v>
      </c>
      <c r="K201" s="38">
        <v>21.610881500000001</v>
      </c>
      <c r="L201" s="36">
        <v>14.166358680000002</v>
      </c>
      <c r="M201" s="11">
        <f t="shared" si="17"/>
        <v>15.507889824000001</v>
      </c>
      <c r="N201" s="38">
        <v>25.022063500000002</v>
      </c>
      <c r="O201" s="36">
        <v>23.639633634000003</v>
      </c>
      <c r="P201" s="11">
        <f t="shared" si="18"/>
        <v>17.187853065666669</v>
      </c>
      <c r="Q201" s="38">
        <v>34.838393916666668</v>
      </c>
      <c r="R201" s="36">
        <v>20.903563676666668</v>
      </c>
      <c r="S201" s="11">
        <f t="shared" si="19"/>
        <v>21.143635939333333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7">
        <v>9.461019642333337</v>
      </c>
      <c r="D202" s="9">
        <f t="shared" si="14"/>
        <v>15.808725365666669</v>
      </c>
      <c r="E202" s="12">
        <v>5.9018179166666664</v>
      </c>
      <c r="F202" s="36">
        <v>3.6471516226666663</v>
      </c>
      <c r="G202" s="11">
        <f t="shared" si="15"/>
        <v>4.6862411423333326</v>
      </c>
      <c r="H202" s="38">
        <v>15.158210416666666</v>
      </c>
      <c r="I202" s="36">
        <v>9.4078445616666659</v>
      </c>
      <c r="J202" s="11">
        <f t="shared" si="16"/>
        <v>9.053891509333333</v>
      </c>
      <c r="K202" s="38">
        <v>22.1733905</v>
      </c>
      <c r="L202" s="36">
        <v>13.24206768</v>
      </c>
      <c r="M202" s="11">
        <f t="shared" si="17"/>
        <v>14.646887950666667</v>
      </c>
      <c r="N202" s="38">
        <v>15.2440835</v>
      </c>
      <c r="O202" s="36">
        <v>7.1888045869999999</v>
      </c>
      <c r="P202" s="11">
        <f t="shared" si="18"/>
        <v>14.441829416333334</v>
      </c>
      <c r="Q202" s="38">
        <v>29.857844916666664</v>
      </c>
      <c r="R202" s="36">
        <v>19.150851756666665</v>
      </c>
      <c r="S202" s="11">
        <f t="shared" si="19"/>
        <v>20.011755281666666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7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6">
        <v>0.73523239666666651</v>
      </c>
      <c r="G203" s="11">
        <f t="shared" ref="G203:G261" si="22">AVERAGE(F201:F203)</f>
        <v>2.6860471179999998</v>
      </c>
      <c r="H203" s="38">
        <v>13.834062416666665</v>
      </c>
      <c r="I203" s="36">
        <v>10.607363959666666</v>
      </c>
      <c r="J203" s="11">
        <f t="shared" ref="J203:J261" si="23">AVERAGE(I201:I203)</f>
        <v>9.6960908889999988</v>
      </c>
      <c r="K203" s="38">
        <v>27.646569499999998</v>
      </c>
      <c r="L203" s="36">
        <v>17.591301402999996</v>
      </c>
      <c r="M203" s="11">
        <f t="shared" ref="M203:M261" si="24">AVERAGE(L201:L203)</f>
        <v>14.999909254333332</v>
      </c>
      <c r="N203" s="38">
        <v>27.486967499999999</v>
      </c>
      <c r="O203" s="36">
        <v>18.252410069999996</v>
      </c>
      <c r="P203" s="11">
        <f t="shared" ref="P203:P261" si="25">AVERAGE(O201:O203)</f>
        <v>16.360282763666664</v>
      </c>
      <c r="Q203" s="38">
        <v>28.036254916666664</v>
      </c>
      <c r="R203" s="36">
        <v>21.950969968666662</v>
      </c>
      <c r="S203" s="11">
        <f t="shared" ref="S203:S261" si="26">AVERAGE(R201:R203)</f>
        <v>20.668461800666666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7">
        <v>13.580269186333334</v>
      </c>
      <c r="D204" s="9">
        <f t="shared" si="21"/>
        <v>11.937326181000001</v>
      </c>
      <c r="E204" s="12">
        <v>1.6862389166666665</v>
      </c>
      <c r="F204" s="36">
        <v>1.2892143476666664</v>
      </c>
      <c r="G204" s="11">
        <f t="shared" si="22"/>
        <v>1.8905327889999999</v>
      </c>
      <c r="H204" s="38">
        <v>9.2979074166666642</v>
      </c>
      <c r="I204" s="36">
        <v>11.695364577666664</v>
      </c>
      <c r="J204" s="11">
        <f t="shared" si="23"/>
        <v>10.570191032999999</v>
      </c>
      <c r="K204" s="38">
        <v>21.117849499999998</v>
      </c>
      <c r="L204" s="36">
        <v>13.254058085999999</v>
      </c>
      <c r="M204" s="11">
        <f t="shared" si="24"/>
        <v>14.695809056333331</v>
      </c>
      <c r="N204" s="38">
        <v>20.104578500000002</v>
      </c>
      <c r="O204" s="36">
        <v>11.589783999000002</v>
      </c>
      <c r="P204" s="11">
        <f t="shared" si="25"/>
        <v>12.343666218666664</v>
      </c>
      <c r="Q204" s="38">
        <v>17.822289916666666</v>
      </c>
      <c r="R204" s="36">
        <v>21.454067181666666</v>
      </c>
      <c r="S204" s="11">
        <f t="shared" si="26"/>
        <v>20.851962968999995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7">
        <v>17.877142400333334</v>
      </c>
      <c r="D205" s="9">
        <f t="shared" si="21"/>
        <v>14.742700433666668</v>
      </c>
      <c r="E205" s="12">
        <v>0.29333891666666645</v>
      </c>
      <c r="F205" s="36">
        <v>2.3835710226666667</v>
      </c>
      <c r="G205" s="11">
        <f t="shared" si="22"/>
        <v>1.4693392556666665</v>
      </c>
      <c r="H205" s="38">
        <v>9.2747214166666652</v>
      </c>
      <c r="I205" s="36">
        <v>13.860959776666665</v>
      </c>
      <c r="J205" s="11">
        <f t="shared" si="23"/>
        <v>12.054562771333332</v>
      </c>
      <c r="K205" s="38">
        <v>15.658796499999999</v>
      </c>
      <c r="L205" s="36">
        <v>14.170106203</v>
      </c>
      <c r="M205" s="11">
        <f t="shared" si="24"/>
        <v>15.005155230666665</v>
      </c>
      <c r="N205" s="38">
        <v>21.944686500000003</v>
      </c>
      <c r="O205" s="36">
        <v>12.720266301000002</v>
      </c>
      <c r="P205" s="11">
        <f t="shared" si="25"/>
        <v>14.187486789999999</v>
      </c>
      <c r="Q205" s="38">
        <v>12.687745916666666</v>
      </c>
      <c r="R205" s="36">
        <v>23.394698625666663</v>
      </c>
      <c r="S205" s="11">
        <f t="shared" si="26"/>
        <v>22.266578591999998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7">
        <v>10.686677847333334</v>
      </c>
      <c r="D206" s="9">
        <f t="shared" si="21"/>
        <v>14.048029811333334</v>
      </c>
      <c r="E206" s="12">
        <v>10.059847916666666</v>
      </c>
      <c r="F206" s="36">
        <v>8.5832944706666652</v>
      </c>
      <c r="G206" s="11">
        <f t="shared" si="22"/>
        <v>4.0853599469999997</v>
      </c>
      <c r="H206" s="38">
        <v>10.405039416666664</v>
      </c>
      <c r="I206" s="36">
        <v>15.643850917666665</v>
      </c>
      <c r="J206" s="11">
        <f t="shared" si="23"/>
        <v>13.733391757333331</v>
      </c>
      <c r="K206" s="38">
        <v>9.3073294999999998</v>
      </c>
      <c r="L206" s="36">
        <v>17.536689773999999</v>
      </c>
      <c r="M206" s="11">
        <f t="shared" si="24"/>
        <v>14.986951354333334</v>
      </c>
      <c r="N206" s="38">
        <v>14.237610500000001</v>
      </c>
      <c r="O206" s="36">
        <v>10.145559908000001</v>
      </c>
      <c r="P206" s="11">
        <f t="shared" si="25"/>
        <v>11.485203402666668</v>
      </c>
      <c r="Q206" s="38">
        <v>17.295935916666664</v>
      </c>
      <c r="R206" s="36">
        <v>26.170628546666663</v>
      </c>
      <c r="S206" s="11">
        <f t="shared" si="26"/>
        <v>23.67313145133333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7">
        <v>12.787101936333334</v>
      </c>
      <c r="D207" s="9">
        <f t="shared" si="21"/>
        <v>13.783640728000002</v>
      </c>
      <c r="E207" s="12">
        <v>11.734541916666668</v>
      </c>
      <c r="F207" s="36">
        <v>10.741810227666669</v>
      </c>
      <c r="G207" s="11">
        <f t="shared" si="22"/>
        <v>7.2362252403333329</v>
      </c>
      <c r="H207" s="38">
        <v>10.537644416666666</v>
      </c>
      <c r="I207" s="36">
        <v>16.195751363666666</v>
      </c>
      <c r="J207" s="11">
        <f t="shared" si="23"/>
        <v>15.233520685999999</v>
      </c>
      <c r="K207" s="38">
        <v>-0.32133850000000042</v>
      </c>
      <c r="L207" s="36">
        <v>11.825294393</v>
      </c>
      <c r="M207" s="11">
        <f t="shared" si="24"/>
        <v>14.510696789999999</v>
      </c>
      <c r="N207" s="38">
        <v>11.977885500000001</v>
      </c>
      <c r="O207" s="36">
        <v>15.242705536000001</v>
      </c>
      <c r="P207" s="11">
        <f t="shared" si="25"/>
        <v>12.702843915000003</v>
      </c>
      <c r="Q207" s="38">
        <v>17.828498916666668</v>
      </c>
      <c r="R207" s="36">
        <v>29.575499553666667</v>
      </c>
      <c r="S207" s="11">
        <f t="shared" si="26"/>
        <v>26.380275575333332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7">
        <v>12.345358230333336</v>
      </c>
      <c r="D208" s="9">
        <f t="shared" si="21"/>
        <v>11.939712671333334</v>
      </c>
      <c r="E208" s="12">
        <v>8.9966139166666661</v>
      </c>
      <c r="F208" s="36">
        <v>11.985448435666665</v>
      </c>
      <c r="G208" s="11">
        <f t="shared" si="22"/>
        <v>10.436851044666666</v>
      </c>
      <c r="H208" s="38">
        <v>11.809987416666665</v>
      </c>
      <c r="I208" s="36">
        <v>14.938662539666666</v>
      </c>
      <c r="J208" s="11">
        <f t="shared" si="23"/>
        <v>15.592754940333331</v>
      </c>
      <c r="K208" s="38">
        <v>10.5385065</v>
      </c>
      <c r="L208" s="36">
        <v>16.13672618</v>
      </c>
      <c r="M208" s="11">
        <f t="shared" si="24"/>
        <v>15.166236782333334</v>
      </c>
      <c r="N208" s="38">
        <v>8.1434704999999994</v>
      </c>
      <c r="O208" s="36">
        <v>16.539376132000001</v>
      </c>
      <c r="P208" s="11">
        <f t="shared" si="25"/>
        <v>13.975880525333332</v>
      </c>
      <c r="Q208" s="38">
        <v>13.134261916666667</v>
      </c>
      <c r="R208" s="36">
        <v>24.127194200666665</v>
      </c>
      <c r="S208" s="11">
        <f t="shared" si="26"/>
        <v>26.624440766999999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7">
        <v>16.570504545333335</v>
      </c>
      <c r="D209" s="9">
        <f t="shared" si="21"/>
        <v>13.900988237333335</v>
      </c>
      <c r="E209" s="12">
        <v>8.2406809166666655</v>
      </c>
      <c r="F209" s="36">
        <v>12.024245248666666</v>
      </c>
      <c r="G209" s="11">
        <f t="shared" si="22"/>
        <v>11.583834637333334</v>
      </c>
      <c r="H209" s="38">
        <v>13.628316416666665</v>
      </c>
      <c r="I209" s="36">
        <v>15.108855847666666</v>
      </c>
      <c r="J209" s="11">
        <f t="shared" si="23"/>
        <v>15.414423250333334</v>
      </c>
      <c r="K209" s="38">
        <v>11.437229500000001</v>
      </c>
      <c r="L209" s="36">
        <v>20.526579428000002</v>
      </c>
      <c r="M209" s="11">
        <f t="shared" si="24"/>
        <v>16.162866666999999</v>
      </c>
      <c r="N209" s="38">
        <v>6.8628105000000001</v>
      </c>
      <c r="O209" s="36">
        <v>13.787341718</v>
      </c>
      <c r="P209" s="11">
        <f t="shared" si="25"/>
        <v>15.189807795333335</v>
      </c>
      <c r="Q209" s="38">
        <v>14.171790916666666</v>
      </c>
      <c r="R209" s="36">
        <v>22.343095088666665</v>
      </c>
      <c r="S209" s="11">
        <f t="shared" si="26"/>
        <v>25.348596280999999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7">
        <v>14.237283673333334</v>
      </c>
      <c r="D210" s="9">
        <f t="shared" si="21"/>
        <v>14.384382149666669</v>
      </c>
      <c r="E210" s="12">
        <v>6.6606909166666668</v>
      </c>
      <c r="F210" s="36">
        <v>10.827360151666667</v>
      </c>
      <c r="G210" s="11">
        <f t="shared" si="22"/>
        <v>11.612351278666665</v>
      </c>
      <c r="H210" s="38">
        <v>17.987998416666663</v>
      </c>
      <c r="I210" s="36">
        <v>16.514156902666663</v>
      </c>
      <c r="J210" s="11">
        <f t="shared" si="23"/>
        <v>15.520558429999999</v>
      </c>
      <c r="K210" s="38">
        <v>18.003954499999999</v>
      </c>
      <c r="L210" s="36">
        <v>25.024109400999997</v>
      </c>
      <c r="M210" s="11">
        <f t="shared" si="24"/>
        <v>20.562471669666667</v>
      </c>
      <c r="N210" s="38">
        <v>5.5241815000000001</v>
      </c>
      <c r="O210" s="36">
        <v>14.188255770000001</v>
      </c>
      <c r="P210" s="11">
        <f t="shared" si="25"/>
        <v>14.838324540000002</v>
      </c>
      <c r="Q210" s="38">
        <v>27.391067916666664</v>
      </c>
      <c r="R210" s="36">
        <v>25.040441427666664</v>
      </c>
      <c r="S210" s="11">
        <f t="shared" si="26"/>
        <v>23.836910239000002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7">
        <v>12.780348407333335</v>
      </c>
      <c r="D211" s="9">
        <f t="shared" si="21"/>
        <v>14.529378875333336</v>
      </c>
      <c r="E211" s="12">
        <v>9.1761819166666676</v>
      </c>
      <c r="F211" s="36">
        <v>11.780725219666667</v>
      </c>
      <c r="G211" s="11">
        <f t="shared" si="22"/>
        <v>11.544110206666668</v>
      </c>
      <c r="H211" s="38">
        <v>14.649140416666665</v>
      </c>
      <c r="I211" s="36">
        <v>13.087440768666665</v>
      </c>
      <c r="J211" s="11">
        <f t="shared" si="23"/>
        <v>14.903484506333333</v>
      </c>
      <c r="K211" s="38">
        <v>14.849747499999999</v>
      </c>
      <c r="L211" s="36">
        <v>18.582916123</v>
      </c>
      <c r="M211" s="11">
        <f t="shared" si="24"/>
        <v>21.377868317333334</v>
      </c>
      <c r="N211" s="38">
        <v>2.3815645000000005</v>
      </c>
      <c r="O211" s="36">
        <v>14.062355519</v>
      </c>
      <c r="P211" s="11">
        <f t="shared" si="25"/>
        <v>14.012651002333333</v>
      </c>
      <c r="Q211" s="38">
        <v>34.618526916666667</v>
      </c>
      <c r="R211" s="36">
        <v>24.784041283666667</v>
      </c>
      <c r="S211" s="11">
        <f t="shared" si="26"/>
        <v>24.055859266666669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7">
        <v>11.100611816333336</v>
      </c>
      <c r="D212" s="9">
        <f t="shared" si="21"/>
        <v>12.706081299000003</v>
      </c>
      <c r="E212" s="12">
        <v>14.000433916666665</v>
      </c>
      <c r="F212" s="36">
        <v>10.379727286666665</v>
      </c>
      <c r="G212" s="11">
        <f t="shared" si="22"/>
        <v>10.995937552666666</v>
      </c>
      <c r="H212" s="38">
        <v>19.490589416666666</v>
      </c>
      <c r="I212" s="36">
        <v>14.995265938666666</v>
      </c>
      <c r="J212" s="11">
        <f t="shared" si="23"/>
        <v>14.865621203333333</v>
      </c>
      <c r="K212" s="38">
        <v>23.0546495</v>
      </c>
      <c r="L212" s="36">
        <v>16.023299701999999</v>
      </c>
      <c r="M212" s="11">
        <f t="shared" si="24"/>
        <v>19.876775075333331</v>
      </c>
      <c r="N212" s="38">
        <v>9.5333295000000007</v>
      </c>
      <c r="O212" s="36">
        <v>12.713744876</v>
      </c>
      <c r="P212" s="11">
        <f t="shared" si="25"/>
        <v>13.654785388333332</v>
      </c>
      <c r="Q212" s="38">
        <v>31.193240916666667</v>
      </c>
      <c r="R212" s="36">
        <v>22.723382999666669</v>
      </c>
      <c r="S212" s="11">
        <f t="shared" si="26"/>
        <v>24.182621903666668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7">
        <v>14.565956323333335</v>
      </c>
      <c r="D213" s="9">
        <f t="shared" si="21"/>
        <v>12.815638849000001</v>
      </c>
      <c r="E213" s="12">
        <v>17.677425916666667</v>
      </c>
      <c r="F213" s="36">
        <v>13.257260070666668</v>
      </c>
      <c r="G213" s="11">
        <f t="shared" si="22"/>
        <v>11.805904192333335</v>
      </c>
      <c r="H213" s="38">
        <v>18.729147416666663</v>
      </c>
      <c r="I213" s="36">
        <v>13.248545538666663</v>
      </c>
      <c r="J213" s="11">
        <f t="shared" si="23"/>
        <v>13.777084081999996</v>
      </c>
      <c r="K213" s="38">
        <v>28.148331500000001</v>
      </c>
      <c r="L213" s="36">
        <v>20.337816897000003</v>
      </c>
      <c r="M213" s="11">
        <f t="shared" si="24"/>
        <v>18.314677574000001</v>
      </c>
      <c r="N213" s="38">
        <v>14.5369285</v>
      </c>
      <c r="O213" s="36">
        <v>12.486735026</v>
      </c>
      <c r="P213" s="11">
        <f t="shared" si="25"/>
        <v>13.087611807</v>
      </c>
      <c r="Q213" s="38">
        <v>36.488624916666666</v>
      </c>
      <c r="R213" s="36">
        <v>21.695501998666664</v>
      </c>
      <c r="S213" s="11">
        <f t="shared" si="26"/>
        <v>23.067642093999996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7">
        <v>19.576545888333335</v>
      </c>
      <c r="D214" s="9">
        <f t="shared" si="21"/>
        <v>15.081038009333335</v>
      </c>
      <c r="E214" s="12">
        <v>9.2135969166666669</v>
      </c>
      <c r="F214" s="36">
        <v>7.2378921156666669</v>
      </c>
      <c r="G214" s="11">
        <f t="shared" si="22"/>
        <v>10.291626491000001</v>
      </c>
      <c r="H214" s="38">
        <v>20.484054416666666</v>
      </c>
      <c r="I214" s="36">
        <v>14.195552080666666</v>
      </c>
      <c r="J214" s="11">
        <f t="shared" si="23"/>
        <v>14.146454519333332</v>
      </c>
      <c r="K214" s="38">
        <v>26.624460500000001</v>
      </c>
      <c r="L214" s="36">
        <v>16.916395927000003</v>
      </c>
      <c r="M214" s="11">
        <f t="shared" si="24"/>
        <v>17.759170842</v>
      </c>
      <c r="N214" s="38">
        <v>26.811500500000001</v>
      </c>
      <c r="O214" s="36">
        <v>18.880862776000001</v>
      </c>
      <c r="P214" s="11">
        <f t="shared" si="25"/>
        <v>14.693780892666666</v>
      </c>
      <c r="Q214" s="38">
        <v>31.862375916666664</v>
      </c>
      <c r="R214" s="36">
        <v>20.030323495666664</v>
      </c>
      <c r="S214" s="11">
        <f t="shared" si="26"/>
        <v>21.483069498000003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7">
        <v>21.447318352333333</v>
      </c>
      <c r="D215" s="9">
        <f t="shared" si="21"/>
        <v>18.529940188000001</v>
      </c>
      <c r="E215" s="12">
        <v>12.956631916666666</v>
      </c>
      <c r="F215" s="36">
        <v>10.665046509666666</v>
      </c>
      <c r="G215" s="11">
        <f t="shared" si="22"/>
        <v>10.386732898666667</v>
      </c>
      <c r="H215" s="38">
        <v>19.310743416666668</v>
      </c>
      <c r="I215" s="36">
        <v>15.868414356666667</v>
      </c>
      <c r="J215" s="11">
        <f t="shared" si="23"/>
        <v>14.437503991999998</v>
      </c>
      <c r="K215" s="38">
        <v>28.057219499999999</v>
      </c>
      <c r="L215" s="36">
        <v>16.521702212000001</v>
      </c>
      <c r="M215" s="11">
        <f t="shared" si="24"/>
        <v>17.925305012000003</v>
      </c>
      <c r="N215" s="38">
        <v>26.5851465</v>
      </c>
      <c r="O215" s="36">
        <v>17.319607510000001</v>
      </c>
      <c r="P215" s="11">
        <f t="shared" si="25"/>
        <v>16.229068437333336</v>
      </c>
      <c r="Q215" s="38">
        <v>25.919158916666667</v>
      </c>
      <c r="R215" s="36">
        <v>17.514983512666667</v>
      </c>
      <c r="S215" s="11">
        <f t="shared" si="26"/>
        <v>19.746936335666664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7">
        <v>15.202116611333336</v>
      </c>
      <c r="D216" s="9">
        <f t="shared" si="21"/>
        <v>18.741993617333335</v>
      </c>
      <c r="E216" s="12">
        <v>9.1686689166666664</v>
      </c>
      <c r="F216" s="36">
        <v>9.0354901526666662</v>
      </c>
      <c r="G216" s="11">
        <f t="shared" si="22"/>
        <v>8.9794762593333335</v>
      </c>
      <c r="H216" s="38">
        <v>9.6747324166666644</v>
      </c>
      <c r="I216" s="36">
        <v>11.905906201666664</v>
      </c>
      <c r="J216" s="11">
        <f t="shared" si="23"/>
        <v>13.989957546333335</v>
      </c>
      <c r="K216" s="38">
        <v>23.876720500000001</v>
      </c>
      <c r="L216" s="36">
        <v>15.535811681000002</v>
      </c>
      <c r="M216" s="11">
        <f t="shared" si="24"/>
        <v>16.324636606666669</v>
      </c>
      <c r="N216" s="38">
        <v>21.628291500000003</v>
      </c>
      <c r="O216" s="36">
        <v>12.695008101000003</v>
      </c>
      <c r="P216" s="11">
        <f t="shared" si="25"/>
        <v>16.298492795666665</v>
      </c>
      <c r="Q216" s="38">
        <v>18.388655916666664</v>
      </c>
      <c r="R216" s="36">
        <v>21.592323900666663</v>
      </c>
      <c r="S216" s="11">
        <f t="shared" si="26"/>
        <v>19.712543636333333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7">
        <v>15.669979263333333</v>
      </c>
      <c r="D217" s="9">
        <f t="shared" si="21"/>
        <v>17.439804742333333</v>
      </c>
      <c r="E217" s="12">
        <v>9.7081649166666661</v>
      </c>
      <c r="F217" s="36">
        <v>10.907107079666666</v>
      </c>
      <c r="G217" s="11">
        <f t="shared" si="22"/>
        <v>10.202547914</v>
      </c>
      <c r="H217" s="38">
        <v>10.285438416666665</v>
      </c>
      <c r="I217" s="36">
        <v>14.693481667666664</v>
      </c>
      <c r="J217" s="11">
        <f t="shared" si="23"/>
        <v>14.155934075333329</v>
      </c>
      <c r="K217" s="38">
        <v>23.652053500000001</v>
      </c>
      <c r="L217" s="36">
        <v>20.696958025000001</v>
      </c>
      <c r="M217" s="11">
        <f t="shared" si="24"/>
        <v>17.584823972666669</v>
      </c>
      <c r="N217" s="38">
        <v>23.595505500000002</v>
      </c>
      <c r="O217" s="36">
        <v>13.489784408000002</v>
      </c>
      <c r="P217" s="11">
        <f t="shared" si="25"/>
        <v>14.501466673000001</v>
      </c>
      <c r="Q217" s="38">
        <v>11.361098916666666</v>
      </c>
      <c r="R217" s="36">
        <v>21.796561988666667</v>
      </c>
      <c r="S217" s="11">
        <f t="shared" si="26"/>
        <v>20.301289800666666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7">
        <v>6.4679848943333349</v>
      </c>
      <c r="D218" s="9">
        <f t="shared" si="21"/>
        <v>12.446693589666667</v>
      </c>
      <c r="E218" s="12">
        <v>7.9540039166666663</v>
      </c>
      <c r="F218" s="36">
        <v>6.2944088756666661</v>
      </c>
      <c r="G218" s="11">
        <f t="shared" si="22"/>
        <v>8.7456687026666664</v>
      </c>
      <c r="H218" s="38">
        <v>10.451771416666666</v>
      </c>
      <c r="I218" s="36">
        <v>15.222588009666666</v>
      </c>
      <c r="J218" s="11">
        <f t="shared" si="23"/>
        <v>13.940658626333331</v>
      </c>
      <c r="K218" s="38">
        <v>-3.6845155000000007</v>
      </c>
      <c r="L218" s="36">
        <v>3.3653403319999997</v>
      </c>
      <c r="M218" s="11">
        <f t="shared" si="24"/>
        <v>13.199370012666668</v>
      </c>
      <c r="N218" s="38">
        <v>9.4240545000000004</v>
      </c>
      <c r="O218" s="36">
        <v>4.5110216140000006</v>
      </c>
      <c r="P218" s="11">
        <f t="shared" si="25"/>
        <v>10.231938041000001</v>
      </c>
      <c r="Q218" s="38">
        <v>10.204629916666665</v>
      </c>
      <c r="R218" s="36">
        <v>18.784786309666664</v>
      </c>
      <c r="S218" s="11">
        <f t="shared" si="26"/>
        <v>20.724557399666665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7">
        <v>11.263187224333334</v>
      </c>
      <c r="D219" s="9">
        <f t="shared" si="21"/>
        <v>11.133717127333334</v>
      </c>
      <c r="E219" s="12">
        <v>9.4130369166666661</v>
      </c>
      <c r="F219" s="36">
        <v>8.6594969776666666</v>
      </c>
      <c r="G219" s="11">
        <f t="shared" si="22"/>
        <v>8.6203376443333326</v>
      </c>
      <c r="H219" s="38">
        <v>11.175805416666666</v>
      </c>
      <c r="I219" s="36">
        <v>16.920167630666665</v>
      </c>
      <c r="J219" s="11">
        <f t="shared" si="23"/>
        <v>15.612079102666664</v>
      </c>
      <c r="K219" s="38">
        <v>4.8047574999999991</v>
      </c>
      <c r="L219" s="36">
        <v>16.434780370999999</v>
      </c>
      <c r="M219" s="11">
        <f t="shared" si="24"/>
        <v>13.499026242666666</v>
      </c>
      <c r="N219" s="38">
        <v>4.329444500000001</v>
      </c>
      <c r="O219" s="36">
        <v>7.5013637810000011</v>
      </c>
      <c r="P219" s="11">
        <f t="shared" si="25"/>
        <v>8.5007232676666682</v>
      </c>
      <c r="Q219" s="38">
        <v>12.095312916666666</v>
      </c>
      <c r="R219" s="36">
        <v>24.265407113666665</v>
      </c>
      <c r="S219" s="11">
        <f t="shared" si="26"/>
        <v>21.61558513733333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7">
        <v>17.620475834333334</v>
      </c>
      <c r="D220" s="9">
        <f t="shared" si="21"/>
        <v>11.783882651000001</v>
      </c>
      <c r="E220" s="12">
        <v>3.7522469166666665</v>
      </c>
      <c r="F220" s="36">
        <v>6.3582000286666664</v>
      </c>
      <c r="G220" s="11">
        <f t="shared" si="22"/>
        <v>7.1040352939999991</v>
      </c>
      <c r="H220" s="38">
        <v>13.209714416666666</v>
      </c>
      <c r="I220" s="36">
        <v>17.103818080666667</v>
      </c>
      <c r="J220" s="11">
        <f t="shared" si="23"/>
        <v>16.415524573666669</v>
      </c>
      <c r="K220" s="38">
        <v>5.1797164999999996</v>
      </c>
      <c r="L220" s="36">
        <v>12.684174548</v>
      </c>
      <c r="M220" s="11">
        <f t="shared" si="24"/>
        <v>10.828098417</v>
      </c>
      <c r="N220" s="38">
        <v>7.4919605000000002</v>
      </c>
      <c r="O220" s="36">
        <v>15.847146170999999</v>
      </c>
      <c r="P220" s="11">
        <f t="shared" si="25"/>
        <v>9.2865105220000004</v>
      </c>
      <c r="Q220" s="38">
        <v>13.970482916666665</v>
      </c>
      <c r="R220" s="36">
        <v>26.139611064666667</v>
      </c>
      <c r="S220" s="11">
        <f t="shared" si="26"/>
        <v>23.063268162666663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7">
        <v>16.925161305333333</v>
      </c>
      <c r="D221" s="9">
        <f t="shared" si="21"/>
        <v>15.269608121333334</v>
      </c>
      <c r="E221" s="12">
        <v>7.8907149166666661</v>
      </c>
      <c r="F221" s="36">
        <v>11.778820749666666</v>
      </c>
      <c r="G221" s="11">
        <f t="shared" si="22"/>
        <v>8.9321725853333334</v>
      </c>
      <c r="H221" s="38">
        <v>12.688042416666665</v>
      </c>
      <c r="I221" s="36">
        <v>15.123402519666666</v>
      </c>
      <c r="J221" s="11">
        <f t="shared" si="23"/>
        <v>16.382462743666665</v>
      </c>
      <c r="K221" s="38">
        <v>2.5383924999999996</v>
      </c>
      <c r="L221" s="36">
        <v>12.437286731</v>
      </c>
      <c r="M221" s="11">
        <f t="shared" si="24"/>
        <v>13.852080549999998</v>
      </c>
      <c r="N221" s="38">
        <v>13.9923565</v>
      </c>
      <c r="O221" s="36">
        <v>20.352264894999998</v>
      </c>
      <c r="P221" s="11">
        <f t="shared" si="25"/>
        <v>14.566924948999999</v>
      </c>
      <c r="Q221" s="38">
        <v>18.784588916666664</v>
      </c>
      <c r="R221" s="36">
        <v>29.212454183666665</v>
      </c>
      <c r="S221" s="11">
        <f t="shared" si="26"/>
        <v>26.539157454000001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7">
        <v>13.403092331333335</v>
      </c>
      <c r="D222" s="9">
        <f t="shared" si="21"/>
        <v>15.982909823666667</v>
      </c>
      <c r="E222" s="12">
        <v>7.9015199166666665</v>
      </c>
      <c r="F222" s="36">
        <v>11.942580516666666</v>
      </c>
      <c r="G222" s="11">
        <f t="shared" si="22"/>
        <v>10.026533765</v>
      </c>
      <c r="H222" s="38">
        <v>13.426948416666665</v>
      </c>
      <c r="I222" s="36">
        <v>12.044118940666666</v>
      </c>
      <c r="J222" s="11">
        <f t="shared" si="23"/>
        <v>14.757113180333333</v>
      </c>
      <c r="K222" s="38">
        <v>5.2949834999999998</v>
      </c>
      <c r="L222" s="36">
        <v>13.838544102</v>
      </c>
      <c r="M222" s="11">
        <f t="shared" si="24"/>
        <v>12.986668460333334</v>
      </c>
      <c r="N222" s="38">
        <v>5.3391745000000004</v>
      </c>
      <c r="O222" s="36">
        <v>14.453950107000001</v>
      </c>
      <c r="P222" s="11">
        <f t="shared" si="25"/>
        <v>16.88445372433333</v>
      </c>
      <c r="Q222" s="38">
        <v>28.257655916666664</v>
      </c>
      <c r="R222" s="36">
        <v>26.843876680666664</v>
      </c>
      <c r="S222" s="11">
        <f t="shared" si="26"/>
        <v>27.398647309666668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7">
        <v>16.356791678333334</v>
      </c>
      <c r="D223" s="9">
        <f t="shared" si="21"/>
        <v>15.561681771666665</v>
      </c>
      <c r="E223" s="12">
        <v>8.4142229166666667</v>
      </c>
      <c r="F223" s="36">
        <v>8.6428510626666668</v>
      </c>
      <c r="G223" s="11">
        <f t="shared" si="22"/>
        <v>10.788084109666665</v>
      </c>
      <c r="H223" s="38">
        <v>16.166072416666665</v>
      </c>
      <c r="I223" s="36">
        <v>15.061704150666666</v>
      </c>
      <c r="J223" s="11">
        <f t="shared" si="23"/>
        <v>14.076408536999999</v>
      </c>
      <c r="K223" s="38">
        <v>8.1092794999999995</v>
      </c>
      <c r="L223" s="36">
        <v>13.593336165</v>
      </c>
      <c r="M223" s="11">
        <f t="shared" si="24"/>
        <v>13.289722332666665</v>
      </c>
      <c r="N223" s="38">
        <v>-0.49073249999999957</v>
      </c>
      <c r="O223" s="36">
        <v>13.778190365</v>
      </c>
      <c r="P223" s="11">
        <f t="shared" si="25"/>
        <v>16.194801789</v>
      </c>
      <c r="Q223" s="38">
        <v>35.601653916666663</v>
      </c>
      <c r="R223" s="36">
        <v>26.759660053666664</v>
      </c>
      <c r="S223" s="11">
        <f t="shared" si="26"/>
        <v>27.605330305999999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7">
        <v>15.142068556333335</v>
      </c>
      <c r="D224" s="9">
        <f t="shared" si="21"/>
        <v>14.967317522000002</v>
      </c>
      <c r="E224" s="12">
        <v>12.265784916666668</v>
      </c>
      <c r="F224" s="36">
        <v>11.979862780666668</v>
      </c>
      <c r="G224" s="11">
        <f t="shared" si="22"/>
        <v>10.855098119999999</v>
      </c>
      <c r="H224" s="38">
        <v>19.572063416666666</v>
      </c>
      <c r="I224" s="36">
        <v>15.136292384666666</v>
      </c>
      <c r="J224" s="11">
        <f t="shared" si="23"/>
        <v>14.080705158666666</v>
      </c>
      <c r="K224" s="38">
        <v>21.223290500000001</v>
      </c>
      <c r="L224" s="36">
        <v>14.833253335000002</v>
      </c>
      <c r="M224" s="11">
        <f t="shared" si="24"/>
        <v>14.088377867333335</v>
      </c>
      <c r="N224" s="38">
        <v>13.817519500000001</v>
      </c>
      <c r="O224" s="36">
        <v>17.860055047000003</v>
      </c>
      <c r="P224" s="11">
        <f t="shared" si="25"/>
        <v>15.364065173</v>
      </c>
      <c r="Q224" s="38">
        <v>33.222442916666665</v>
      </c>
      <c r="R224" s="36">
        <v>24.837823343666663</v>
      </c>
      <c r="S224" s="11">
        <f t="shared" si="26"/>
        <v>26.147120026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7">
        <v>14.023042631333336</v>
      </c>
      <c r="D225" s="9">
        <f t="shared" si="21"/>
        <v>15.173967622000001</v>
      </c>
      <c r="E225" s="12">
        <v>13.886344916666665</v>
      </c>
      <c r="F225" s="36">
        <v>9.6033593216666659</v>
      </c>
      <c r="G225" s="11">
        <f t="shared" si="22"/>
        <v>10.075357721666668</v>
      </c>
      <c r="H225" s="38">
        <v>20.434997416666665</v>
      </c>
      <c r="I225" s="36">
        <v>14.006984158666665</v>
      </c>
      <c r="J225" s="11">
        <f t="shared" si="23"/>
        <v>14.734993564666667</v>
      </c>
      <c r="K225" s="38">
        <v>22.011287499999998</v>
      </c>
      <c r="L225" s="36">
        <v>12.882852099999997</v>
      </c>
      <c r="M225" s="11">
        <f t="shared" si="24"/>
        <v>13.769813866666667</v>
      </c>
      <c r="N225" s="38">
        <v>18.491274500000003</v>
      </c>
      <c r="O225" s="36">
        <v>15.564574241000003</v>
      </c>
      <c r="P225" s="11">
        <f t="shared" si="25"/>
        <v>15.734273217666669</v>
      </c>
      <c r="Q225" s="38">
        <v>35.894083916666666</v>
      </c>
      <c r="R225" s="36">
        <v>19.943513814666666</v>
      </c>
      <c r="S225" s="11">
        <f t="shared" si="26"/>
        <v>23.846999070666666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7">
        <v>14.709631403333335</v>
      </c>
      <c r="D226" s="9">
        <f t="shared" si="21"/>
        <v>14.624914197000003</v>
      </c>
      <c r="E226" s="12">
        <v>12.255134916666666</v>
      </c>
      <c r="F226" s="36">
        <v>10.617277775666667</v>
      </c>
      <c r="G226" s="11">
        <f t="shared" si="22"/>
        <v>10.733499959333335</v>
      </c>
      <c r="H226" s="38">
        <v>20.901084416666666</v>
      </c>
      <c r="I226" s="36">
        <v>13.581302795666666</v>
      </c>
      <c r="J226" s="11">
        <f t="shared" si="23"/>
        <v>14.241526446333332</v>
      </c>
      <c r="K226" s="38">
        <v>23.105967499999998</v>
      </c>
      <c r="L226" s="36">
        <v>11.959127495999999</v>
      </c>
      <c r="M226" s="11">
        <f t="shared" si="24"/>
        <v>13.225077643666665</v>
      </c>
      <c r="N226" s="38">
        <v>19.691345499999997</v>
      </c>
      <c r="O226" s="36">
        <v>11.527753196999997</v>
      </c>
      <c r="P226" s="11">
        <f t="shared" si="25"/>
        <v>14.984127495000001</v>
      </c>
      <c r="Q226" s="38">
        <v>30.960060916666663</v>
      </c>
      <c r="R226" s="36">
        <v>17.116890867666662</v>
      </c>
      <c r="S226" s="11">
        <f t="shared" si="26"/>
        <v>20.632742675333329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7">
        <v>10.983703643333333</v>
      </c>
      <c r="D227" s="9">
        <f t="shared" si="21"/>
        <v>13.238792559333335</v>
      </c>
      <c r="E227" s="12">
        <v>9.8530929166666663</v>
      </c>
      <c r="F227" s="36">
        <v>7.5237084906666665</v>
      </c>
      <c r="G227" s="11">
        <f t="shared" si="22"/>
        <v>9.2481151959999988</v>
      </c>
      <c r="H227" s="38">
        <v>18.375179416666665</v>
      </c>
      <c r="I227" s="36">
        <v>14.978247386666665</v>
      </c>
      <c r="J227" s="11">
        <f t="shared" si="23"/>
        <v>14.188844780333332</v>
      </c>
      <c r="K227" s="38">
        <v>24.482098499999999</v>
      </c>
      <c r="L227" s="36">
        <v>11.995229584999999</v>
      </c>
      <c r="M227" s="11">
        <f t="shared" si="24"/>
        <v>12.279069726999998</v>
      </c>
      <c r="N227" s="38">
        <v>18.067518499999998</v>
      </c>
      <c r="O227" s="36">
        <v>9.1855114069999981</v>
      </c>
      <c r="P227" s="11">
        <f t="shared" si="25"/>
        <v>12.092612948333333</v>
      </c>
      <c r="Q227" s="38">
        <v>30.273290916666667</v>
      </c>
      <c r="R227" s="36">
        <v>19.753440304666668</v>
      </c>
      <c r="S227" s="11">
        <f t="shared" si="26"/>
        <v>18.937948328999997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7">
        <v>7.3306666613333338</v>
      </c>
      <c r="D228" s="9">
        <f t="shared" si="21"/>
        <v>11.008000569333333</v>
      </c>
      <c r="E228" s="12">
        <v>16.156119916666665</v>
      </c>
      <c r="F228" s="36">
        <v>15.660594455666665</v>
      </c>
      <c r="G228" s="11">
        <f t="shared" si="22"/>
        <v>11.267193573999998</v>
      </c>
      <c r="H228" s="38">
        <v>17.529662416666667</v>
      </c>
      <c r="I228" s="36">
        <v>19.445699558666668</v>
      </c>
      <c r="J228" s="11">
        <f t="shared" si="23"/>
        <v>16.001749913666668</v>
      </c>
      <c r="K228" s="38">
        <v>18.0590665</v>
      </c>
      <c r="L228" s="36">
        <v>8.7256456750000009</v>
      </c>
      <c r="M228" s="11">
        <f t="shared" si="24"/>
        <v>10.893334252000001</v>
      </c>
      <c r="N228" s="38">
        <v>15.996724500000001</v>
      </c>
      <c r="O228" s="36">
        <v>5.7394426250000006</v>
      </c>
      <c r="P228" s="11">
        <f t="shared" si="25"/>
        <v>8.8175690763333332</v>
      </c>
      <c r="Q228" s="38">
        <v>16.218454916666666</v>
      </c>
      <c r="R228" s="36">
        <v>18.624521384666664</v>
      </c>
      <c r="S228" s="11">
        <f t="shared" si="26"/>
        <v>18.498284185666666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7">
        <v>4.9379542443333335</v>
      </c>
      <c r="D229" s="9">
        <f t="shared" si="21"/>
        <v>7.7507748496666666</v>
      </c>
      <c r="E229" s="12">
        <v>9.1857029166666671</v>
      </c>
      <c r="F229" s="36">
        <v>9.2412829136666677</v>
      </c>
      <c r="G229" s="11">
        <f t="shared" si="22"/>
        <v>10.808528619999999</v>
      </c>
      <c r="H229" s="38">
        <v>9.9447884166666647</v>
      </c>
      <c r="I229" s="36">
        <v>14.104399473666664</v>
      </c>
      <c r="J229" s="11">
        <f t="shared" si="23"/>
        <v>16.176115472999999</v>
      </c>
      <c r="K229" s="38">
        <v>16.3460705</v>
      </c>
      <c r="L229" s="36">
        <v>12.574549213999999</v>
      </c>
      <c r="M229" s="11">
        <f t="shared" si="24"/>
        <v>11.098474824666667</v>
      </c>
      <c r="N229" s="38">
        <v>15.7991685</v>
      </c>
      <c r="O229" s="36">
        <v>5.0802481100000012</v>
      </c>
      <c r="P229" s="11">
        <f t="shared" si="25"/>
        <v>6.6684007140000006</v>
      </c>
      <c r="Q229" s="38">
        <v>9.5542709166666651</v>
      </c>
      <c r="R229" s="36">
        <v>19.716036804666665</v>
      </c>
      <c r="S229" s="11">
        <f t="shared" si="26"/>
        <v>19.364666164666666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7">
        <v>10.891529754333336</v>
      </c>
      <c r="D230" s="9">
        <f t="shared" si="21"/>
        <v>7.720050220000001</v>
      </c>
      <c r="E230" s="12">
        <v>8.566934916666666</v>
      </c>
      <c r="F230" s="36">
        <v>6.4407535866666663</v>
      </c>
      <c r="G230" s="11">
        <f t="shared" si="22"/>
        <v>10.447543652</v>
      </c>
      <c r="H230" s="38">
        <v>9.8544144166666658</v>
      </c>
      <c r="I230" s="36">
        <v>14.617304853666667</v>
      </c>
      <c r="J230" s="11">
        <f t="shared" si="23"/>
        <v>16.055801295333335</v>
      </c>
      <c r="K230" s="38">
        <v>-3.7231995000000007</v>
      </c>
      <c r="L230" s="36">
        <v>2.5942578289999991</v>
      </c>
      <c r="M230" s="11">
        <f t="shared" si="24"/>
        <v>7.964817572666667</v>
      </c>
      <c r="N230" s="38">
        <v>11.5586795</v>
      </c>
      <c r="O230" s="36">
        <v>5.4448511829999999</v>
      </c>
      <c r="P230" s="11">
        <f t="shared" si="25"/>
        <v>5.4215139726666672</v>
      </c>
      <c r="Q230" s="38">
        <v>11.707375916666667</v>
      </c>
      <c r="R230" s="36">
        <v>20.132884869666668</v>
      </c>
      <c r="S230" s="11">
        <f t="shared" si="26"/>
        <v>19.491147686333331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7">
        <v>8.0977446543333347</v>
      </c>
      <c r="D231" s="9">
        <f t="shared" si="21"/>
        <v>7.9757428843333349</v>
      </c>
      <c r="E231" s="12">
        <v>5.2315999166666662</v>
      </c>
      <c r="F231" s="36">
        <v>4.6644908006666661</v>
      </c>
      <c r="G231" s="11">
        <f t="shared" si="22"/>
        <v>6.7821757670000009</v>
      </c>
      <c r="H231" s="38">
        <v>8.2154394166666656</v>
      </c>
      <c r="I231" s="36">
        <v>14.274143813666665</v>
      </c>
      <c r="J231" s="11">
        <f t="shared" si="23"/>
        <v>14.331949380333333</v>
      </c>
      <c r="K231" s="38">
        <v>10.423733500000001</v>
      </c>
      <c r="L231" s="36">
        <v>21.623170118000001</v>
      </c>
      <c r="M231" s="11">
        <f t="shared" si="24"/>
        <v>12.263992387</v>
      </c>
      <c r="N231" s="38">
        <v>4.8593625000000005</v>
      </c>
      <c r="O231" s="36">
        <v>8.2310663559999995</v>
      </c>
      <c r="P231" s="11">
        <f t="shared" si="25"/>
        <v>6.2520552163333329</v>
      </c>
      <c r="Q231" s="38">
        <v>12.993053916666666</v>
      </c>
      <c r="R231" s="36">
        <v>26.546716106666665</v>
      </c>
      <c r="S231" s="11">
        <f t="shared" si="26"/>
        <v>22.131879260333335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7">
        <v>3.0504564993333343</v>
      </c>
      <c r="D232" s="9">
        <f t="shared" si="21"/>
        <v>7.3465769693333343</v>
      </c>
      <c r="E232" s="12">
        <v>7.3578989166666666</v>
      </c>
      <c r="F232" s="36">
        <v>9.9350268586666672</v>
      </c>
      <c r="G232" s="11">
        <f t="shared" si="22"/>
        <v>7.0134237486666668</v>
      </c>
      <c r="H232" s="38">
        <v>10.775822416666665</v>
      </c>
      <c r="I232" s="36">
        <v>15.759166498666666</v>
      </c>
      <c r="J232" s="11">
        <f t="shared" si="23"/>
        <v>14.883538388666665</v>
      </c>
      <c r="K232" s="38">
        <v>13.6205085</v>
      </c>
      <c r="L232" s="36">
        <v>23.858787104000001</v>
      </c>
      <c r="M232" s="11">
        <f t="shared" si="24"/>
        <v>16.025405017000001</v>
      </c>
      <c r="N232" s="38">
        <v>-6.7906234999999988</v>
      </c>
      <c r="O232" s="36">
        <v>1.8974078710000004</v>
      </c>
      <c r="P232" s="11">
        <f t="shared" si="25"/>
        <v>5.1911084700000005</v>
      </c>
      <c r="Q232" s="38">
        <v>10.205262916666666</v>
      </c>
      <c r="R232" s="36">
        <v>24.171132335666666</v>
      </c>
      <c r="S232" s="11">
        <f t="shared" si="26"/>
        <v>23.616911104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7">
        <v>5.468713802333335</v>
      </c>
      <c r="D233" s="9">
        <f t="shared" si="21"/>
        <v>5.5389716520000007</v>
      </c>
      <c r="E233" s="12">
        <v>0.88456891666666637</v>
      </c>
      <c r="F233" s="36">
        <v>5.038131477666667</v>
      </c>
      <c r="G233" s="11">
        <f t="shared" si="22"/>
        <v>6.5458830456666668</v>
      </c>
      <c r="H233" s="38">
        <v>13.040375416666665</v>
      </c>
      <c r="I233" s="36">
        <v>16.312746409666666</v>
      </c>
      <c r="J233" s="11">
        <f t="shared" si="23"/>
        <v>15.448685574000001</v>
      </c>
      <c r="K233" s="38">
        <v>8.5266035000000002</v>
      </c>
      <c r="L233" s="36">
        <v>20.137881398000001</v>
      </c>
      <c r="M233" s="11">
        <f t="shared" si="24"/>
        <v>21.873279540000002</v>
      </c>
      <c r="N233" s="38">
        <v>1.7000545000000005</v>
      </c>
      <c r="O233" s="36">
        <v>8.2769353550000009</v>
      </c>
      <c r="P233" s="11">
        <f t="shared" si="25"/>
        <v>6.1351365273333336</v>
      </c>
      <c r="Q233" s="38">
        <v>11.998834916666667</v>
      </c>
      <c r="R233" s="36">
        <v>24.607986725666667</v>
      </c>
      <c r="S233" s="11">
        <f t="shared" si="26"/>
        <v>25.108611722666666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7">
        <v>10.394223548333335</v>
      </c>
      <c r="D234" s="9">
        <f t="shared" si="21"/>
        <v>6.3044646166666682</v>
      </c>
      <c r="E234" s="12">
        <v>2.2822469166666663</v>
      </c>
      <c r="F234" s="36">
        <v>6.5908032166666661</v>
      </c>
      <c r="G234" s="11">
        <f t="shared" si="22"/>
        <v>7.1879871843333332</v>
      </c>
      <c r="H234" s="38">
        <v>16.629521416666666</v>
      </c>
      <c r="I234" s="36">
        <v>15.592166813666665</v>
      </c>
      <c r="J234" s="11">
        <f t="shared" si="23"/>
        <v>15.888026574</v>
      </c>
      <c r="K234" s="38">
        <v>4.8752575</v>
      </c>
      <c r="L234" s="36">
        <v>15.064851923999999</v>
      </c>
      <c r="M234" s="11">
        <f t="shared" si="24"/>
        <v>19.687173475333335</v>
      </c>
      <c r="N234" s="38">
        <v>-0.9059064999999995</v>
      </c>
      <c r="O234" s="36">
        <v>9.0568605909999995</v>
      </c>
      <c r="P234" s="11">
        <f t="shared" si="25"/>
        <v>6.4104012723333339</v>
      </c>
      <c r="Q234" s="38">
        <v>19.334781916666664</v>
      </c>
      <c r="R234" s="36">
        <v>18.269160613666664</v>
      </c>
      <c r="S234" s="11">
        <f t="shared" si="26"/>
        <v>22.349426558333334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7">
        <v>5.4168138773333343</v>
      </c>
      <c r="D235" s="9">
        <f t="shared" si="21"/>
        <v>7.0932504093333337</v>
      </c>
      <c r="E235" s="12">
        <v>2.0194569166666665</v>
      </c>
      <c r="F235" s="36">
        <v>3.3128134726666665</v>
      </c>
      <c r="G235" s="11">
        <f t="shared" si="22"/>
        <v>4.9805827223333337</v>
      </c>
      <c r="H235" s="38">
        <v>11.385454416666665</v>
      </c>
      <c r="I235" s="36">
        <v>10.292266119666666</v>
      </c>
      <c r="J235" s="11">
        <f t="shared" si="23"/>
        <v>14.065726447666664</v>
      </c>
      <c r="K235" s="38">
        <v>-13.803547500000001</v>
      </c>
      <c r="L235" s="36">
        <v>-7.3651002880000007</v>
      </c>
      <c r="M235" s="11">
        <f t="shared" si="24"/>
        <v>9.2792110113333326</v>
      </c>
      <c r="N235" s="38">
        <v>-14.204461499999999</v>
      </c>
      <c r="O235" s="36">
        <v>2.0789542369999996</v>
      </c>
      <c r="P235" s="11">
        <f t="shared" si="25"/>
        <v>6.4709167276666664</v>
      </c>
      <c r="Q235" s="38">
        <v>3.2283979166666659</v>
      </c>
      <c r="R235" s="36">
        <v>-4.4695213193333334</v>
      </c>
      <c r="S235" s="11">
        <f t="shared" si="26"/>
        <v>12.802542006666668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7">
        <v>-47.44994033366666</v>
      </c>
      <c r="D236" s="9">
        <f t="shared" si="21"/>
        <v>-10.54630096933333</v>
      </c>
      <c r="E236" s="12">
        <v>-10.945881083333333</v>
      </c>
      <c r="F236" s="36">
        <v>-10.765275566333333</v>
      </c>
      <c r="G236" s="11">
        <f t="shared" si="22"/>
        <v>-0.28721962566666664</v>
      </c>
      <c r="H236" s="38">
        <v>-25.002073583333335</v>
      </c>
      <c r="I236" s="36">
        <v>-29.659121321333334</v>
      </c>
      <c r="J236" s="11">
        <f t="shared" si="23"/>
        <v>-1.2582294626666684</v>
      </c>
      <c r="K236" s="38">
        <v>-60.539661499999994</v>
      </c>
      <c r="L236" s="36">
        <v>-67.582527186999997</v>
      </c>
      <c r="M236" s="11">
        <f t="shared" si="24"/>
        <v>-19.960925183666664</v>
      </c>
      <c r="N236" s="38">
        <v>-54.077262500000003</v>
      </c>
      <c r="O236" s="36">
        <v>-50.048251714000003</v>
      </c>
      <c r="P236" s="11">
        <f t="shared" si="25"/>
        <v>-12.970812295333333</v>
      </c>
      <c r="Q236" s="38">
        <v>-46.228386083333334</v>
      </c>
      <c r="R236" s="36">
        <v>-55.202745833333331</v>
      </c>
      <c r="S236" s="11">
        <f t="shared" si="26"/>
        <v>-13.801035513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7">
        <v>-72.386814343666671</v>
      </c>
      <c r="D237" s="9">
        <f t="shared" si="21"/>
        <v>-38.139980266666669</v>
      </c>
      <c r="E237" s="12">
        <v>-24.232024083333332</v>
      </c>
      <c r="F237" s="36">
        <v>-28.226750621333331</v>
      </c>
      <c r="G237" s="11">
        <f t="shared" si="22"/>
        <v>-11.893070905</v>
      </c>
      <c r="H237" s="38">
        <v>-7.8804745833333349</v>
      </c>
      <c r="I237" s="36">
        <v>-15.265569326333335</v>
      </c>
      <c r="J237" s="11">
        <f t="shared" si="23"/>
        <v>-11.544141509333334</v>
      </c>
      <c r="K237" s="38">
        <v>-44.030140500000002</v>
      </c>
      <c r="L237" s="36">
        <v>-55.223252649999999</v>
      </c>
      <c r="M237" s="11">
        <f t="shared" si="24"/>
        <v>-43.390293374999999</v>
      </c>
      <c r="N237" s="38">
        <v>-67.784584499999994</v>
      </c>
      <c r="O237" s="36">
        <v>-71.733611066999998</v>
      </c>
      <c r="P237" s="11">
        <f t="shared" si="25"/>
        <v>-39.900969514666663</v>
      </c>
      <c r="Q237" s="38">
        <v>-10.201488083333336</v>
      </c>
      <c r="R237" s="36">
        <v>-27.551768604333333</v>
      </c>
      <c r="S237" s="11">
        <f t="shared" si="26"/>
        <v>-29.074678585666664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7">
        <v>-70.067993132666658</v>
      </c>
      <c r="D238" s="9">
        <f t="shared" si="21"/>
        <v>-63.301582603333337</v>
      </c>
      <c r="E238" s="12">
        <v>-21.689515083333333</v>
      </c>
      <c r="F238" s="36">
        <v>-23.632766136333334</v>
      </c>
      <c r="G238" s="11">
        <f t="shared" si="22"/>
        <v>-20.874930774666666</v>
      </c>
      <c r="H238" s="38">
        <v>-3.4486855833333347</v>
      </c>
      <c r="I238" s="36">
        <v>-11.904690904333334</v>
      </c>
      <c r="J238" s="11">
        <f t="shared" si="23"/>
        <v>-18.943127184000002</v>
      </c>
      <c r="K238" s="38">
        <v>-12.879141499999999</v>
      </c>
      <c r="L238" s="36">
        <v>-26.165773835</v>
      </c>
      <c r="M238" s="11">
        <f t="shared" si="24"/>
        <v>-49.657184557333331</v>
      </c>
      <c r="N238" s="38">
        <v>-59.7230615</v>
      </c>
      <c r="O238" s="36">
        <v>-68.227189230999997</v>
      </c>
      <c r="P238" s="11">
        <f t="shared" si="25"/>
        <v>-63.336350670666661</v>
      </c>
      <c r="Q238" s="38">
        <v>15.888588916666667</v>
      </c>
      <c r="R238" s="36">
        <v>-0.38797907833333412</v>
      </c>
      <c r="S238" s="11">
        <f t="shared" si="26"/>
        <v>-27.714164505333333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7">
        <v>-54.855781444666668</v>
      </c>
      <c r="D239" s="9">
        <f t="shared" si="21"/>
        <v>-65.770196306999992</v>
      </c>
      <c r="E239" s="12">
        <v>-17.284129083333333</v>
      </c>
      <c r="F239" s="36">
        <v>-19.979167237333332</v>
      </c>
      <c r="G239" s="11">
        <f t="shared" si="22"/>
        <v>-23.946227998333331</v>
      </c>
      <c r="H239" s="38">
        <v>-4.2320765833333347</v>
      </c>
      <c r="I239" s="36">
        <v>-7.6923885553333342</v>
      </c>
      <c r="J239" s="11">
        <f t="shared" si="23"/>
        <v>-11.620882928666669</v>
      </c>
      <c r="K239" s="38">
        <v>1.9859844999999996</v>
      </c>
      <c r="L239" s="36">
        <v>-11.293505799000002</v>
      </c>
      <c r="M239" s="11">
        <f t="shared" si="24"/>
        <v>-30.894177428000003</v>
      </c>
      <c r="N239" s="38">
        <v>-47.452259500000004</v>
      </c>
      <c r="O239" s="36">
        <v>-55.885495246000005</v>
      </c>
      <c r="P239" s="11">
        <f t="shared" si="25"/>
        <v>-65.282098514666657</v>
      </c>
      <c r="Q239" s="38">
        <v>15.984992916666666</v>
      </c>
      <c r="R239" s="36">
        <v>3.8851872756666666</v>
      </c>
      <c r="S239" s="11">
        <f t="shared" si="26"/>
        <v>-8.018186802333334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7">
        <v>-38.828886239666666</v>
      </c>
      <c r="D240" s="9">
        <f t="shared" si="21"/>
        <v>-54.584220272333333</v>
      </c>
      <c r="E240" s="12">
        <v>-13.850040083333333</v>
      </c>
      <c r="F240" s="36">
        <v>-15.019318970333334</v>
      </c>
      <c r="G240" s="11">
        <f t="shared" si="22"/>
        <v>-19.543750781333333</v>
      </c>
      <c r="H240" s="38">
        <v>2.4391704166666655</v>
      </c>
      <c r="I240" s="36">
        <v>4.0257855506666651</v>
      </c>
      <c r="J240" s="11">
        <f t="shared" si="23"/>
        <v>-5.1904313030000004</v>
      </c>
      <c r="K240" s="38">
        <v>9.5310524999999995</v>
      </c>
      <c r="L240" s="36">
        <v>-0.6830382230000005</v>
      </c>
      <c r="M240" s="11">
        <f t="shared" si="24"/>
        <v>-12.714105952333332</v>
      </c>
      <c r="N240" s="38">
        <v>-32.096049499999999</v>
      </c>
      <c r="O240" s="36">
        <v>-43.927006055</v>
      </c>
      <c r="P240" s="11">
        <f t="shared" si="25"/>
        <v>-56.013230177333334</v>
      </c>
      <c r="Q240" s="38">
        <v>-0.22380708333333477</v>
      </c>
      <c r="R240" s="36">
        <v>1.5062385866666652</v>
      </c>
      <c r="S240" s="11">
        <f t="shared" si="26"/>
        <v>1.667815594666666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7">
        <v>-28.186345836666668</v>
      </c>
      <c r="D241" s="9">
        <f t="shared" si="21"/>
        <v>-40.623671173666672</v>
      </c>
      <c r="E241" s="12">
        <v>-12.244803083333334</v>
      </c>
      <c r="F241" s="36">
        <v>-12.975183831333334</v>
      </c>
      <c r="G241" s="11">
        <f t="shared" si="22"/>
        <v>-15.991223346333333</v>
      </c>
      <c r="H241" s="38">
        <v>-4.7628045833333346</v>
      </c>
      <c r="I241" s="36">
        <v>-0.58448928533333433</v>
      </c>
      <c r="J241" s="11">
        <f t="shared" si="23"/>
        <v>-1.4170307633333346</v>
      </c>
      <c r="K241" s="38">
        <v>9.0903704999999988</v>
      </c>
      <c r="L241" s="36">
        <v>6.0776754439999987</v>
      </c>
      <c r="M241" s="11">
        <f t="shared" si="24"/>
        <v>-1.9662895260000013</v>
      </c>
      <c r="N241" s="38">
        <v>-22.068440500000001</v>
      </c>
      <c r="O241" s="36">
        <v>-32.917390042000001</v>
      </c>
      <c r="P241" s="11">
        <f t="shared" si="25"/>
        <v>-44.24329711433333</v>
      </c>
      <c r="Q241" s="38">
        <v>-1.2833600833333341</v>
      </c>
      <c r="R241" s="36">
        <v>9.0752304316666645</v>
      </c>
      <c r="S241" s="11">
        <f t="shared" si="26"/>
        <v>4.8222187646666654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7">
        <v>-26.964840194666664</v>
      </c>
      <c r="D242" s="9">
        <f t="shared" si="21"/>
        <v>-31.326690756999998</v>
      </c>
      <c r="E242" s="12">
        <v>-12.316809083333332</v>
      </c>
      <c r="F242" s="36">
        <v>-15.136463570333333</v>
      </c>
      <c r="G242" s="11">
        <f t="shared" si="22"/>
        <v>-14.376988790666667</v>
      </c>
      <c r="H242" s="38">
        <v>-5.272243583333335</v>
      </c>
      <c r="I242" s="36">
        <v>-0.23150537533333537</v>
      </c>
      <c r="J242" s="11">
        <f t="shared" si="23"/>
        <v>1.0699302966666651</v>
      </c>
      <c r="K242" s="38">
        <v>1.8859804999999996</v>
      </c>
      <c r="L242" s="36">
        <v>8.0913865839999985</v>
      </c>
      <c r="M242" s="11">
        <f t="shared" si="24"/>
        <v>4.4953412683333323</v>
      </c>
      <c r="N242" s="38">
        <v>-22.416666499999998</v>
      </c>
      <c r="O242" s="36">
        <v>-29.338531571999997</v>
      </c>
      <c r="P242" s="11">
        <f t="shared" si="25"/>
        <v>-35.394309223</v>
      </c>
      <c r="Q242" s="38">
        <v>1.9424019166666655</v>
      </c>
      <c r="R242" s="36">
        <v>10.531552619666666</v>
      </c>
      <c r="S242" s="11">
        <f t="shared" si="26"/>
        <v>7.0376738793333322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7">
        <v>-25.744428900666666</v>
      </c>
      <c r="D243" s="9">
        <f t="shared" si="21"/>
        <v>-26.965204977333332</v>
      </c>
      <c r="E243" s="12">
        <v>-16.531431083333334</v>
      </c>
      <c r="F243" s="36">
        <v>-17.064985150333335</v>
      </c>
      <c r="G243" s="11">
        <f t="shared" si="22"/>
        <v>-15.058877517333334</v>
      </c>
      <c r="H243" s="38">
        <v>-8.7476485833333353</v>
      </c>
      <c r="I243" s="36">
        <v>-2.2487028673333356</v>
      </c>
      <c r="J243" s="11">
        <f t="shared" si="23"/>
        <v>-1.0215658426666685</v>
      </c>
      <c r="K243" s="38">
        <v>-10.422083500000001</v>
      </c>
      <c r="L243" s="36">
        <v>0.90946211299999824</v>
      </c>
      <c r="M243" s="11">
        <f t="shared" si="24"/>
        <v>5.0261747136666655</v>
      </c>
      <c r="N243" s="38">
        <v>-30.019902500000001</v>
      </c>
      <c r="O243" s="36">
        <v>-26.759142681</v>
      </c>
      <c r="P243" s="11">
        <f t="shared" si="25"/>
        <v>-29.671688098333334</v>
      </c>
      <c r="Q243" s="38">
        <v>-11.545194083333334</v>
      </c>
      <c r="R243" s="36">
        <v>3.4200350406666669</v>
      </c>
      <c r="S243" s="11">
        <f t="shared" si="26"/>
        <v>7.6756060306666667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7">
        <v>-20.342270014666667</v>
      </c>
      <c r="D244" s="9">
        <f t="shared" si="21"/>
        <v>-24.350513036666666</v>
      </c>
      <c r="E244" s="12">
        <v>-18.055407083333332</v>
      </c>
      <c r="F244" s="36">
        <v>-15.503076716333332</v>
      </c>
      <c r="G244" s="11">
        <f t="shared" si="22"/>
        <v>-15.901508479</v>
      </c>
      <c r="H244" s="38">
        <v>-8.3385065833333343</v>
      </c>
      <c r="I244" s="36">
        <v>-2.1326750643333341</v>
      </c>
      <c r="J244" s="11">
        <f t="shared" si="23"/>
        <v>-1.5376277690000018</v>
      </c>
      <c r="K244" s="38">
        <v>-13.2562055</v>
      </c>
      <c r="L244" s="36">
        <v>-0.63290269700000046</v>
      </c>
      <c r="M244" s="11">
        <f t="shared" si="24"/>
        <v>2.7893153333333323</v>
      </c>
      <c r="N244" s="38">
        <v>-32.670404500000004</v>
      </c>
      <c r="O244" s="36">
        <v>-23.098453824000003</v>
      </c>
      <c r="P244" s="11">
        <f t="shared" si="25"/>
        <v>-26.398709358999998</v>
      </c>
      <c r="Q244" s="38">
        <v>-12.472266083333336</v>
      </c>
      <c r="R244" s="36">
        <v>3.2872646956666642</v>
      </c>
      <c r="S244" s="11">
        <f t="shared" si="26"/>
        <v>5.7462841186666651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7">
        <v>-18.433497495666664</v>
      </c>
      <c r="D245" s="9">
        <f t="shared" si="21"/>
        <v>-21.506732137</v>
      </c>
      <c r="E245" s="12">
        <v>-16.114425083333334</v>
      </c>
      <c r="F245" s="36">
        <v>-11.144199732333334</v>
      </c>
      <c r="G245" s="11">
        <f t="shared" si="22"/>
        <v>-14.570753866333334</v>
      </c>
      <c r="H245" s="38">
        <v>-6.817071583333334</v>
      </c>
      <c r="I245" s="36">
        <v>-2.9217444073333341</v>
      </c>
      <c r="J245" s="11">
        <f t="shared" si="23"/>
        <v>-2.4343741130000009</v>
      </c>
      <c r="K245" s="38">
        <v>-14.3270445</v>
      </c>
      <c r="L245" s="36">
        <v>-0.71266275999999884</v>
      </c>
      <c r="M245" s="11">
        <f t="shared" si="24"/>
        <v>-0.1453677813333337</v>
      </c>
      <c r="N245" s="38">
        <v>-21.307953499999996</v>
      </c>
      <c r="O245" s="36">
        <v>-13.841404125999997</v>
      </c>
      <c r="P245" s="11">
        <f t="shared" si="25"/>
        <v>-21.233000210333334</v>
      </c>
      <c r="Q245" s="38">
        <v>-14.895002083333333</v>
      </c>
      <c r="R245" s="36">
        <v>-0.56562056933333338</v>
      </c>
      <c r="S245" s="11">
        <f t="shared" si="26"/>
        <v>2.0472263889999991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7">
        <v>-23.817695864666668</v>
      </c>
      <c r="D246" s="9">
        <f t="shared" si="21"/>
        <v>-20.864487791666665</v>
      </c>
      <c r="E246" s="12">
        <v>-16.758248083333331</v>
      </c>
      <c r="F246" s="36">
        <v>-11.838358462333332</v>
      </c>
      <c r="G246" s="11">
        <f t="shared" si="22"/>
        <v>-12.828544970333333</v>
      </c>
      <c r="H246" s="38">
        <v>-7.7475015833333352</v>
      </c>
      <c r="I246" s="36">
        <v>-8.7073837363333357</v>
      </c>
      <c r="J246" s="11">
        <f t="shared" si="23"/>
        <v>-4.5872677360000012</v>
      </c>
      <c r="K246" s="38">
        <v>-32.423849500000003</v>
      </c>
      <c r="L246" s="36">
        <v>-20.658159167000001</v>
      </c>
      <c r="M246" s="11">
        <f t="shared" si="24"/>
        <v>-7.334574874666667</v>
      </c>
      <c r="N246" s="38">
        <v>-36.081913499999999</v>
      </c>
      <c r="O246" s="36">
        <v>-25.632406664999998</v>
      </c>
      <c r="P246" s="11">
        <f t="shared" si="25"/>
        <v>-20.857421538333334</v>
      </c>
      <c r="Q246" s="38">
        <v>-14.336012083333335</v>
      </c>
      <c r="R246" s="36">
        <v>-15.251813057333335</v>
      </c>
      <c r="S246" s="11">
        <f t="shared" si="26"/>
        <v>-4.1767229770000016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7">
        <v>-19.733712955666661</v>
      </c>
      <c r="D247" s="9">
        <f t="shared" si="21"/>
        <v>-20.661635438666664</v>
      </c>
      <c r="E247" s="12">
        <v>-11.143214083333334</v>
      </c>
      <c r="F247" s="36">
        <v>-9.1236410583333338</v>
      </c>
      <c r="G247" s="11">
        <f t="shared" si="22"/>
        <v>-10.702066417666666</v>
      </c>
      <c r="H247" s="38">
        <v>2.9932144166666657</v>
      </c>
      <c r="I247" s="36">
        <v>1.7645413836666657</v>
      </c>
      <c r="J247" s="11">
        <f t="shared" si="23"/>
        <v>-3.2881955866666677</v>
      </c>
      <c r="K247" s="38">
        <v>-11.4044785</v>
      </c>
      <c r="L247" s="36">
        <v>-5.558369076</v>
      </c>
      <c r="M247" s="11">
        <f t="shared" si="24"/>
        <v>-8.9763970010000005</v>
      </c>
      <c r="N247" s="38">
        <v>-35.773399500000004</v>
      </c>
      <c r="O247" s="36">
        <v>-18.459142802000002</v>
      </c>
      <c r="P247" s="11">
        <f t="shared" si="25"/>
        <v>-19.310984530999999</v>
      </c>
      <c r="Q247" s="38">
        <v>12.214733916666667</v>
      </c>
      <c r="R247" s="36">
        <v>5.3095689046666665</v>
      </c>
      <c r="S247" s="11">
        <f t="shared" si="26"/>
        <v>-3.5026215740000004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7">
        <v>-18.791480765666666</v>
      </c>
      <c r="D248" s="9">
        <f t="shared" si="21"/>
        <v>-20.780963195333332</v>
      </c>
      <c r="E248" s="12">
        <v>-7.7377740833333339</v>
      </c>
      <c r="F248" s="36">
        <v>-7.0091674063333338</v>
      </c>
      <c r="G248" s="11">
        <f t="shared" si="22"/>
        <v>-9.323722308999999</v>
      </c>
      <c r="H248" s="38">
        <v>7.8952294166666652</v>
      </c>
      <c r="I248" s="36">
        <v>2.8680192696666653</v>
      </c>
      <c r="J248" s="11">
        <f t="shared" si="23"/>
        <v>-1.3582743610000014</v>
      </c>
      <c r="K248" s="38">
        <v>12.4272635</v>
      </c>
      <c r="L248" s="36">
        <v>3.9305572990000002</v>
      </c>
      <c r="M248" s="11">
        <f t="shared" si="24"/>
        <v>-7.428656981333333</v>
      </c>
      <c r="N248" s="38">
        <v>-19.676908499999996</v>
      </c>
      <c r="O248" s="36">
        <v>-15.900242498999996</v>
      </c>
      <c r="P248" s="11">
        <f t="shared" si="25"/>
        <v>-19.997263988666663</v>
      </c>
      <c r="Q248" s="38">
        <v>22.862895916666666</v>
      </c>
      <c r="R248" s="36">
        <v>13.306144313666666</v>
      </c>
      <c r="S248" s="11">
        <f t="shared" si="26"/>
        <v>1.1213000536666662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7">
        <v>-18.877172622</v>
      </c>
      <c r="D249" s="9">
        <f t="shared" si="21"/>
        <v>-19.134122114444441</v>
      </c>
      <c r="E249" s="12">
        <v>-0.65528399999999998</v>
      </c>
      <c r="F249" s="36">
        <v>-4.3256693899999998</v>
      </c>
      <c r="G249" s="11">
        <f t="shared" si="22"/>
        <v>-6.8194926182222231</v>
      </c>
      <c r="H249" s="38">
        <v>19.187984</v>
      </c>
      <c r="I249" s="36">
        <v>10.895084424</v>
      </c>
      <c r="J249" s="11">
        <f t="shared" si="23"/>
        <v>5.1758816924444444</v>
      </c>
      <c r="K249" s="38">
        <v>36.520704000000002</v>
      </c>
      <c r="L249" s="36">
        <v>23.365092779000001</v>
      </c>
      <c r="M249" s="11">
        <f t="shared" si="24"/>
        <v>7.2457603340000007</v>
      </c>
      <c r="N249" s="38">
        <v>-6.840376</v>
      </c>
      <c r="O249" s="36">
        <v>-11.610162004999999</v>
      </c>
      <c r="P249" s="11">
        <f t="shared" si="25"/>
        <v>-15.323182435333331</v>
      </c>
      <c r="Q249" s="38">
        <v>47.560006999999999</v>
      </c>
      <c r="R249" s="36">
        <v>28.693007297999998</v>
      </c>
      <c r="S249" s="11">
        <f t="shared" si="26"/>
        <v>15.769573505444443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7">
        <v>1.7145294540000009</v>
      </c>
      <c r="D250" s="9">
        <f t="shared" si="21"/>
        <v>-11.984707977888888</v>
      </c>
      <c r="E250" s="12">
        <v>1.2496769999999999</v>
      </c>
      <c r="F250" s="36">
        <v>-1.0913804130000002</v>
      </c>
      <c r="G250" s="11">
        <f t="shared" si="22"/>
        <v>-4.1420724031111114</v>
      </c>
      <c r="H250" s="38">
        <v>18.182943999999999</v>
      </c>
      <c r="I250" s="36">
        <v>8.7252105259999997</v>
      </c>
      <c r="J250" s="11">
        <f t="shared" si="23"/>
        <v>7.4961047398888878</v>
      </c>
      <c r="K250" s="38">
        <v>30.512</v>
      </c>
      <c r="L250" s="36">
        <v>15.574275043</v>
      </c>
      <c r="M250" s="11">
        <f t="shared" si="24"/>
        <v>14.289975040333333</v>
      </c>
      <c r="N250" s="38">
        <v>12.413057</v>
      </c>
      <c r="O250" s="36">
        <v>3.5786638840000009</v>
      </c>
      <c r="P250" s="11">
        <f t="shared" si="25"/>
        <v>-7.977246873333331</v>
      </c>
      <c r="Q250" s="38">
        <v>38.925753</v>
      </c>
      <c r="R250" s="36">
        <v>20.497145764999999</v>
      </c>
      <c r="S250" s="11">
        <f t="shared" si="26"/>
        <v>20.832099125555555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7">
        <v>5.8767233880000003</v>
      </c>
      <c r="D251" s="9">
        <f t="shared" si="21"/>
        <v>-3.7619732599999995</v>
      </c>
      <c r="E251" s="12">
        <v>6.6658910000000002</v>
      </c>
      <c r="F251" s="36">
        <v>3.3384898230000002</v>
      </c>
      <c r="G251" s="11">
        <f t="shared" si="22"/>
        <v>-0.69285332666666666</v>
      </c>
      <c r="H251" s="38">
        <v>12.03402</v>
      </c>
      <c r="I251" s="36">
        <v>8.7570810659999996</v>
      </c>
      <c r="J251" s="11">
        <f t="shared" si="23"/>
        <v>9.4591253386666665</v>
      </c>
      <c r="K251" s="38">
        <v>27.34018</v>
      </c>
      <c r="L251" s="36">
        <v>13.865041544</v>
      </c>
      <c r="M251" s="11">
        <f t="shared" si="24"/>
        <v>17.601469788666666</v>
      </c>
      <c r="N251" s="38">
        <v>9.4117879999999996</v>
      </c>
      <c r="O251" s="36">
        <v>1.6911480929999998</v>
      </c>
      <c r="P251" s="11">
        <f t="shared" si="25"/>
        <v>-2.113450009333333</v>
      </c>
      <c r="Q251" s="38">
        <v>29.699162999999999</v>
      </c>
      <c r="R251" s="36">
        <v>16.469152576999999</v>
      </c>
      <c r="S251" s="11">
        <f t="shared" si="26"/>
        <v>21.886435213333332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7">
        <v>5.75316224</v>
      </c>
      <c r="D252" s="9">
        <f t="shared" si="21"/>
        <v>4.4481383606666673</v>
      </c>
      <c r="E252" s="12">
        <v>1.9543790000000001</v>
      </c>
      <c r="F252" s="36">
        <v>-4.8751796999999764E-2</v>
      </c>
      <c r="G252" s="11">
        <f t="shared" si="22"/>
        <v>0.73278587100000026</v>
      </c>
      <c r="H252" s="38">
        <v>5.0438289999999997</v>
      </c>
      <c r="I252" s="36">
        <v>6.3065900419999998</v>
      </c>
      <c r="J252" s="11">
        <f t="shared" si="23"/>
        <v>7.929627211333333</v>
      </c>
      <c r="K252" s="38">
        <v>22.798604000000001</v>
      </c>
      <c r="L252" s="36">
        <v>11.393727071000001</v>
      </c>
      <c r="M252" s="11">
        <f t="shared" si="24"/>
        <v>13.611014552666667</v>
      </c>
      <c r="N252" s="38">
        <v>17.878278000000002</v>
      </c>
      <c r="O252" s="36">
        <v>4.2355229480000016</v>
      </c>
      <c r="P252" s="11">
        <f t="shared" si="25"/>
        <v>3.1684449750000012</v>
      </c>
      <c r="Q252" s="38">
        <v>17.600968999999999</v>
      </c>
      <c r="R252" s="36">
        <v>18.721603539</v>
      </c>
      <c r="S252" s="11">
        <f t="shared" si="26"/>
        <v>18.562633960333333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7">
        <v>10.812387508</v>
      </c>
      <c r="D253" s="9">
        <f t="shared" si="21"/>
        <v>7.4807577119999999</v>
      </c>
      <c r="E253" s="12">
        <v>5.6187079999999998</v>
      </c>
      <c r="F253" s="36">
        <v>4.4434635739999999</v>
      </c>
      <c r="G253" s="11">
        <f t="shared" si="22"/>
        <v>2.5777338666666667</v>
      </c>
      <c r="H253" s="38">
        <v>-0.55415700000000001</v>
      </c>
      <c r="I253" s="36">
        <v>3.6983915359999999</v>
      </c>
      <c r="J253" s="11">
        <f t="shared" si="23"/>
        <v>6.2540208813333331</v>
      </c>
      <c r="K253" s="38">
        <v>9.5522790000000004</v>
      </c>
      <c r="L253" s="36">
        <v>7.4023611210000002</v>
      </c>
      <c r="M253" s="11">
        <f t="shared" si="24"/>
        <v>10.887043245333333</v>
      </c>
      <c r="N253" s="38">
        <v>18.339904000000001</v>
      </c>
      <c r="O253" s="36">
        <v>7.4333492110000012</v>
      </c>
      <c r="P253" s="11">
        <f t="shared" si="25"/>
        <v>4.4533400840000006</v>
      </c>
      <c r="Q253" s="38">
        <v>4.9718410000000004</v>
      </c>
      <c r="R253" s="36">
        <v>15.583812963</v>
      </c>
      <c r="S253" s="11">
        <f t="shared" si="26"/>
        <v>16.924856359666666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7">
        <v>11.397460673000001</v>
      </c>
      <c r="D254" s="9">
        <f t="shared" si="21"/>
        <v>9.3210034736666678</v>
      </c>
      <c r="E254" s="12">
        <v>10.75835</v>
      </c>
      <c r="F254" s="36">
        <v>7.1466367169999998</v>
      </c>
      <c r="G254" s="11">
        <f t="shared" si="22"/>
        <v>3.8471161646666672</v>
      </c>
      <c r="H254" s="38">
        <v>9.1976610000000001</v>
      </c>
      <c r="I254" s="36">
        <v>14.608107978</v>
      </c>
      <c r="J254" s="11">
        <f t="shared" si="23"/>
        <v>8.2043631853333334</v>
      </c>
      <c r="K254" s="38">
        <v>7.4039739999999998</v>
      </c>
      <c r="L254" s="36">
        <v>14.068505261999999</v>
      </c>
      <c r="M254" s="11">
        <f t="shared" si="24"/>
        <v>10.954864484666667</v>
      </c>
      <c r="N254" s="38">
        <v>17.960540000000002</v>
      </c>
      <c r="O254" s="36">
        <v>10.268204276000002</v>
      </c>
      <c r="P254" s="11">
        <f t="shared" si="25"/>
        <v>7.3123588116666687</v>
      </c>
      <c r="Q254" s="38">
        <v>9.6767850000000006</v>
      </c>
      <c r="R254" s="36">
        <v>18.585570853</v>
      </c>
      <c r="S254" s="11">
        <f t="shared" si="26"/>
        <v>17.630329118333332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7">
        <v>16.386210615</v>
      </c>
      <c r="D255" s="9">
        <f t="shared" si="21"/>
        <v>12.865352932</v>
      </c>
      <c r="E255" s="12">
        <v>10.057917</v>
      </c>
      <c r="F255" s="36">
        <v>9.4016415450000004</v>
      </c>
      <c r="G255" s="11">
        <f t="shared" si="22"/>
        <v>6.9972472786666664</v>
      </c>
      <c r="H255" s="38">
        <v>3.3132549999999998</v>
      </c>
      <c r="I255" s="36">
        <v>10.315674575999999</v>
      </c>
      <c r="J255" s="11">
        <f t="shared" si="23"/>
        <v>9.5407246966666666</v>
      </c>
      <c r="K255" s="38">
        <v>1.734782</v>
      </c>
      <c r="L255" s="36">
        <v>13.728381957</v>
      </c>
      <c r="M255" s="11">
        <f t="shared" si="24"/>
        <v>11.733082779999998</v>
      </c>
      <c r="N255" s="38">
        <v>9.6143640000000001</v>
      </c>
      <c r="O255" s="36">
        <v>13.102112809999999</v>
      </c>
      <c r="P255" s="11">
        <f t="shared" si="25"/>
        <v>10.267888765666669</v>
      </c>
      <c r="Q255" s="38">
        <v>1.1525620000000001</v>
      </c>
      <c r="R255" s="36">
        <v>17.771779662</v>
      </c>
      <c r="S255" s="11">
        <f t="shared" si="26"/>
        <v>17.313721159333333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7">
        <v>22.753944551</v>
      </c>
      <c r="D256" s="9">
        <f t="shared" si="21"/>
        <v>16.845871946333332</v>
      </c>
      <c r="E256" s="12">
        <v>6.5724729999999996</v>
      </c>
      <c r="F256" s="36">
        <v>9.493725980999999</v>
      </c>
      <c r="G256" s="11">
        <f t="shared" si="22"/>
        <v>8.6806680810000003</v>
      </c>
      <c r="H256" s="38">
        <v>1.8567819999999999</v>
      </c>
      <c r="I256" s="36">
        <v>9.0073211190000002</v>
      </c>
      <c r="J256" s="11">
        <f t="shared" si="23"/>
        <v>11.310367890999999</v>
      </c>
      <c r="K256" s="38">
        <v>-2.743938</v>
      </c>
      <c r="L256" s="36">
        <v>11.951620524000001</v>
      </c>
      <c r="M256" s="11">
        <f t="shared" si="24"/>
        <v>13.249502581</v>
      </c>
      <c r="N256" s="38">
        <v>8.0890710000000006</v>
      </c>
      <c r="O256" s="36">
        <v>18.636103451</v>
      </c>
      <c r="P256" s="11">
        <f t="shared" si="25"/>
        <v>14.002140179</v>
      </c>
      <c r="Q256" s="38">
        <v>-7.9018259999999998</v>
      </c>
      <c r="R256" s="36">
        <v>9.5374845030000017</v>
      </c>
      <c r="S256" s="11">
        <f t="shared" si="26"/>
        <v>15.298278339333335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7">
        <v>12.127024194000001</v>
      </c>
      <c r="D257" s="9">
        <f t="shared" si="21"/>
        <v>17.089059786666667</v>
      </c>
      <c r="E257" s="12">
        <v>0.18346399999999999</v>
      </c>
      <c r="F257" s="8">
        <v>5.9968220150000002</v>
      </c>
      <c r="G257" s="11">
        <f t="shared" si="22"/>
        <v>8.2973965136666674</v>
      </c>
      <c r="H257" s="12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7">
        <v>7.6027819209999992</v>
      </c>
      <c r="D258" s="9">
        <f t="shared" si="21"/>
        <v>14.161250222000001</v>
      </c>
      <c r="E258" s="12">
        <v>0.60080599999999995</v>
      </c>
      <c r="F258" s="8">
        <v>6.1491317429999999</v>
      </c>
      <c r="G258" s="11">
        <f t="shared" si="22"/>
        <v>7.2132265796666672</v>
      </c>
      <c r="H258" s="12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7">
        <v>17.477296105000001</v>
      </c>
      <c r="D259" s="9">
        <f t="shared" si="21"/>
        <v>12.402367406666665</v>
      </c>
      <c r="E259" s="12">
        <v>6.4646150000000002</v>
      </c>
      <c r="F259" s="8">
        <v>9.1743468680000007</v>
      </c>
      <c r="G259" s="11">
        <f t="shared" si="22"/>
        <v>7.1067668753333342</v>
      </c>
      <c r="H259" s="12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7">
        <v>20.718942352000003</v>
      </c>
      <c r="D260" s="9">
        <f t="shared" si="21"/>
        <v>15.266340126000001</v>
      </c>
      <c r="E260" s="12">
        <v>8.1089870000000008</v>
      </c>
      <c r="F260" s="8">
        <v>9.1561589140000006</v>
      </c>
      <c r="G260" s="11">
        <f t="shared" si="22"/>
        <v>8.1598791750000004</v>
      </c>
      <c r="H260" s="12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7">
        <v>23.377481056000001</v>
      </c>
      <c r="D261" s="9">
        <f t="shared" si="21"/>
        <v>20.524573171000004</v>
      </c>
      <c r="E261" s="12">
        <v>13.871656</v>
      </c>
      <c r="F261" s="8">
        <v>10.300073362999999</v>
      </c>
      <c r="G261" s="11">
        <f t="shared" si="22"/>
        <v>9.543526381666668</v>
      </c>
      <c r="H261" s="12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7">
        <v>26.517447037000004</v>
      </c>
      <c r="D262" s="9">
        <f t="shared" ref="D262" si="29">AVERAGE(C260:C262)</f>
        <v>23.537956815000001</v>
      </c>
      <c r="E262" s="12">
        <v>13.742425000000001</v>
      </c>
      <c r="F262" s="8">
        <v>10.795158103</v>
      </c>
      <c r="G262" s="11">
        <f t="shared" ref="G262" si="30">AVERAGE(F260:F262)</f>
        <v>10.083796793333333</v>
      </c>
      <c r="H262" s="12">
        <v>22.300936</v>
      </c>
      <c r="I262" s="8">
        <v>12.148821803000001</v>
      </c>
      <c r="J262" s="11">
        <f t="shared" ref="J262" si="31">AVERAGE(I260:I262)</f>
        <v>11.795712504666668</v>
      </c>
      <c r="K262" s="12">
        <v>26.169467999999998</v>
      </c>
      <c r="L262" s="8">
        <v>9.8085085039999989</v>
      </c>
      <c r="M262" s="11">
        <f t="shared" ref="M262" si="32">AVERAGE(L260:L262)</f>
        <v>15.926493918333335</v>
      </c>
      <c r="N262" s="12">
        <v>30.618606</v>
      </c>
      <c r="O262" s="8">
        <v>21.423479710000002</v>
      </c>
      <c r="P262" s="11">
        <f t="shared" ref="P262" si="33">AVERAGE(O260:O262)</f>
        <v>23.792138708333329</v>
      </c>
      <c r="Q262" s="12">
        <v>32.948881999999998</v>
      </c>
      <c r="R262" s="8">
        <v>12.981776725999996</v>
      </c>
      <c r="S262" s="11">
        <f t="shared" ref="S262" si="34">AVERAGE(R260:R262)</f>
        <v>13.705564674999998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20.462684593000002</v>
      </c>
      <c r="Y262" s="11">
        <f t="shared" ref="Y262" si="35">AVERAGE(X260:X262)</f>
        <v>21.837334165666665</v>
      </c>
    </row>
    <row r="263" spans="1:25">
      <c r="A263" s="3">
        <v>44743</v>
      </c>
      <c r="B263" s="8">
        <v>27.507152999999999</v>
      </c>
      <c r="C263" s="37">
        <v>20.971962528999999</v>
      </c>
      <c r="D263" s="9">
        <f t="shared" ref="D263" si="36">AVERAGE(C261:C263)</f>
        <v>23.622296874</v>
      </c>
      <c r="E263" s="12">
        <v>14.775879</v>
      </c>
      <c r="F263" s="8">
        <v>10.898990565</v>
      </c>
      <c r="G263" s="11">
        <f t="shared" ref="G263" si="37">AVERAGE(F261:F263)</f>
        <v>10.664740676999999</v>
      </c>
      <c r="H263" s="12">
        <v>11.263878999999999</v>
      </c>
      <c r="I263" s="8">
        <v>8.0660095099999989</v>
      </c>
      <c r="J263" s="11">
        <f t="shared" ref="J263" si="38">AVERAGE(I261:I263)</f>
        <v>10.515497100333333</v>
      </c>
      <c r="K263" s="12">
        <v>19.489068</v>
      </c>
      <c r="L263" s="8">
        <v>5.8188768799999995</v>
      </c>
      <c r="M263" s="11">
        <f t="shared" ref="M263" si="39">AVERAGE(L261:L263)</f>
        <v>10.311648407333331</v>
      </c>
      <c r="N263" s="12">
        <v>22.583112</v>
      </c>
      <c r="O263" s="8">
        <v>14.936953982999999</v>
      </c>
      <c r="P263" s="11">
        <f t="shared" ref="P263" si="40">AVERAGE(O261:O263)</f>
        <v>19.699479837333332</v>
      </c>
      <c r="Q263" s="12">
        <v>24.179459000000001</v>
      </c>
      <c r="R263" s="8">
        <v>10.592059596000002</v>
      </c>
      <c r="S263" s="11">
        <f t="shared" ref="S263" si="41">AVERAGE(R261:R263)</f>
        <v>12.671492237666664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20.241158373000001</v>
      </c>
      <c r="Y263" s="11">
        <f t="shared" ref="Y263" si="42">AVERAGE(X261:X263)</f>
        <v>20.453307528333337</v>
      </c>
    </row>
    <row r="264" spans="1:25">
      <c r="A264" s="3">
        <v>44774</v>
      </c>
      <c r="B264" s="8">
        <v>30.729229</v>
      </c>
      <c r="C264" s="37">
        <v>18.676196521000001</v>
      </c>
      <c r="D264" s="9">
        <f t="shared" ref="D264" si="43">AVERAGE(C262:C264)</f>
        <v>22.055202029000004</v>
      </c>
      <c r="E264" s="12">
        <v>13.438926</v>
      </c>
      <c r="F264" s="8">
        <v>10.994234112000001</v>
      </c>
      <c r="G264" s="11">
        <f t="shared" ref="G264" si="44">AVERAGE(F262:F264)</f>
        <v>10.896127593333333</v>
      </c>
      <c r="H264" s="12">
        <v>8.5442160000000005</v>
      </c>
      <c r="I264" s="8">
        <v>9.7086951199999998</v>
      </c>
      <c r="J264" s="11">
        <f t="shared" ref="J264" si="45">AVERAGE(I262:I264)</f>
        <v>9.9745088109999998</v>
      </c>
      <c r="K264" s="12">
        <v>20.114841999999999</v>
      </c>
      <c r="L264" s="8">
        <v>8.1742494019999992</v>
      </c>
      <c r="M264" s="11">
        <f t="shared" ref="M264" si="46">AVERAGE(L262:L264)</f>
        <v>7.9338782619999995</v>
      </c>
      <c r="N264" s="12">
        <v>33.611606000000002</v>
      </c>
      <c r="O264" s="8">
        <v>18.863281104000002</v>
      </c>
      <c r="P264" s="11">
        <f t="shared" ref="P264" si="47">AVERAGE(O262:O264)</f>
        <v>18.407904932333334</v>
      </c>
      <c r="Q264" s="12">
        <v>12.213165</v>
      </c>
      <c r="R264" s="8">
        <v>12.975685378</v>
      </c>
      <c r="S264" s="11">
        <f t="shared" ref="S264" si="48">AVERAGE(R262:R264)</f>
        <v>12.1831739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16.540040417</v>
      </c>
      <c r="Y264" s="11">
        <f t="shared" ref="Y264" si="49">AVERAGE(X262:X264)</f>
        <v>19.081294461000002</v>
      </c>
    </row>
    <row r="265" spans="1:25">
      <c r="A265" s="3">
        <v>44805</v>
      </c>
      <c r="B265" s="8">
        <v>22.574497000000001</v>
      </c>
      <c r="C265" s="37">
        <v>12.754129059</v>
      </c>
      <c r="D265" s="9">
        <f t="shared" ref="D265" si="50">AVERAGE(C263:C265)</f>
        <v>17.467429369666668</v>
      </c>
      <c r="E265" s="12">
        <v>8.9745120000000007</v>
      </c>
      <c r="F265" s="8">
        <v>7.7860938070000003</v>
      </c>
      <c r="G265" s="11">
        <f t="shared" ref="G265" si="51">AVERAGE(F263:F265)</f>
        <v>9.8931061613333338</v>
      </c>
      <c r="H265" s="12">
        <v>4.1414260000000001</v>
      </c>
      <c r="I265" s="8">
        <v>8.5795507700000009</v>
      </c>
      <c r="J265" s="11">
        <f t="shared" ref="J265" si="52">AVERAGE(I263:I265)</f>
        <v>8.7847518000000004</v>
      </c>
      <c r="K265" s="12">
        <v>6.4142939999999999</v>
      </c>
      <c r="L265" s="8">
        <v>5.6798411560000002</v>
      </c>
      <c r="M265" s="11">
        <f t="shared" ref="M265" si="53">AVERAGE(L263:L265)</f>
        <v>6.5576558126666669</v>
      </c>
      <c r="N265" s="12">
        <v>20.828626</v>
      </c>
      <c r="O265" s="8">
        <v>10.197694889999999</v>
      </c>
      <c r="P265" s="11">
        <f t="shared" ref="P265" si="54">AVERAGE(O263:O265)</f>
        <v>14.665976659000002</v>
      </c>
      <c r="Q265" s="12">
        <v>-0.821048</v>
      </c>
      <c r="R265" s="8">
        <v>10.231636906</v>
      </c>
      <c r="S265" s="11">
        <f t="shared" ref="S265" si="55">AVERAGE(R263:R265)</f>
        <v>11.266460626666666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7">
        <v>11.393671811000001</v>
      </c>
      <c r="D266" s="9">
        <f t="shared" ref="D266" si="58">AVERAGE(C264:C266)</f>
        <v>14.274665797000003</v>
      </c>
      <c r="E266" s="12">
        <v>15.958183999999999</v>
      </c>
      <c r="F266" s="8">
        <v>11.726282564999998</v>
      </c>
      <c r="G266" s="11">
        <f t="shared" ref="G266" si="59">AVERAGE(F264:F266)</f>
        <v>10.168870161333333</v>
      </c>
      <c r="H266" s="12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16.722901692000001</v>
      </c>
      <c r="Y266" s="11">
        <f t="shared" ref="Y266" si="65">AVERAGE(X264:X266)</f>
        <v>16.877644852333336</v>
      </c>
    </row>
    <row r="267" spans="1:25">
      <c r="A267" s="3">
        <v>44866</v>
      </c>
      <c r="B267" s="8">
        <v>11.191382000000001</v>
      </c>
      <c r="C267" s="37">
        <v>11.828196359000001</v>
      </c>
      <c r="D267" s="9">
        <f t="shared" ref="D267" si="66">AVERAGE(C265:C267)</f>
        <v>11.991999076333334</v>
      </c>
      <c r="E267" s="12">
        <v>11.136706</v>
      </c>
      <c r="F267" s="8">
        <v>10.136577061000001</v>
      </c>
      <c r="G267" s="11">
        <f t="shared" ref="G267" si="67">AVERAGE(F265:F267)</f>
        <v>9.8829844776666658</v>
      </c>
      <c r="H267" s="12">
        <v>0.60055800000000004</v>
      </c>
      <c r="I267" s="8">
        <v>7.8735825740000003</v>
      </c>
      <c r="J267" s="11">
        <f t="shared" ref="J267" si="68">AVERAGE(I265:I267)</f>
        <v>7.7196417133333339</v>
      </c>
      <c r="K267" s="12">
        <v>-7.4569520000000002</v>
      </c>
      <c r="L267" s="8">
        <v>5.331623228999999</v>
      </c>
      <c r="M267" s="11">
        <f t="shared" ref="M267" si="69">AVERAGE(L265:L267)</f>
        <v>4.253665915</v>
      </c>
      <c r="N267" s="12">
        <v>4.5794509999999997</v>
      </c>
      <c r="O267" s="8">
        <v>8.1794576019999994</v>
      </c>
      <c r="P267" s="11">
        <f t="shared" ref="P267" si="70">AVERAGE(O265:O267)</f>
        <v>10.229204397666665</v>
      </c>
      <c r="Q267" s="12">
        <v>-8.4011840000000007</v>
      </c>
      <c r="R267" s="8">
        <v>9.3054937819999992</v>
      </c>
      <c r="S267" s="11">
        <f t="shared" ref="S267" si="71">AVERAGE(R265:R267)</f>
        <v>6.5874740850000002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18.15180002</v>
      </c>
      <c r="Y267" s="11">
        <f t="shared" ref="Y267" si="73">AVERAGE(X265:X267)</f>
        <v>17.414898053333332</v>
      </c>
    </row>
    <row r="268" spans="1:25">
      <c r="A268" s="3">
        <v>44896</v>
      </c>
      <c r="B268" s="8">
        <v>-6.0380399999999996</v>
      </c>
      <c r="C268" s="37">
        <v>4.8293177629999997</v>
      </c>
      <c r="D268" s="9">
        <f t="shared" ref="D268" si="74">AVERAGE(C266:C268)</f>
        <v>9.3503953109999998</v>
      </c>
      <c r="E268" s="12">
        <v>4.972118</v>
      </c>
      <c r="F268" s="8">
        <v>8.020108402</v>
      </c>
      <c r="G268" s="11">
        <f t="shared" ref="G268" si="75">AVERAGE(F266:F268)</f>
        <v>9.9609893426666662</v>
      </c>
      <c r="H268" s="12">
        <v>-5.5948310000000001</v>
      </c>
      <c r="I268" s="8">
        <v>2.2342846180000002</v>
      </c>
      <c r="J268" s="11">
        <f t="shared" ref="J268" si="76">AVERAGE(I266:I268)</f>
        <v>5.6045529959999998</v>
      </c>
      <c r="K268" s="12">
        <v>-9.1607850000000006</v>
      </c>
      <c r="L268" s="8">
        <v>6.9783804019999991</v>
      </c>
      <c r="M268" s="11">
        <f t="shared" ref="M268" si="77">AVERAGE(L266:L268)</f>
        <v>4.6865123303333327</v>
      </c>
      <c r="N268" s="12">
        <v>-5.3354249999999999</v>
      </c>
      <c r="O268" s="8">
        <v>5.7783210990000002</v>
      </c>
      <c r="P268" s="11">
        <f t="shared" ref="P268" si="78">AVERAGE(O266:O268)</f>
        <v>8.7560798006666669</v>
      </c>
      <c r="Q268" s="12">
        <v>-8.1789149999999999</v>
      </c>
      <c r="R268" s="8">
        <v>10.313952587999999</v>
      </c>
      <c r="S268" s="11">
        <f t="shared" ref="S268" si="79">AVERAGE(R266:R268)</f>
        <v>6.6149126456666663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19.476123520999998</v>
      </c>
      <c r="Y268" s="11">
        <f t="shared" ref="Y268" si="81">AVERAGE(X266:X268)</f>
        <v>18.116941744333335</v>
      </c>
    </row>
    <row r="269" spans="1:25">
      <c r="A269" s="3">
        <v>44927</v>
      </c>
      <c r="B269" s="8">
        <v>-1.8283069999999999</v>
      </c>
      <c r="C269" s="37">
        <v>4.8806049310000006</v>
      </c>
      <c r="D269" s="9">
        <f t="shared" ref="D269" si="82">AVERAGE(C267:C269)</f>
        <v>7.1793730176666672</v>
      </c>
      <c r="E269" s="12">
        <v>-10.081421000000001</v>
      </c>
      <c r="F269" s="8">
        <v>-3.5162455470000005</v>
      </c>
      <c r="G269" s="11">
        <f t="shared" ref="G269" si="83">AVERAGE(F267:F269)</f>
        <v>4.880146638666667</v>
      </c>
      <c r="H269" s="12">
        <v>4.6000160000000001</v>
      </c>
      <c r="I269" s="8">
        <v>9.0433543739999998</v>
      </c>
      <c r="J269" s="11">
        <f t="shared" ref="J269" si="84">AVERAGE(I267:I269)</f>
        <v>6.3837405220000001</v>
      </c>
      <c r="K269" s="12">
        <v>-8.9100099999999998</v>
      </c>
      <c r="L269" s="8">
        <v>8.0061199189999996</v>
      </c>
      <c r="M269" s="11">
        <f t="shared" ref="M269" si="85">AVERAGE(L267:L269)</f>
        <v>6.7720411833333323</v>
      </c>
      <c r="N269" s="12">
        <v>-3.6212119999999999</v>
      </c>
      <c r="O269" s="8">
        <v>6.5212923959999998</v>
      </c>
      <c r="P269" s="11">
        <f t="shared" ref="P269" si="86">AVERAGE(O267:O269)</f>
        <v>6.8263570323333331</v>
      </c>
      <c r="Q269" s="12">
        <v>1.1924220000000001</v>
      </c>
      <c r="R269" s="8">
        <v>17.134246173000001</v>
      </c>
      <c r="S269" s="11">
        <f t="shared" ref="S269" si="87">AVERAGE(R267:R269)</f>
        <v>12.251230847666667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19.577048361999999</v>
      </c>
      <c r="Y269" s="11">
        <f t="shared" ref="Y269" si="89">AVERAGE(X267:X269)</f>
        <v>19.068323967666668</v>
      </c>
    </row>
    <row r="270" spans="1:25">
      <c r="A270" s="3">
        <v>44958</v>
      </c>
      <c r="B270" s="8">
        <v>7.6608720000000003</v>
      </c>
      <c r="C270" s="37">
        <v>20.402415712</v>
      </c>
      <c r="D270" s="9">
        <f t="shared" ref="D270" si="90">AVERAGE(C268:C270)</f>
        <v>10.037446135333333</v>
      </c>
      <c r="E270" s="12">
        <v>6.3297759999999998</v>
      </c>
      <c r="F270" s="8">
        <v>12.530403736</v>
      </c>
      <c r="G270" s="11">
        <f t="shared" ref="G270" si="91">AVERAGE(F268:F270)</f>
        <v>5.678088863666666</v>
      </c>
      <c r="H270" s="12">
        <v>8.1495599999999992</v>
      </c>
      <c r="I270" s="8">
        <v>7.2856677499999991</v>
      </c>
      <c r="J270" s="11">
        <f t="shared" ref="J270" si="92">AVERAGE(I268:I270)</f>
        <v>6.1877689139999994</v>
      </c>
      <c r="K270" s="12">
        <v>-1.244502</v>
      </c>
      <c r="L270" s="8">
        <v>11.873861016999999</v>
      </c>
      <c r="M270" s="11">
        <f t="shared" ref="M270" si="93">AVERAGE(L268:L270)</f>
        <v>8.952787112666666</v>
      </c>
      <c r="N270" s="12">
        <v>4.0288029999999999</v>
      </c>
      <c r="O270" s="8">
        <v>15.186973074999999</v>
      </c>
      <c r="P270" s="11">
        <f t="shared" ref="P270" si="94">AVERAGE(O268:O270)</f>
        <v>9.1621955233333328</v>
      </c>
      <c r="Q270" s="12">
        <v>17.70402</v>
      </c>
      <c r="R270" s="8">
        <v>16.073657777000001</v>
      </c>
      <c r="S270" s="11">
        <f t="shared" ref="S270" si="95">AVERAGE(R268:R270)</f>
        <v>14.507285512666668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18.650737904</v>
      </c>
      <c r="Y270" s="11">
        <f t="shared" ref="Y270" si="97">AVERAGE(X268:X270)</f>
        <v>19.234636595666668</v>
      </c>
    </row>
    <row r="271" spans="1:25">
      <c r="A271" s="3">
        <v>44986</v>
      </c>
      <c r="B271" s="8">
        <v>-3.8060879999999999</v>
      </c>
      <c r="C271" s="37">
        <v>12.564787825</v>
      </c>
      <c r="D271" s="9">
        <f t="shared" ref="D271" si="98">AVERAGE(C269:C271)</f>
        <v>12.615936155999998</v>
      </c>
      <c r="E271" s="12">
        <v>4.5045549999999999</v>
      </c>
      <c r="F271" s="8">
        <v>7.5231852259999998</v>
      </c>
      <c r="G271" s="11">
        <f t="shared" ref="G271" si="99">AVERAGE(F269:F271)</f>
        <v>5.5124478049999999</v>
      </c>
      <c r="H271" s="12">
        <v>7.6641300000000001</v>
      </c>
      <c r="I271" s="8">
        <v>5.7122080010000005</v>
      </c>
      <c r="J271" s="11">
        <f t="shared" ref="J271" si="100">AVERAGE(I269:I271)</f>
        <v>7.3470767083333328</v>
      </c>
      <c r="K271" s="12">
        <v>9.4858639999999994</v>
      </c>
      <c r="L271" s="8">
        <v>12.959305235999999</v>
      </c>
      <c r="M271" s="11">
        <f t="shared" ref="M271" si="101">AVERAGE(L269:L271)</f>
        <v>10.946428724</v>
      </c>
      <c r="N271" s="12">
        <v>-1.672099</v>
      </c>
      <c r="O271" s="8">
        <v>15.123361150000001</v>
      </c>
      <c r="P271" s="11">
        <f t="shared" ref="P271" si="102">AVERAGE(O269:O271)</f>
        <v>12.277208873666666</v>
      </c>
      <c r="Q271" s="12">
        <v>18.176908999999998</v>
      </c>
      <c r="R271" s="8">
        <v>11.657385059999999</v>
      </c>
      <c r="S271" s="11">
        <f t="shared" ref="S271" si="103">AVERAGE(R269:R271)</f>
        <v>14.955096336666665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18.530432672000003</v>
      </c>
      <c r="Y271" s="11">
        <f t="shared" ref="Y271" si="105">AVERAGE(X269:X271)</f>
        <v>18.919406312666666</v>
      </c>
    </row>
    <row r="272" spans="1:25">
      <c r="A272" s="3">
        <v>45017</v>
      </c>
      <c r="B272" s="8">
        <v>15.118539</v>
      </c>
      <c r="C272" s="37">
        <v>16.343639523</v>
      </c>
      <c r="D272" s="9">
        <f t="shared" ref="D272" si="106">AVERAGE(C270:C272)</f>
        <v>16.436947686666667</v>
      </c>
      <c r="E272" s="12">
        <v>13.647460000000001</v>
      </c>
      <c r="F272" s="8">
        <v>14.940459480000001</v>
      </c>
      <c r="G272" s="11">
        <f t="shared" ref="G272" si="107">AVERAGE(F270:F272)</f>
        <v>11.664682814000001</v>
      </c>
      <c r="H272" s="12">
        <v>13.305614</v>
      </c>
      <c r="I272" s="8">
        <v>7.5431835889999999</v>
      </c>
      <c r="J272" s="11">
        <f t="shared" ref="J272" si="108">AVERAGE(I270:I272)</f>
        <v>6.8470197799999992</v>
      </c>
      <c r="K272" s="12">
        <v>24.299994999999999</v>
      </c>
      <c r="L272" s="8">
        <v>12.305155536999999</v>
      </c>
      <c r="M272" s="11">
        <f t="shared" ref="M272" si="109">AVERAGE(L270:L272)</f>
        <v>12.379440596666667</v>
      </c>
      <c r="N272" s="12">
        <v>15.056728</v>
      </c>
      <c r="O272" s="8">
        <v>17.828201382</v>
      </c>
      <c r="P272" s="11">
        <f t="shared" ref="P272" si="110">AVERAGE(O270:O272)</f>
        <v>16.046178535666666</v>
      </c>
      <c r="Q272" s="12">
        <v>29.287623</v>
      </c>
      <c r="R272" s="8">
        <v>18.302530058000002</v>
      </c>
      <c r="S272" s="11">
        <f t="shared" ref="S272" si="111">AVERAGE(R270:R272)</f>
        <v>15.344524298333335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16.752515633999998</v>
      </c>
      <c r="Y272" s="11">
        <f t="shared" ref="Y272" si="113">AVERAGE(X270:X272)</f>
        <v>17.977895403333331</v>
      </c>
    </row>
    <row r="273" spans="1:25">
      <c r="A273" s="3">
        <v>45047</v>
      </c>
      <c r="B273" s="8">
        <v>12.969129000000001</v>
      </c>
      <c r="C273" s="37">
        <v>6.7437920600000005</v>
      </c>
      <c r="D273" s="9">
        <f t="shared" ref="D273" si="114">AVERAGE(C271:C273)</f>
        <v>11.884073136</v>
      </c>
      <c r="E273" s="12">
        <v>11.749069</v>
      </c>
      <c r="F273" s="8">
        <v>8.0674962130000001</v>
      </c>
      <c r="G273" s="11">
        <f t="shared" ref="G273" si="115">AVERAGE(F271:F273)</f>
        <v>10.177046973000001</v>
      </c>
      <c r="H273" s="12">
        <v>12.750049000000001</v>
      </c>
      <c r="I273" s="8">
        <v>3.787362087</v>
      </c>
      <c r="J273" s="11">
        <f t="shared" ref="J273" si="116">AVERAGE(I271:I273)</f>
        <v>5.6809178923333334</v>
      </c>
      <c r="K273" s="12">
        <v>25.715824999999999</v>
      </c>
      <c r="L273" s="8">
        <v>9.9781422089999996</v>
      </c>
      <c r="M273" s="11">
        <f t="shared" ref="M273" si="117">AVERAGE(L271:L273)</f>
        <v>11.747534327333332</v>
      </c>
      <c r="N273" s="12">
        <v>16.175878999999998</v>
      </c>
      <c r="O273" s="8">
        <v>10.859694980999999</v>
      </c>
      <c r="P273" s="11">
        <f t="shared" ref="P273" si="118">AVERAGE(O271:O273)</f>
        <v>14.603752504333331</v>
      </c>
      <c r="Q273" s="12">
        <v>25.584641999999999</v>
      </c>
      <c r="R273" s="8">
        <v>4.9730635479999989</v>
      </c>
      <c r="S273" s="11">
        <f t="shared" ref="S273" si="119">AVERAGE(R271:R273)</f>
        <v>11.644326221999998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8.4901350299999994</v>
      </c>
      <c r="Y273" s="11">
        <f t="shared" ref="Y273" si="121">AVERAGE(X271:X273)</f>
        <v>14.591027778666666</v>
      </c>
    </row>
    <row r="274" spans="1:25">
      <c r="A274" s="3">
        <v>45078</v>
      </c>
      <c r="B274" s="8">
        <v>24.700210999999999</v>
      </c>
      <c r="C274" s="37">
        <v>16.801284023000001</v>
      </c>
      <c r="D274" s="9">
        <f t="shared" ref="D274" si="122">AVERAGE(C272:C274)</f>
        <v>13.296238535333336</v>
      </c>
      <c r="E274" s="12">
        <v>14.365216999999999</v>
      </c>
      <c r="F274" s="8">
        <v>11.128692343999999</v>
      </c>
      <c r="G274" s="11">
        <f t="shared" ref="G274" si="123">AVERAGE(F272:F274)</f>
        <v>11.378882679</v>
      </c>
      <c r="H274" s="12">
        <v>9.4044720000000002</v>
      </c>
      <c r="I274" s="8">
        <v>-1.1650538560000001</v>
      </c>
      <c r="J274" s="11">
        <f t="shared" ref="J274" si="124">AVERAGE(I272:I274)</f>
        <v>3.3884972733333334</v>
      </c>
      <c r="K274" s="12">
        <v>24.731293999999998</v>
      </c>
      <c r="L274" s="8">
        <v>7.6801796919999994</v>
      </c>
      <c r="M274" s="11">
        <f t="shared" ref="M274" si="125">AVERAGE(L272:L274)</f>
        <v>9.9878258126666655</v>
      </c>
      <c r="N274" s="12">
        <v>20.519179999999999</v>
      </c>
      <c r="O274" s="8">
        <v>10.857647360999998</v>
      </c>
      <c r="P274" s="11">
        <f t="shared" ref="P274" si="126">AVERAGE(O272:O274)</f>
        <v>13.181847908</v>
      </c>
      <c r="Q274" s="12">
        <v>23.315950999999998</v>
      </c>
      <c r="R274" s="8">
        <v>2.4996190459999994</v>
      </c>
      <c r="S274" s="11">
        <f t="shared" ref="S274" si="127">AVERAGE(R272:R274)</f>
        <v>8.5917375506666662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5.3209078970000006</v>
      </c>
      <c r="Y274" s="11">
        <f t="shared" ref="Y274" si="129">AVERAGE(X272:X274)</f>
        <v>10.187852853666666</v>
      </c>
    </row>
    <row r="275" spans="1:25">
      <c r="A275" s="3">
        <v>45108</v>
      </c>
      <c r="B275" s="8">
        <v>17.256157000000002</v>
      </c>
      <c r="C275" s="37">
        <v>10.443656475000001</v>
      </c>
      <c r="D275" s="9">
        <f t="shared" ref="D275" si="130">AVERAGE(C273:C275)</f>
        <v>11.329577519333334</v>
      </c>
      <c r="E275" s="12">
        <v>9.9726320000000008</v>
      </c>
      <c r="F275" s="8">
        <v>5.6162062070000012</v>
      </c>
      <c r="G275" s="11">
        <f t="shared" ref="G275" si="131">AVERAGE(F273:F275)</f>
        <v>8.2707982546666674</v>
      </c>
      <c r="H275" s="12">
        <v>2.3365049999999998</v>
      </c>
      <c r="I275" s="8">
        <v>-0.82393698200000021</v>
      </c>
      <c r="J275" s="11">
        <f t="shared" ref="J275" si="132">AVERAGE(I273:I275)</f>
        <v>0.59945708299999989</v>
      </c>
      <c r="K275" s="12">
        <v>11.312011</v>
      </c>
      <c r="L275" s="8">
        <v>-2.2883672500000003</v>
      </c>
      <c r="M275" s="11">
        <f t="shared" ref="M275" si="133">AVERAGE(L273:L275)</f>
        <v>5.1233182170000005</v>
      </c>
      <c r="N275" s="12">
        <v>13.884613999999999</v>
      </c>
      <c r="O275" s="8">
        <v>6.1727474269999991</v>
      </c>
      <c r="P275" s="11">
        <f t="shared" ref="P275" si="134">AVERAGE(O273:O275)</f>
        <v>9.2966965896666647</v>
      </c>
      <c r="Q275" s="12">
        <v>17.680751999999998</v>
      </c>
      <c r="R275" s="8">
        <v>4.213856054999999</v>
      </c>
      <c r="S275" s="11">
        <f t="shared" ref="S275" si="135">AVERAGE(R273:R275)</f>
        <v>3.895512882999999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6.0156875910000007</v>
      </c>
      <c r="Y275" s="11">
        <f t="shared" ref="Y275" si="137">AVERAGE(X273:X275)</f>
        <v>6.6089101726666657</v>
      </c>
    </row>
    <row r="276" spans="1:25">
      <c r="A276" s="3">
        <v>45139</v>
      </c>
      <c r="B276" s="8">
        <v>18.379065000000001</v>
      </c>
      <c r="C276" s="37">
        <v>6.2259279440000004</v>
      </c>
      <c r="D276" s="9">
        <f t="shared" ref="D276" si="138">AVERAGE(C274:C276)</f>
        <v>11.156956147333334</v>
      </c>
      <c r="E276" s="12">
        <v>5.7461460000000004</v>
      </c>
      <c r="F276" s="8">
        <v>3.1954856990000002</v>
      </c>
      <c r="G276" s="11">
        <f t="shared" ref="G276" si="139">AVERAGE(F274:F276)</f>
        <v>6.6467947499999989</v>
      </c>
      <c r="H276" s="12">
        <v>7.7973819999999998</v>
      </c>
      <c r="I276" s="8">
        <v>9.0358978370000003</v>
      </c>
      <c r="J276" s="11">
        <f t="shared" ref="J276" si="140">AVERAGE(I274:I276)</f>
        <v>2.3489689996666665</v>
      </c>
      <c r="K276" s="12">
        <v>12.715038</v>
      </c>
      <c r="L276" s="8">
        <v>0.5926931660000001</v>
      </c>
      <c r="M276" s="11">
        <f t="shared" ref="M276" si="141">AVERAGE(L274:L276)</f>
        <v>1.9948352026666665</v>
      </c>
      <c r="N276" s="12">
        <v>11.066435999999999</v>
      </c>
      <c r="O276" s="8">
        <v>-4.2552423319999999</v>
      </c>
      <c r="P276" s="11">
        <f t="shared" ref="P276" si="142">AVERAGE(O274:O276)</f>
        <v>4.2583841519999988</v>
      </c>
      <c r="Q276" s="12">
        <v>3.1758220000000001</v>
      </c>
      <c r="R276" s="8">
        <v>3.6536449260000001</v>
      </c>
      <c r="S276" s="11">
        <f t="shared" ref="S276" si="143">AVERAGE(R274:R276)</f>
        <v>3.4557066756666663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7.9926553519999999</v>
      </c>
      <c r="Y276" s="11">
        <f t="shared" ref="Y276" si="145">AVERAGE(X274:X276)</f>
        <v>6.4430836133333331</v>
      </c>
    </row>
    <row r="277" spans="1:25">
      <c r="A277" s="3">
        <v>45170</v>
      </c>
      <c r="B277" s="8">
        <v>7.0004989999999996</v>
      </c>
      <c r="C277" s="37">
        <v>-2.8692104320000009</v>
      </c>
      <c r="D277" s="9">
        <f t="shared" ref="D277" si="146">AVERAGE(C275:C277)</f>
        <v>4.6001246623333341</v>
      </c>
      <c r="E277" s="12">
        <v>3.1982140000000001</v>
      </c>
      <c r="F277" s="8">
        <v>2.0871879040000003</v>
      </c>
      <c r="G277" s="11">
        <f t="shared" ref="G277" si="147">AVERAGE(F275:F277)</f>
        <v>3.6329599366666674</v>
      </c>
      <c r="H277" s="12">
        <v>-0.86729800000000001</v>
      </c>
      <c r="I277" s="8">
        <v>3.7002634519999997</v>
      </c>
      <c r="J277" s="11">
        <f t="shared" ref="J277" si="148">AVERAGE(I275:I277)</f>
        <v>3.970741435666667</v>
      </c>
      <c r="K277" s="12">
        <v>7.3880929999999996</v>
      </c>
      <c r="L277" s="8">
        <v>7.4253616319999995</v>
      </c>
      <c r="M277" s="11">
        <f t="shared" ref="M277" si="149">AVERAGE(L275:L277)</f>
        <v>1.9098958493333331</v>
      </c>
      <c r="N277" s="12">
        <v>2.9562970000000002</v>
      </c>
      <c r="O277" s="8">
        <v>-7.4256437189999991</v>
      </c>
      <c r="P277" s="11">
        <f t="shared" ref="P277" si="150">AVERAGE(O275:O277)</f>
        <v>-1.836046208</v>
      </c>
      <c r="Q277" s="12">
        <v>-1.90663</v>
      </c>
      <c r="R277" s="8">
        <v>9.4548504930000004</v>
      </c>
      <c r="S277" s="11">
        <f t="shared" ref="S277" si="151">AVERAGE(R275:R277)</f>
        <v>5.7741171580000001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10.881646496</v>
      </c>
      <c r="Y277" s="11">
        <f t="shared" ref="Y277" si="153">AVERAGE(X275:X277)</f>
        <v>8.2966631463333336</v>
      </c>
    </row>
    <row r="278" spans="1:25">
      <c r="A278" s="3">
        <v>45200</v>
      </c>
      <c r="B278" s="8">
        <v>-3.3136220000000001</v>
      </c>
      <c r="C278" s="37">
        <v>-8.9859736049999999</v>
      </c>
      <c r="D278" s="9">
        <f t="shared" ref="D278" si="154">AVERAGE(C276:C278)</f>
        <v>-1.8764186976666668</v>
      </c>
      <c r="E278" s="12">
        <v>3.377075</v>
      </c>
      <c r="F278" s="8">
        <v>-1.1943616059999997</v>
      </c>
      <c r="G278" s="11">
        <f t="shared" ref="G278" si="155">AVERAGE(F276:F278)</f>
        <v>1.3627706656666672</v>
      </c>
      <c r="H278" s="12">
        <v>0.64568999999999999</v>
      </c>
      <c r="I278" s="8">
        <v>6.5069191059999998</v>
      </c>
      <c r="J278" s="11">
        <f t="shared" ref="J278" si="156">AVERAGE(I276:I278)</f>
        <v>6.4143601316666663</v>
      </c>
      <c r="K278" s="12">
        <v>-10.772219</v>
      </c>
      <c r="L278" s="8">
        <v>-3.160203417</v>
      </c>
      <c r="M278" s="11">
        <f t="shared" ref="M278" si="157">AVERAGE(L276:L278)</f>
        <v>1.6192837936666666</v>
      </c>
      <c r="N278" s="12">
        <v>-7.7171430000000001</v>
      </c>
      <c r="O278" s="8">
        <v>-15.457020604</v>
      </c>
      <c r="P278" s="11">
        <f t="shared" ref="P278" si="158">AVERAGE(O276:O278)</f>
        <v>-9.0459688849999988</v>
      </c>
      <c r="Q278" s="12">
        <v>2.8155770000000002</v>
      </c>
      <c r="R278" s="8">
        <v>12.451464699999999</v>
      </c>
      <c r="S278" s="11">
        <f t="shared" ref="S278" si="159">AVERAGE(R276:R278)</f>
        <v>8.5199867063333325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10.277851995999999</v>
      </c>
      <c r="Y278" s="11">
        <f t="shared" ref="Y278" si="161">AVERAGE(X276:X278)</f>
        <v>9.7173846146666669</v>
      </c>
    </row>
    <row r="279" spans="1:25">
      <c r="A279" s="3">
        <v>45231</v>
      </c>
      <c r="B279" s="8">
        <v>-10.511298999999999</v>
      </c>
      <c r="C279" s="37">
        <v>-9.9748946639999989</v>
      </c>
      <c r="D279" s="9">
        <f t="shared" ref="D279" si="162">AVERAGE(C277:C279)</f>
        <v>-7.2766929003333329</v>
      </c>
      <c r="E279" s="12">
        <v>9.6938600000000008</v>
      </c>
      <c r="F279" s="8">
        <v>8.3584056830000009</v>
      </c>
      <c r="G279" s="11">
        <f t="shared" ref="G279" si="163">AVERAGE(F277:F279)</f>
        <v>3.0837439936666673</v>
      </c>
      <c r="H279" s="12">
        <v>-2.4943330000000001</v>
      </c>
      <c r="I279" s="8">
        <v>4.8029059780000001</v>
      </c>
      <c r="J279" s="11">
        <f t="shared" ref="J279" si="164">AVERAGE(I277:I279)</f>
        <v>5.0033628453333332</v>
      </c>
      <c r="K279" s="12">
        <v>-3.3372440000000001</v>
      </c>
      <c r="L279" s="8">
        <v>9.8730564419999993</v>
      </c>
      <c r="M279" s="11">
        <f t="shared" ref="M279" si="165">AVERAGE(L277:L279)</f>
        <v>4.7127382189999993</v>
      </c>
      <c r="N279" s="12">
        <v>-10.611471999999999</v>
      </c>
      <c r="O279" s="8">
        <v>-6.6615739599999992</v>
      </c>
      <c r="P279" s="11">
        <f t="shared" ref="P279" si="166">AVERAGE(O277:O279)</f>
        <v>-9.8480794276666668</v>
      </c>
      <c r="Q279" s="12">
        <v>2.1174789999999999</v>
      </c>
      <c r="R279" s="8">
        <v>20.510630879000001</v>
      </c>
      <c r="S279" s="11">
        <f t="shared" ref="S279" si="167">AVERAGE(R277:R279)</f>
        <v>14.138982024000001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11.601072942</v>
      </c>
      <c r="Y279" s="11">
        <f t="shared" ref="Y279" si="169">AVERAGE(X277:X279)</f>
        <v>10.920190478</v>
      </c>
    </row>
    <row r="280" spans="1:25">
      <c r="A280" s="3">
        <v>45261</v>
      </c>
      <c r="B280" s="8">
        <v>-9.858466</v>
      </c>
      <c r="C280" s="37">
        <v>0.91642654700000037</v>
      </c>
      <c r="D280" s="9">
        <f t="shared" ref="D280" si="170">AVERAGE(C278:C280)</f>
        <v>-6.0148139073333331</v>
      </c>
      <c r="E280" s="12">
        <v>-2.1051199999999999</v>
      </c>
      <c r="F280" s="8">
        <v>1.1481661940000003</v>
      </c>
      <c r="G280" s="11">
        <f t="shared" ref="G280" si="171">AVERAGE(F278:F280)</f>
        <v>2.7707367570000003</v>
      </c>
      <c r="H280" s="12">
        <v>-7.237933</v>
      </c>
      <c r="I280" s="8">
        <v>0.86792273000000009</v>
      </c>
      <c r="J280" s="11">
        <f t="shared" ref="J280" si="172">AVERAGE(I278:I280)</f>
        <v>4.059249271333333</v>
      </c>
      <c r="K280" s="12">
        <v>0.21463299999999999</v>
      </c>
      <c r="L280" s="8">
        <v>17.125560257</v>
      </c>
      <c r="M280" s="11">
        <f t="shared" ref="M280" si="173">AVERAGE(L278:L280)</f>
        <v>7.9461377606666659</v>
      </c>
      <c r="N280" s="12">
        <v>-11.347708000000001</v>
      </c>
      <c r="O280" s="8">
        <v>-0.10854797700000063</v>
      </c>
      <c r="P280" s="11">
        <f t="shared" ref="P280" si="174">AVERAGE(O278:O280)</f>
        <v>-7.4090475136666667</v>
      </c>
      <c r="Q280" s="12">
        <v>-1.418968</v>
      </c>
      <c r="R280" s="8">
        <v>17.561755201</v>
      </c>
      <c r="S280" s="11">
        <f t="shared" ref="S280" si="175">AVERAGE(R278:R280)</f>
        <v>16.841283593333333</v>
      </c>
      <c r="T280" s="12">
        <v>-1.006724</v>
      </c>
      <c r="U280" s="8" t="s">
        <v>8</v>
      </c>
      <c r="V280" s="11">
        <f t="shared" ref="V280" si="176">AVERAGE(T278:T280)</f>
        <v>-2.0082788333333332</v>
      </c>
      <c r="W280" s="12">
        <v>17.139970999999999</v>
      </c>
      <c r="X280" s="8">
        <v>15.063214496999999</v>
      </c>
      <c r="Y280" s="11">
        <f t="shared" ref="Y280" si="177">AVERAGE(X278:X280)</f>
        <v>12.314046478333331</v>
      </c>
    </row>
    <row r="281" spans="1:25">
      <c r="A281" s="3">
        <v>45292</v>
      </c>
      <c r="B281" s="8">
        <v>-5.8609400000000003</v>
      </c>
      <c r="C281" s="37">
        <v>1.2919387059999998</v>
      </c>
      <c r="D281" s="9">
        <f t="shared" ref="D281" si="178">AVERAGE(C279:C281)</f>
        <v>-2.5888431369999996</v>
      </c>
      <c r="E281" s="12">
        <v>-4.4870469999999996</v>
      </c>
      <c r="F281" s="8">
        <v>2.4015500370000007</v>
      </c>
      <c r="G281" s="11">
        <f t="shared" ref="G281" si="179">AVERAGE(F279:F281)</f>
        <v>3.9693739713333343</v>
      </c>
      <c r="H281" s="12">
        <v>-3.9169849999999999</v>
      </c>
      <c r="I281" s="8">
        <v>0.58852003200000036</v>
      </c>
      <c r="J281" s="11">
        <f t="shared" ref="J281" si="180">AVERAGE(I279:I281)</f>
        <v>2.08644958</v>
      </c>
      <c r="K281" s="12">
        <v>-3.0218739999999999</v>
      </c>
      <c r="L281" s="8">
        <v>14.480681739000001</v>
      </c>
      <c r="M281" s="11">
        <f t="shared" ref="M281" si="181">AVERAGE(L279:L281)</f>
        <v>13.826432812666667</v>
      </c>
      <c r="N281" s="12">
        <v>-7.6069769999999997</v>
      </c>
      <c r="O281" s="8">
        <v>3.2053641180000012</v>
      </c>
      <c r="P281" s="11">
        <f t="shared" ref="P281" si="182">AVERAGE(O279:O281)</f>
        <v>-1.188252606333333</v>
      </c>
      <c r="Q281" s="12">
        <v>2.708958</v>
      </c>
      <c r="R281" s="8">
        <v>18.771730599999998</v>
      </c>
      <c r="S281" s="11">
        <f t="shared" ref="S281" si="183">AVERAGE(R279:R281)</f>
        <v>18.948038893333333</v>
      </c>
      <c r="T281" s="12">
        <v>-1.4644965000000001</v>
      </c>
      <c r="U281" s="8" t="s">
        <v>8</v>
      </c>
      <c r="V281" s="11">
        <f t="shared" ref="V281" si="184">AVERAGE(T279:T281)</f>
        <v>-1.6177458333333332</v>
      </c>
      <c r="W281" s="12">
        <v>22.112067</v>
      </c>
      <c r="X281" s="8">
        <v>17.303966885999998</v>
      </c>
      <c r="Y281" s="11">
        <f t="shared" ref="Y281" si="185">AVERAGE(X279:X281)</f>
        <v>14.656084774999998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1"/>
  <sheetViews>
    <sheetView showGridLines="0" zoomScaleNormal="100" workbookViewId="0">
      <pane xSplit="1" ySplit="7" topLeftCell="T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72" t="s">
        <v>429</v>
      </c>
      <c r="L6" s="73"/>
      <c r="M6" s="79"/>
      <c r="N6" s="72" t="s">
        <v>429</v>
      </c>
      <c r="O6" s="73"/>
      <c r="P6" s="79"/>
      <c r="Q6" s="72" t="s">
        <v>429</v>
      </c>
      <c r="R6" s="73"/>
      <c r="S6" s="79"/>
      <c r="T6" s="72" t="s">
        <v>429</v>
      </c>
      <c r="U6" s="73"/>
      <c r="V6" s="79"/>
      <c r="W6" s="72" t="s">
        <v>429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-27.188421632666664</v>
      </c>
      <c r="G8" s="11" t="s">
        <v>8</v>
      </c>
      <c r="H8" s="38">
        <v>-8.190122966666662</v>
      </c>
      <c r="I8" s="36">
        <v>-15.049001813666662</v>
      </c>
      <c r="J8" s="11" t="s">
        <v>8</v>
      </c>
      <c r="K8" s="38">
        <v>55.890424666666661</v>
      </c>
      <c r="L8" s="36">
        <v>28.579635969666661</v>
      </c>
      <c r="M8" s="11" t="s">
        <v>8</v>
      </c>
      <c r="N8" s="38">
        <v>39.664917116666672</v>
      </c>
      <c r="O8" s="36">
        <v>44.213949174666674</v>
      </c>
      <c r="P8" s="11" t="s">
        <v>8</v>
      </c>
      <c r="Q8" s="38">
        <v>59.75353676666667</v>
      </c>
      <c r="R8" s="36">
        <v>36.198089752666675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42.310795110333331</v>
      </c>
      <c r="G9" s="11" t="s">
        <v>8</v>
      </c>
      <c r="H9" s="38">
        <v>-22.068054266666657</v>
      </c>
      <c r="I9" s="36">
        <v>-36.369259029666658</v>
      </c>
      <c r="J9" s="11" t="s">
        <v>8</v>
      </c>
      <c r="K9" s="38">
        <v>56.888434866666657</v>
      </c>
      <c r="L9" s="36">
        <v>19.667185010666657</v>
      </c>
      <c r="M9" s="11" t="s">
        <v>8</v>
      </c>
      <c r="N9" s="38">
        <v>48.33495671666666</v>
      </c>
      <c r="O9" s="36">
        <v>33.924285610666658</v>
      </c>
      <c r="P9" s="11" t="s">
        <v>8</v>
      </c>
      <c r="Q9" s="38">
        <v>50.827322866666677</v>
      </c>
      <c r="R9" s="36">
        <v>25.775165593666678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-21.837315115666669</v>
      </c>
      <c r="G10" s="11">
        <f>AVERAGE(F8:F10)</f>
        <v>-2.2383138793333344</v>
      </c>
      <c r="H10" s="38">
        <v>10.252019933333335</v>
      </c>
      <c r="I10" s="36">
        <v>-7.273769167666666</v>
      </c>
      <c r="J10" s="11">
        <f>AVERAGE(I8:I10)</f>
        <v>-19.564010003666663</v>
      </c>
      <c r="K10" s="38">
        <v>27.168990566666658</v>
      </c>
      <c r="L10" s="36">
        <v>14.152242611666658</v>
      </c>
      <c r="M10" s="11">
        <f>AVERAGE(L8:L10)</f>
        <v>20.799687863999992</v>
      </c>
      <c r="N10" s="38">
        <v>43.31705241666667</v>
      </c>
      <c r="O10" s="36">
        <v>30.45286114166667</v>
      </c>
      <c r="P10" s="11">
        <f>AVERAGE(O8:O10)</f>
        <v>36.197031975666668</v>
      </c>
      <c r="Q10" s="38">
        <v>51.348238866666676</v>
      </c>
      <c r="R10" s="36">
        <v>42.32287043766668</v>
      </c>
      <c r="S10" s="11">
        <f>AVERAGE(R8:R10)</f>
        <v>34.76537526133334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-23.561541611666666</v>
      </c>
      <c r="G11" s="11">
        <f t="shared" ref="G11:G74" si="1">AVERAGE(F9:F11)</f>
        <v>-1.0293538723333349</v>
      </c>
      <c r="H11" s="38">
        <v>27.467531633333337</v>
      </c>
      <c r="I11" s="36">
        <v>18.751577330333337</v>
      </c>
      <c r="J11" s="11">
        <f t="shared" ref="J11:J74" si="2">AVERAGE(I9:I11)</f>
        <v>-8.2971502889999957</v>
      </c>
      <c r="K11" s="38">
        <v>43.240413366666658</v>
      </c>
      <c r="L11" s="36">
        <v>30.710971128666657</v>
      </c>
      <c r="M11" s="11">
        <f t="shared" ref="M11:M74" si="3">AVERAGE(L9:L11)</f>
        <v>21.510132916999993</v>
      </c>
      <c r="N11" s="38">
        <v>39.322143016666665</v>
      </c>
      <c r="O11" s="36">
        <v>23.283988381666664</v>
      </c>
      <c r="P11" s="11">
        <f t="shared" ref="P11:P74" si="4">AVERAGE(O9:O11)</f>
        <v>29.220378377999996</v>
      </c>
      <c r="Q11" s="38">
        <v>18.991129066666673</v>
      </c>
      <c r="R11" s="36">
        <v>37.570989126666674</v>
      </c>
      <c r="S11" s="11">
        <f t="shared" ref="S11:S74" si="5">AVERAGE(R9:R11)</f>
        <v>35.223008386000011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-42.599226187666666</v>
      </c>
      <c r="G12" s="11">
        <f t="shared" si="1"/>
        <v>-29.332694305</v>
      </c>
      <c r="H12" s="38">
        <v>8.9685803333333354</v>
      </c>
      <c r="I12" s="36">
        <v>17.202963979333333</v>
      </c>
      <c r="J12" s="11">
        <f t="shared" si="2"/>
        <v>9.560257380666668</v>
      </c>
      <c r="K12" s="38">
        <v>-28.220752233333336</v>
      </c>
      <c r="L12" s="36">
        <v>14.152492469666662</v>
      </c>
      <c r="M12" s="11">
        <f t="shared" si="3"/>
        <v>19.671902069999991</v>
      </c>
      <c r="N12" s="38">
        <v>5.9881551166666647</v>
      </c>
      <c r="O12" s="36">
        <v>-8.0020464703333349</v>
      </c>
      <c r="P12" s="11">
        <f t="shared" si="4"/>
        <v>15.244934350999999</v>
      </c>
      <c r="Q12" s="38">
        <v>-9.1874135333333289</v>
      </c>
      <c r="R12" s="36">
        <v>17.63624951766667</v>
      </c>
      <c r="S12" s="11">
        <f t="shared" si="5"/>
        <v>32.510036360666675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-32.557738892666663</v>
      </c>
      <c r="G13" s="11">
        <f t="shared" si="1"/>
        <v>-32.90616889733333</v>
      </c>
      <c r="H13" s="38">
        <v>-31.065752466666666</v>
      </c>
      <c r="I13" s="36">
        <v>-6.5390483466666645</v>
      </c>
      <c r="J13" s="11">
        <f t="shared" si="2"/>
        <v>9.8051643210000012</v>
      </c>
      <c r="K13" s="38">
        <v>-12.714986533333335</v>
      </c>
      <c r="L13" s="36">
        <v>16.016524889666666</v>
      </c>
      <c r="M13" s="11">
        <f t="shared" si="3"/>
        <v>20.293329495999995</v>
      </c>
      <c r="N13" s="38">
        <v>13.892897716666667</v>
      </c>
      <c r="O13" s="36">
        <v>6.2709151026666667</v>
      </c>
      <c r="P13" s="11">
        <f t="shared" si="4"/>
        <v>7.1842856713333321</v>
      </c>
      <c r="Q13" s="38">
        <v>-8.4442420333333299</v>
      </c>
      <c r="R13" s="36">
        <v>16.033681924666674</v>
      </c>
      <c r="S13" s="11">
        <f t="shared" si="5"/>
        <v>23.746973523000008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6.6437563903333334</v>
      </c>
      <c r="G14" s="11">
        <f t="shared" si="1"/>
        <v>-22.837736229999994</v>
      </c>
      <c r="H14" s="38">
        <v>-6.8825656666666628</v>
      </c>
      <c r="I14" s="36">
        <v>5.6176922883333376</v>
      </c>
      <c r="J14" s="11">
        <f t="shared" si="2"/>
        <v>5.4272026403333351</v>
      </c>
      <c r="K14" s="38">
        <v>-17.360694233333337</v>
      </c>
      <c r="L14" s="36">
        <v>-1.2909100253333357</v>
      </c>
      <c r="M14" s="11">
        <f t="shared" si="3"/>
        <v>9.6260357779999968</v>
      </c>
      <c r="N14" s="38">
        <v>-21.646948983333331</v>
      </c>
      <c r="O14" s="36">
        <v>-35.242289007333333</v>
      </c>
      <c r="P14" s="11">
        <f t="shared" si="4"/>
        <v>-12.324473458333335</v>
      </c>
      <c r="Q14" s="38">
        <v>-11.01200933333333</v>
      </c>
      <c r="R14" s="36">
        <v>4.4012858876666705</v>
      </c>
      <c r="S14" s="11">
        <f t="shared" si="5"/>
        <v>12.690405776666671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-16.642257141666668</v>
      </c>
      <c r="G15" s="11">
        <f t="shared" si="1"/>
        <v>-14.185413214666667</v>
      </c>
      <c r="H15" s="38">
        <v>-27.955419066666657</v>
      </c>
      <c r="I15" s="36">
        <v>-6.0098178146666577</v>
      </c>
      <c r="J15" s="11">
        <f t="shared" si="2"/>
        <v>-2.3103912909999949</v>
      </c>
      <c r="K15" s="38">
        <v>-18.207322133333335</v>
      </c>
      <c r="L15" s="36">
        <v>6.6175258526666667</v>
      </c>
      <c r="M15" s="11">
        <f t="shared" si="3"/>
        <v>7.1143802389999991</v>
      </c>
      <c r="N15" s="38">
        <v>-10.593166183333331</v>
      </c>
      <c r="O15" s="36">
        <v>3.0764495576666686</v>
      </c>
      <c r="P15" s="11">
        <f t="shared" si="4"/>
        <v>-8.631641449</v>
      </c>
      <c r="Q15" s="38">
        <v>-14.30460553333333</v>
      </c>
      <c r="R15" s="36">
        <v>5.5373064096666695</v>
      </c>
      <c r="S15" s="11">
        <f t="shared" si="5"/>
        <v>8.6574247406666718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-10.237902449666663</v>
      </c>
      <c r="G16" s="11">
        <f t="shared" si="1"/>
        <v>-6.7454677336666657</v>
      </c>
      <c r="H16" s="38">
        <v>-0.35500826666666474</v>
      </c>
      <c r="I16" s="36">
        <v>0.35362968033333531</v>
      </c>
      <c r="J16" s="11">
        <f t="shared" si="2"/>
        <v>-1.2831948666661597E-2</v>
      </c>
      <c r="K16" s="38">
        <v>31.737073466666658</v>
      </c>
      <c r="L16" s="36">
        <v>24.363756983666658</v>
      </c>
      <c r="M16" s="11">
        <f t="shared" si="3"/>
        <v>9.8967909369999969</v>
      </c>
      <c r="N16" s="38">
        <v>-22.118228783333333</v>
      </c>
      <c r="O16" s="36">
        <v>16.045161484666668</v>
      </c>
      <c r="P16" s="11">
        <f t="shared" si="4"/>
        <v>-5.3735593216666651</v>
      </c>
      <c r="Q16" s="38">
        <v>2.0856930666666695</v>
      </c>
      <c r="R16" s="36">
        <v>13.084463784666669</v>
      </c>
      <c r="S16" s="11">
        <f t="shared" si="5"/>
        <v>7.6743520273333372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8.8704808163333322</v>
      </c>
      <c r="G17" s="11">
        <f t="shared" si="1"/>
        <v>-6.0032262583333322</v>
      </c>
      <c r="H17" s="38">
        <v>1.9958261333333351</v>
      </c>
      <c r="I17" s="36">
        <v>-2.4389199516666644</v>
      </c>
      <c r="J17" s="11">
        <f t="shared" si="2"/>
        <v>-2.6983693619999958</v>
      </c>
      <c r="K17" s="38">
        <v>-24.039220733333337</v>
      </c>
      <c r="L17" s="36">
        <v>-6.3982584043333368</v>
      </c>
      <c r="M17" s="11">
        <f t="shared" si="3"/>
        <v>8.1943414773333298</v>
      </c>
      <c r="N17" s="38">
        <v>7.5669166166666679</v>
      </c>
      <c r="O17" s="36">
        <v>10.504368221666669</v>
      </c>
      <c r="P17" s="11">
        <f t="shared" si="4"/>
        <v>9.8753264213333338</v>
      </c>
      <c r="Q17" s="38">
        <v>23.64355406666667</v>
      </c>
      <c r="R17" s="36">
        <v>28.107476453666671</v>
      </c>
      <c r="S17" s="11">
        <f t="shared" si="5"/>
        <v>15.576415549333335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-10.151820913666665</v>
      </c>
      <c r="G18" s="11">
        <f t="shared" si="1"/>
        <v>-3.8397475156666654</v>
      </c>
      <c r="H18" s="38">
        <v>-7.7355226666666645</v>
      </c>
      <c r="I18" s="36">
        <v>-13.601378929666666</v>
      </c>
      <c r="J18" s="11">
        <f t="shared" si="2"/>
        <v>-5.2288897336666649</v>
      </c>
      <c r="K18" s="38">
        <v>20.906516466666663</v>
      </c>
      <c r="L18" s="36">
        <v>11.552158952666662</v>
      </c>
      <c r="M18" s="11">
        <f t="shared" si="3"/>
        <v>9.8392191773333284</v>
      </c>
      <c r="N18" s="38">
        <v>-31.400386783333332</v>
      </c>
      <c r="O18" s="36">
        <v>-19.338864071333333</v>
      </c>
      <c r="P18" s="11">
        <f t="shared" si="4"/>
        <v>2.4035552116666685</v>
      </c>
      <c r="Q18" s="38">
        <v>24.119651766666667</v>
      </c>
      <c r="R18" s="36">
        <v>-6.6983027013333327</v>
      </c>
      <c r="S18" s="11">
        <f t="shared" si="5"/>
        <v>11.497879179000002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-25.27057976566666</v>
      </c>
      <c r="G19" s="11">
        <f t="shared" si="1"/>
        <v>-8.8506399543333316</v>
      </c>
      <c r="H19" s="38">
        <v>0.13806243333333512</v>
      </c>
      <c r="I19" s="36">
        <v>-9.512347107666665</v>
      </c>
      <c r="J19" s="11">
        <f t="shared" si="2"/>
        <v>-8.5175486629999995</v>
      </c>
      <c r="K19" s="38">
        <v>29.622698466666662</v>
      </c>
      <c r="L19" s="36">
        <v>6.9151426736666615</v>
      </c>
      <c r="M19" s="11">
        <f t="shared" si="3"/>
        <v>4.0230144073333287</v>
      </c>
      <c r="N19" s="38">
        <v>24.190780816666667</v>
      </c>
      <c r="O19" s="36">
        <v>31.122133978666668</v>
      </c>
      <c r="P19" s="11">
        <f t="shared" si="4"/>
        <v>7.4292127096666674</v>
      </c>
      <c r="Q19" s="38">
        <v>34.649307866666661</v>
      </c>
      <c r="R19" s="36">
        <v>2.6446005946666631</v>
      </c>
      <c r="S19" s="11">
        <f t="shared" si="5"/>
        <v>8.0179247823333331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-8.4143752466666655</v>
      </c>
      <c r="G20" s="11">
        <f t="shared" si="1"/>
        <v>-14.612258641999995</v>
      </c>
      <c r="H20" s="38">
        <v>-17.113633666666665</v>
      </c>
      <c r="I20" s="36">
        <v>-25.577861877666663</v>
      </c>
      <c r="J20" s="11">
        <f t="shared" si="2"/>
        <v>-16.230529304999997</v>
      </c>
      <c r="K20" s="38">
        <v>29.881975766666663</v>
      </c>
      <c r="L20" s="36">
        <v>2.1254877976666648</v>
      </c>
      <c r="M20" s="11">
        <f t="shared" si="3"/>
        <v>6.8642631413333293</v>
      </c>
      <c r="N20" s="38">
        <v>1.5543594166666681</v>
      </c>
      <c r="O20" s="36">
        <v>5.9780640356666677</v>
      </c>
      <c r="P20" s="11">
        <f t="shared" si="4"/>
        <v>5.9204446476666677</v>
      </c>
      <c r="Q20" s="38">
        <v>21.576507766666669</v>
      </c>
      <c r="R20" s="36">
        <v>-3.1796530423333316</v>
      </c>
      <c r="S20" s="11">
        <f t="shared" si="5"/>
        <v>-2.4111183830000003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-17.102984929666668</v>
      </c>
      <c r="G21" s="11">
        <f t="shared" si="1"/>
        <v>-16.929313313999998</v>
      </c>
      <c r="H21" s="38">
        <v>1.3565376333333354</v>
      </c>
      <c r="I21" s="36">
        <v>-13.487015729666664</v>
      </c>
      <c r="J21" s="11">
        <f t="shared" si="2"/>
        <v>-16.192408238333332</v>
      </c>
      <c r="K21" s="38">
        <v>44.993267066666661</v>
      </c>
      <c r="L21" s="36">
        <v>8.5304814756666616</v>
      </c>
      <c r="M21" s="11">
        <f t="shared" si="3"/>
        <v>5.8570373156666626</v>
      </c>
      <c r="N21" s="38">
        <v>23.142358416666671</v>
      </c>
      <c r="O21" s="36">
        <v>9.3439732856666708</v>
      </c>
      <c r="P21" s="11">
        <f t="shared" si="4"/>
        <v>15.481390433333337</v>
      </c>
      <c r="Q21" s="38">
        <v>32.73762716666667</v>
      </c>
      <c r="R21" s="36">
        <v>7.5569676366666698</v>
      </c>
      <c r="S21" s="11">
        <f t="shared" si="5"/>
        <v>2.3406383963333339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-39.232449886666664</v>
      </c>
      <c r="G22" s="11">
        <f t="shared" si="1"/>
        <v>-21.583270021000001</v>
      </c>
      <c r="H22" s="38">
        <v>14.396949033333334</v>
      </c>
      <c r="I22" s="36">
        <v>-1.7792093746666655</v>
      </c>
      <c r="J22" s="11">
        <f t="shared" si="2"/>
        <v>-13.614695660666664</v>
      </c>
      <c r="K22" s="38">
        <v>32.989082766666662</v>
      </c>
      <c r="L22" s="36">
        <v>18.98554794966666</v>
      </c>
      <c r="M22" s="11">
        <f t="shared" si="3"/>
        <v>9.880505740999995</v>
      </c>
      <c r="N22" s="38">
        <v>3.2828757166666653</v>
      </c>
      <c r="O22" s="36">
        <v>-9.1887124693333355</v>
      </c>
      <c r="P22" s="11">
        <f t="shared" si="4"/>
        <v>2.0444416173333342</v>
      </c>
      <c r="Q22" s="38">
        <v>13.030270366666668</v>
      </c>
      <c r="R22" s="36">
        <v>4.1982386576666677</v>
      </c>
      <c r="S22" s="11">
        <f t="shared" si="5"/>
        <v>2.8585177506666688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-12.186975487666666</v>
      </c>
      <c r="G23" s="11">
        <f t="shared" si="1"/>
        <v>-22.840803434666668</v>
      </c>
      <c r="H23" s="38">
        <v>6.3669713333333346</v>
      </c>
      <c r="I23" s="36">
        <v>-1.3764117236666653</v>
      </c>
      <c r="J23" s="11">
        <f t="shared" si="2"/>
        <v>-5.5475456093333309</v>
      </c>
      <c r="K23" s="38">
        <v>27.54791316666666</v>
      </c>
      <c r="L23" s="36">
        <v>17.801756574666662</v>
      </c>
      <c r="M23" s="11">
        <f t="shared" si="3"/>
        <v>15.105928666666662</v>
      </c>
      <c r="N23" s="38">
        <v>24.724510816666665</v>
      </c>
      <c r="O23" s="36">
        <v>8.9354675926666651</v>
      </c>
      <c r="P23" s="11">
        <f t="shared" si="4"/>
        <v>3.0302428030000002</v>
      </c>
      <c r="Q23" s="38">
        <v>-13.09560973333333</v>
      </c>
      <c r="R23" s="36">
        <v>7.857752440666669</v>
      </c>
      <c r="S23" s="11">
        <f t="shared" si="5"/>
        <v>6.5376529116666688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-14.38744716666667</v>
      </c>
      <c r="G24" s="11">
        <f t="shared" si="1"/>
        <v>-21.935624180333335</v>
      </c>
      <c r="H24" s="38">
        <v>-20.503315566666664</v>
      </c>
      <c r="I24" s="36">
        <v>-11.849738739666664</v>
      </c>
      <c r="J24" s="11">
        <f t="shared" si="2"/>
        <v>-5.001786612666665</v>
      </c>
      <c r="K24" s="38">
        <v>-47.571824233333345</v>
      </c>
      <c r="L24" s="36">
        <v>-7.4178727513333484</v>
      </c>
      <c r="M24" s="11">
        <f t="shared" si="3"/>
        <v>9.7898105909999913</v>
      </c>
      <c r="N24" s="38">
        <v>-6.0353545833333335</v>
      </c>
      <c r="O24" s="36">
        <v>-20.403339591333335</v>
      </c>
      <c r="P24" s="11">
        <f t="shared" si="4"/>
        <v>-6.8855281560000021</v>
      </c>
      <c r="Q24" s="38">
        <v>-33.666113333333328</v>
      </c>
      <c r="R24" s="36">
        <v>-5.7792002263333266</v>
      </c>
      <c r="S24" s="11">
        <f t="shared" si="5"/>
        <v>2.0922636240000032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-14.285990288666667</v>
      </c>
      <c r="G25" s="11">
        <f t="shared" si="1"/>
        <v>-13.620137647666667</v>
      </c>
      <c r="H25" s="38">
        <v>-46.15198436666666</v>
      </c>
      <c r="I25" s="36">
        <v>-22.479779316666662</v>
      </c>
      <c r="J25" s="11">
        <f t="shared" si="2"/>
        <v>-11.90197659333333</v>
      </c>
      <c r="K25" s="38">
        <v>-27.654629133333337</v>
      </c>
      <c r="L25" s="36">
        <v>0.4684702176666633</v>
      </c>
      <c r="M25" s="11">
        <f t="shared" si="3"/>
        <v>3.6174513469999923</v>
      </c>
      <c r="N25" s="38">
        <v>-17.601938683333334</v>
      </c>
      <c r="O25" s="36">
        <v>-24.948400999333334</v>
      </c>
      <c r="P25" s="11">
        <f t="shared" si="4"/>
        <v>-12.138757666000002</v>
      </c>
      <c r="Q25" s="38">
        <v>-29.135196533333325</v>
      </c>
      <c r="R25" s="36">
        <v>-5.6684063933333242</v>
      </c>
      <c r="S25" s="11">
        <f t="shared" si="5"/>
        <v>-1.1966180596666607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-12.850298466666668</v>
      </c>
      <c r="G26" s="11">
        <f t="shared" si="1"/>
        <v>-13.841245307333333</v>
      </c>
      <c r="H26" s="38">
        <v>-33.993967866666658</v>
      </c>
      <c r="I26" s="36">
        <v>-20.770507782666659</v>
      </c>
      <c r="J26" s="11">
        <f t="shared" si="2"/>
        <v>-18.366675279666662</v>
      </c>
      <c r="K26" s="38">
        <v>-16.169296333333332</v>
      </c>
      <c r="L26" s="36">
        <v>0.32236912166666798</v>
      </c>
      <c r="M26" s="11">
        <f t="shared" si="3"/>
        <v>-2.2090111373333392</v>
      </c>
      <c r="N26" s="38">
        <v>-5.2521439833333279</v>
      </c>
      <c r="O26" s="36">
        <v>-19.531409256333326</v>
      </c>
      <c r="P26" s="11">
        <f t="shared" si="4"/>
        <v>-21.627716615666667</v>
      </c>
      <c r="Q26" s="38">
        <v>-22.748124033333326</v>
      </c>
      <c r="R26" s="36">
        <v>-7.2658011773333264</v>
      </c>
      <c r="S26" s="11">
        <f t="shared" si="5"/>
        <v>-6.2378025989999921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-23.564834624666666</v>
      </c>
      <c r="G27" s="11">
        <f t="shared" si="1"/>
        <v>-16.900374459999998</v>
      </c>
      <c r="H27" s="38">
        <v>-44.808279866666666</v>
      </c>
      <c r="I27" s="36">
        <v>-23.110913745666664</v>
      </c>
      <c r="J27" s="11">
        <f t="shared" si="2"/>
        <v>-22.120400281666662</v>
      </c>
      <c r="K27" s="38">
        <v>-34.466379633333347</v>
      </c>
      <c r="L27" s="36">
        <v>-10.220723302333347</v>
      </c>
      <c r="M27" s="11">
        <f t="shared" si="3"/>
        <v>-3.1432946543333387</v>
      </c>
      <c r="N27" s="38">
        <v>-34.799296083333331</v>
      </c>
      <c r="O27" s="36">
        <v>-22.536519742333333</v>
      </c>
      <c r="P27" s="11">
        <f t="shared" si="4"/>
        <v>-22.338776666000001</v>
      </c>
      <c r="Q27" s="38">
        <v>-34.653269033333331</v>
      </c>
      <c r="R27" s="36">
        <v>-16.015747874333332</v>
      </c>
      <c r="S27" s="11">
        <f t="shared" si="5"/>
        <v>-9.649985148333327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-16.745882553666664</v>
      </c>
      <c r="G28" s="11">
        <f t="shared" si="1"/>
        <v>-17.720338548333331</v>
      </c>
      <c r="H28" s="38">
        <v>-26.358549766666663</v>
      </c>
      <c r="I28" s="36">
        <v>-25.947746542666664</v>
      </c>
      <c r="J28" s="11">
        <f t="shared" si="2"/>
        <v>-23.276389356999996</v>
      </c>
      <c r="K28" s="38">
        <v>11.915853566666664</v>
      </c>
      <c r="L28" s="36">
        <v>5.456625764666664</v>
      </c>
      <c r="M28" s="11">
        <f t="shared" si="3"/>
        <v>-1.4805761386666718</v>
      </c>
      <c r="N28" s="38">
        <v>-14.513566083333334</v>
      </c>
      <c r="O28" s="36">
        <v>23.657407790666664</v>
      </c>
      <c r="P28" s="11">
        <f t="shared" si="4"/>
        <v>-6.1368404026666648</v>
      </c>
      <c r="Q28" s="38">
        <v>-15.912390433333329</v>
      </c>
      <c r="R28" s="36">
        <v>-6.3352200033333279</v>
      </c>
      <c r="S28" s="11">
        <f t="shared" si="5"/>
        <v>-9.8722563516666622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-30.092671286666668</v>
      </c>
      <c r="G29" s="11">
        <f t="shared" si="1"/>
        <v>-23.467796155000002</v>
      </c>
      <c r="H29" s="38">
        <v>-18.717898466666668</v>
      </c>
      <c r="I29" s="36">
        <v>-23.706343308666668</v>
      </c>
      <c r="J29" s="11">
        <f t="shared" si="2"/>
        <v>-24.255001199000002</v>
      </c>
      <c r="K29" s="38">
        <v>-7.1756641333333384</v>
      </c>
      <c r="L29" s="36">
        <v>8.7911223936666616</v>
      </c>
      <c r="M29" s="11">
        <f t="shared" si="3"/>
        <v>1.3423416186666595</v>
      </c>
      <c r="N29" s="38">
        <v>-16.040014683333332</v>
      </c>
      <c r="O29" s="36">
        <v>-12.274762150333332</v>
      </c>
      <c r="P29" s="11">
        <f t="shared" si="4"/>
        <v>-3.7179580340000005</v>
      </c>
      <c r="Q29" s="38">
        <v>-2.9188731333333298</v>
      </c>
      <c r="R29" s="36">
        <v>1.9930336926666703</v>
      </c>
      <c r="S29" s="11">
        <f t="shared" si="5"/>
        <v>-6.7859780616666638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-24.802716324666669</v>
      </c>
      <c r="G30" s="11">
        <f t="shared" si="1"/>
        <v>-23.880423388333337</v>
      </c>
      <c r="H30" s="38">
        <v>-12.232888466666665</v>
      </c>
      <c r="I30" s="36">
        <v>-17.885118532666667</v>
      </c>
      <c r="J30" s="11">
        <f t="shared" si="2"/>
        <v>-22.513069461333334</v>
      </c>
      <c r="K30" s="38">
        <v>26.373244366666661</v>
      </c>
      <c r="L30" s="36">
        <v>19.30636372566666</v>
      </c>
      <c r="M30" s="11">
        <f t="shared" si="3"/>
        <v>11.184703961333328</v>
      </c>
      <c r="N30" s="38">
        <v>-37.352486183333326</v>
      </c>
      <c r="O30" s="36">
        <v>-26.486384610333324</v>
      </c>
      <c r="P30" s="11">
        <f t="shared" si="4"/>
        <v>-5.0345796566666641</v>
      </c>
      <c r="Q30" s="38">
        <v>34.892502766666667</v>
      </c>
      <c r="R30" s="36">
        <v>2.4767427446666659</v>
      </c>
      <c r="S30" s="11">
        <f t="shared" si="5"/>
        <v>-0.62181452199999721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-27.40695812666667</v>
      </c>
      <c r="G31" s="11">
        <f t="shared" si="1"/>
        <v>-27.434115246000001</v>
      </c>
      <c r="H31" s="38">
        <v>-23.383912766666661</v>
      </c>
      <c r="I31" s="36">
        <v>-32.597420249666662</v>
      </c>
      <c r="J31" s="11">
        <f t="shared" si="2"/>
        <v>-24.729627363666665</v>
      </c>
      <c r="K31" s="38">
        <v>17.004520466666662</v>
      </c>
      <c r="L31" s="36">
        <v>-7.0397931303333365</v>
      </c>
      <c r="M31" s="11">
        <f t="shared" si="3"/>
        <v>7.0192309963333281</v>
      </c>
      <c r="N31" s="38">
        <v>-23.942762583333334</v>
      </c>
      <c r="O31" s="36">
        <v>-15.851040763333334</v>
      </c>
      <c r="P31" s="11">
        <f t="shared" si="4"/>
        <v>-18.204062507999996</v>
      </c>
      <c r="Q31" s="38">
        <v>37.724231266666663</v>
      </c>
      <c r="R31" s="36">
        <v>7.1272498616666624</v>
      </c>
      <c r="S31" s="11">
        <f t="shared" si="5"/>
        <v>3.8656754329999998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-23.077320096666668</v>
      </c>
      <c r="G32" s="11">
        <f t="shared" si="1"/>
        <v>-25.095664849333335</v>
      </c>
      <c r="H32" s="38">
        <v>-24.721584966666661</v>
      </c>
      <c r="I32" s="36">
        <v>-36.606096602666661</v>
      </c>
      <c r="J32" s="11">
        <f t="shared" si="2"/>
        <v>-29.029545128333329</v>
      </c>
      <c r="K32" s="38">
        <v>-1.9716245333333386</v>
      </c>
      <c r="L32" s="36">
        <v>-29.80915365533334</v>
      </c>
      <c r="M32" s="11">
        <f t="shared" si="3"/>
        <v>-5.8475276866666723</v>
      </c>
      <c r="N32" s="38">
        <v>-28.199803983333332</v>
      </c>
      <c r="O32" s="36">
        <v>-23.929512842333331</v>
      </c>
      <c r="P32" s="11">
        <f t="shared" si="4"/>
        <v>-22.088979405333333</v>
      </c>
      <c r="Q32" s="38">
        <v>23.016739766666667</v>
      </c>
      <c r="R32" s="36">
        <v>-3.7014371793333325</v>
      </c>
      <c r="S32" s="11">
        <f t="shared" si="5"/>
        <v>1.9675184756666653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-50.354991735666665</v>
      </c>
      <c r="G33" s="11">
        <f t="shared" si="1"/>
        <v>-33.613089986333335</v>
      </c>
      <c r="H33" s="38">
        <v>-19.966471566666662</v>
      </c>
      <c r="I33" s="36">
        <v>-35.427276299666659</v>
      </c>
      <c r="J33" s="11">
        <f t="shared" si="2"/>
        <v>-34.876931050666663</v>
      </c>
      <c r="K33" s="38">
        <v>37.400742666666659</v>
      </c>
      <c r="L33" s="36">
        <v>2.579183925666662</v>
      </c>
      <c r="M33" s="11">
        <f t="shared" si="3"/>
        <v>-11.423254286666671</v>
      </c>
      <c r="N33" s="38">
        <v>-53.894484883333327</v>
      </c>
      <c r="O33" s="36">
        <v>-66.048595884333324</v>
      </c>
      <c r="P33" s="11">
        <f t="shared" si="4"/>
        <v>-35.276383163333328</v>
      </c>
      <c r="Q33" s="38">
        <v>35.916552566666667</v>
      </c>
      <c r="R33" s="36">
        <v>11.624235473666666</v>
      </c>
      <c r="S33" s="11">
        <f t="shared" si="5"/>
        <v>5.0166827186666652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-12.701443992999994</v>
      </c>
      <c r="Y33" s="11">
        <f t="shared" si="6"/>
        <v>-12.701443992999994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-58.196703253666662</v>
      </c>
      <c r="G34" s="11">
        <f t="shared" si="1"/>
        <v>-43.876338362000006</v>
      </c>
      <c r="H34" s="38">
        <v>-18.999875766666662</v>
      </c>
      <c r="I34" s="36">
        <v>-32.683637844666663</v>
      </c>
      <c r="J34" s="11">
        <f t="shared" si="2"/>
        <v>-34.905670248999996</v>
      </c>
      <c r="K34" s="38">
        <v>3.8299782666666613</v>
      </c>
      <c r="L34" s="36">
        <v>-11.984848650333339</v>
      </c>
      <c r="M34" s="11">
        <f t="shared" si="3"/>
        <v>-13.071606126666673</v>
      </c>
      <c r="N34" s="38">
        <v>-6.393843883333334</v>
      </c>
      <c r="O34" s="36">
        <v>-18.315116096333334</v>
      </c>
      <c r="P34" s="11">
        <f t="shared" si="4"/>
        <v>-36.097741607666656</v>
      </c>
      <c r="Q34" s="38">
        <v>5.1490222666666678</v>
      </c>
      <c r="R34" s="36">
        <v>-2.8783908163333329</v>
      </c>
      <c r="S34" s="11">
        <f t="shared" si="5"/>
        <v>1.6814691593333333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31.983745520000006</v>
      </c>
      <c r="Y34" s="11">
        <f t="shared" si="6"/>
        <v>9.641150763500006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-60.247049871666661</v>
      </c>
      <c r="G35" s="11">
        <f t="shared" si="1"/>
        <v>-56.266248286999996</v>
      </c>
      <c r="H35" s="38">
        <v>-6.4063499666666672</v>
      </c>
      <c r="I35" s="36">
        <v>-11.860477852666667</v>
      </c>
      <c r="J35" s="11">
        <f t="shared" si="2"/>
        <v>-26.65713066566666</v>
      </c>
      <c r="K35" s="38">
        <v>-3.9832259333333386</v>
      </c>
      <c r="L35" s="36">
        <v>-8.4408559703333381</v>
      </c>
      <c r="M35" s="11">
        <f t="shared" si="3"/>
        <v>-5.9488402316666722</v>
      </c>
      <c r="N35" s="38">
        <v>-1.5973142833333345</v>
      </c>
      <c r="O35" s="36">
        <v>-16.481627888333335</v>
      </c>
      <c r="P35" s="11">
        <f t="shared" si="4"/>
        <v>-33.615113289666667</v>
      </c>
      <c r="Q35" s="38">
        <v>-15.688137733333331</v>
      </c>
      <c r="R35" s="36">
        <v>10.673061355666668</v>
      </c>
      <c r="S35" s="11">
        <f t="shared" si="5"/>
        <v>6.4729686710000003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-14.87082033399999</v>
      </c>
      <c r="Y35" s="11">
        <f t="shared" si="6"/>
        <v>1.4704937310000072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-49.761473082666669</v>
      </c>
      <c r="G36" s="11">
        <f t="shared" si="1"/>
        <v>-56.068408736000002</v>
      </c>
      <c r="H36" s="38">
        <v>-46.833645366666659</v>
      </c>
      <c r="I36" s="36">
        <v>-37.349966190666656</v>
      </c>
      <c r="J36" s="11">
        <f t="shared" si="2"/>
        <v>-27.298027295999997</v>
      </c>
      <c r="K36" s="38">
        <v>6.496613766666659</v>
      </c>
      <c r="L36" s="36">
        <v>43.350932720666663</v>
      </c>
      <c r="M36" s="11">
        <f t="shared" si="3"/>
        <v>7.6417426999999947</v>
      </c>
      <c r="N36" s="38">
        <v>19.532242816666667</v>
      </c>
      <c r="O36" s="36">
        <v>4.0181295486666677</v>
      </c>
      <c r="P36" s="11">
        <f t="shared" si="4"/>
        <v>-10.259538145333334</v>
      </c>
      <c r="Q36" s="38">
        <v>-6.7878100333333276</v>
      </c>
      <c r="R36" s="36">
        <v>22.424872387666674</v>
      </c>
      <c r="S36" s="11">
        <f t="shared" si="5"/>
        <v>10.07318097566667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6.4874028713333312</v>
      </c>
      <c r="G37" s="11">
        <f t="shared" si="1"/>
        <v>-34.507040027666669</v>
      </c>
      <c r="H37" s="38">
        <v>-47.473896366666658</v>
      </c>
      <c r="I37" s="36">
        <v>-25.485363872666657</v>
      </c>
      <c r="J37" s="11">
        <f t="shared" si="2"/>
        <v>-24.898602638666659</v>
      </c>
      <c r="K37" s="38">
        <v>-22.571876833333334</v>
      </c>
      <c r="L37" s="36">
        <v>4.0375176266666664</v>
      </c>
      <c r="M37" s="11">
        <f t="shared" si="3"/>
        <v>12.982531458999995</v>
      </c>
      <c r="N37" s="38">
        <v>8.301229116666665</v>
      </c>
      <c r="O37" s="36">
        <v>0.96209085666666461</v>
      </c>
      <c r="P37" s="11">
        <f t="shared" si="4"/>
        <v>-3.8338024943333342</v>
      </c>
      <c r="Q37" s="38">
        <v>-11.441418633333326</v>
      </c>
      <c r="R37" s="36">
        <v>9.9752733116666743</v>
      </c>
      <c r="S37" s="11">
        <f t="shared" si="5"/>
        <v>14.357735685000007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-48.516026666666662</v>
      </c>
      <c r="G38" s="11">
        <f t="shared" si="1"/>
        <v>-30.596698959333334</v>
      </c>
      <c r="H38" s="38">
        <v>-44.006985366666662</v>
      </c>
      <c r="I38" s="36">
        <v>-29.24905592766666</v>
      </c>
      <c r="J38" s="11">
        <f t="shared" si="2"/>
        <v>-30.694795330333324</v>
      </c>
      <c r="K38" s="38">
        <v>7.5962170666666626</v>
      </c>
      <c r="L38" s="36">
        <v>23.189856316666663</v>
      </c>
      <c r="M38" s="11">
        <f t="shared" si="3"/>
        <v>23.526102221333332</v>
      </c>
      <c r="N38" s="38">
        <v>16.119112216666672</v>
      </c>
      <c r="O38" s="36">
        <v>1.2429965506666711</v>
      </c>
      <c r="P38" s="11">
        <f t="shared" si="4"/>
        <v>2.0744056520000012</v>
      </c>
      <c r="Q38" s="38">
        <v>12.248776766666671</v>
      </c>
      <c r="R38" s="36">
        <v>25.986784635666673</v>
      </c>
      <c r="S38" s="11">
        <f t="shared" si="5"/>
        <v>19.462310111666675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-0.89957716466666859</v>
      </c>
      <c r="G39" s="11">
        <f t="shared" si="1"/>
        <v>-14.30940032</v>
      </c>
      <c r="H39" s="38">
        <v>-45.745395966666663</v>
      </c>
      <c r="I39" s="36">
        <v>-24.968248288666665</v>
      </c>
      <c r="J39" s="11">
        <f t="shared" si="2"/>
        <v>-26.567556029666662</v>
      </c>
      <c r="K39" s="38">
        <v>-4.1945404333333363</v>
      </c>
      <c r="L39" s="36">
        <v>18.933280590666662</v>
      </c>
      <c r="M39" s="11">
        <f t="shared" si="3"/>
        <v>15.386884844666662</v>
      </c>
      <c r="N39" s="38">
        <v>-11.456321983333332</v>
      </c>
      <c r="O39" s="36">
        <v>-2.5542897433333316</v>
      </c>
      <c r="P39" s="11">
        <f t="shared" si="4"/>
        <v>-0.11640077866666527</v>
      </c>
      <c r="Q39" s="38">
        <v>13.162211666666671</v>
      </c>
      <c r="R39" s="36">
        <v>28.912262427666672</v>
      </c>
      <c r="S39" s="11">
        <f t="shared" si="5"/>
        <v>21.62477345833334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-19.600622241666663</v>
      </c>
      <c r="G40" s="11">
        <f t="shared" si="1"/>
        <v>-23.005408690999996</v>
      </c>
      <c r="H40" s="38">
        <v>-34.848238266666662</v>
      </c>
      <c r="I40" s="36">
        <v>-34.603940643666661</v>
      </c>
      <c r="J40" s="11">
        <f t="shared" si="2"/>
        <v>-29.607081619999992</v>
      </c>
      <c r="K40" s="38">
        <v>13.285250966666661</v>
      </c>
      <c r="L40" s="36">
        <v>9.0239079366666601</v>
      </c>
      <c r="M40" s="11">
        <f t="shared" si="3"/>
        <v>17.049014947999996</v>
      </c>
      <c r="N40" s="38">
        <v>-46.216497583333329</v>
      </c>
      <c r="O40" s="36">
        <v>-6.9904074083333256</v>
      </c>
      <c r="P40" s="11">
        <f t="shared" si="4"/>
        <v>-2.767233533666662</v>
      </c>
      <c r="Q40" s="38">
        <v>-8.8424467333333308</v>
      </c>
      <c r="R40" s="36">
        <v>-0.98224698233333108</v>
      </c>
      <c r="S40" s="11">
        <f t="shared" si="5"/>
        <v>17.972266693666672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-1.0407752376666686</v>
      </c>
      <c r="G41" s="11">
        <f t="shared" si="1"/>
        <v>-7.1803248813333331</v>
      </c>
      <c r="H41" s="38">
        <v>-28.674424566666666</v>
      </c>
      <c r="I41" s="36">
        <v>-34.215838878666666</v>
      </c>
      <c r="J41" s="11">
        <f t="shared" si="2"/>
        <v>-31.262675936999997</v>
      </c>
      <c r="K41" s="38">
        <v>-20.04409733333334</v>
      </c>
      <c r="L41" s="36">
        <v>-7.1042970923333399</v>
      </c>
      <c r="M41" s="11">
        <f t="shared" si="3"/>
        <v>6.9509638116666608</v>
      </c>
      <c r="N41" s="38">
        <v>-1.7307845833333317</v>
      </c>
      <c r="O41" s="36">
        <v>2.474831016666668</v>
      </c>
      <c r="P41" s="11">
        <f t="shared" si="4"/>
        <v>-2.3566220449999964</v>
      </c>
      <c r="Q41" s="38">
        <v>5.0077589666666711</v>
      </c>
      <c r="R41" s="36">
        <v>9.9490951066666717</v>
      </c>
      <c r="S41" s="11">
        <f t="shared" si="5"/>
        <v>12.626370184000004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-10.267333461666666</v>
      </c>
      <c r="G42" s="11">
        <f t="shared" si="1"/>
        <v>-10.302910313666667</v>
      </c>
      <c r="H42" s="38">
        <v>-25.047802866666665</v>
      </c>
      <c r="I42" s="36">
        <v>-31.624945309666664</v>
      </c>
      <c r="J42" s="11">
        <f t="shared" si="2"/>
        <v>-33.481574943999995</v>
      </c>
      <c r="K42" s="38">
        <v>13.449773266666663</v>
      </c>
      <c r="L42" s="36">
        <v>10.960238404666661</v>
      </c>
      <c r="M42" s="11">
        <f t="shared" si="3"/>
        <v>4.2932830829999942</v>
      </c>
      <c r="N42" s="38">
        <v>-2.8889060833333318</v>
      </c>
      <c r="O42" s="36">
        <v>5.8539796196666689</v>
      </c>
      <c r="P42" s="11">
        <f t="shared" si="4"/>
        <v>0.44613440933333709</v>
      </c>
      <c r="Q42" s="38">
        <v>45.495894166666673</v>
      </c>
      <c r="R42" s="36">
        <v>12.027340277666674</v>
      </c>
      <c r="S42" s="11">
        <f t="shared" si="5"/>
        <v>6.9980628006666707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-16.745526666666667</v>
      </c>
      <c r="G43" s="11">
        <f t="shared" si="1"/>
        <v>-9.3512117886666672</v>
      </c>
      <c r="H43" s="38">
        <v>-10.415640666666665</v>
      </c>
      <c r="I43" s="36">
        <v>-19.102476966666664</v>
      </c>
      <c r="J43" s="11">
        <f t="shared" si="2"/>
        <v>-28.314420384999995</v>
      </c>
      <c r="K43" s="38">
        <v>38.309942566666663</v>
      </c>
      <c r="L43" s="36">
        <v>11.955021789666663</v>
      </c>
      <c r="M43" s="11">
        <f t="shared" si="3"/>
        <v>5.2703210339999949</v>
      </c>
      <c r="N43" s="38">
        <v>7.9505962166666659</v>
      </c>
      <c r="O43" s="36">
        <v>18.006776277666667</v>
      </c>
      <c r="P43" s="11">
        <f t="shared" si="4"/>
        <v>8.7785289713333352</v>
      </c>
      <c r="Q43" s="38">
        <v>49.456139166666674</v>
      </c>
      <c r="R43" s="36">
        <v>21.057259585666674</v>
      </c>
      <c r="S43" s="11">
        <f t="shared" si="5"/>
        <v>14.344564990000007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-15.216809055666667</v>
      </c>
      <c r="G44" s="11">
        <f t="shared" si="1"/>
        <v>-14.076556394666667</v>
      </c>
      <c r="H44" s="38">
        <v>-11.448196566666665</v>
      </c>
      <c r="I44" s="36">
        <v>-27.809577485666665</v>
      </c>
      <c r="J44" s="11">
        <f t="shared" si="2"/>
        <v>-26.178999920666666</v>
      </c>
      <c r="K44" s="38">
        <v>47.580299266666657</v>
      </c>
      <c r="L44" s="36">
        <v>19.179668151666657</v>
      </c>
      <c r="M44" s="11">
        <f t="shared" si="3"/>
        <v>14.031642781999993</v>
      </c>
      <c r="N44" s="38">
        <v>11.574200516666668</v>
      </c>
      <c r="O44" s="36">
        <v>15.882971496666668</v>
      </c>
      <c r="P44" s="11">
        <f t="shared" si="4"/>
        <v>13.247909131333335</v>
      </c>
      <c r="Q44" s="38">
        <v>57.183311066666661</v>
      </c>
      <c r="R44" s="36">
        <v>29.37922679066666</v>
      </c>
      <c r="S44" s="11">
        <f t="shared" si="5"/>
        <v>20.82127555133334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-11.312995773666666</v>
      </c>
      <c r="G45" s="11">
        <f t="shared" si="1"/>
        <v>-14.425110498666667</v>
      </c>
      <c r="H45" s="38">
        <v>4.8485882333333334</v>
      </c>
      <c r="I45" s="36">
        <v>-10.683415025666665</v>
      </c>
      <c r="J45" s="11">
        <f t="shared" si="2"/>
        <v>-19.198489825999999</v>
      </c>
      <c r="K45" s="38">
        <v>52.547593366666661</v>
      </c>
      <c r="L45" s="36">
        <v>19.881690341666662</v>
      </c>
      <c r="M45" s="11">
        <f t="shared" si="3"/>
        <v>17.005460094333326</v>
      </c>
      <c r="N45" s="38">
        <v>9.9964474166666655</v>
      </c>
      <c r="O45" s="36">
        <v>0.48689286166666612</v>
      </c>
      <c r="P45" s="11">
        <f t="shared" si="4"/>
        <v>11.458880212000002</v>
      </c>
      <c r="Q45" s="38">
        <v>29.438514566666669</v>
      </c>
      <c r="R45" s="36">
        <v>6.8180662126666682</v>
      </c>
      <c r="S45" s="11">
        <f t="shared" si="5"/>
        <v>19.084850863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-11.131448116666672</v>
      </c>
      <c r="G46" s="11">
        <f t="shared" si="1"/>
        <v>-12.553750982000002</v>
      </c>
      <c r="H46" s="38">
        <v>12.215871533333333</v>
      </c>
      <c r="I46" s="36">
        <v>2.2374669973333337</v>
      </c>
      <c r="J46" s="11">
        <f t="shared" si="2"/>
        <v>-12.085175171333331</v>
      </c>
      <c r="K46" s="38">
        <v>30.336543766666662</v>
      </c>
      <c r="L46" s="36">
        <v>14.13789259666666</v>
      </c>
      <c r="M46" s="11">
        <f t="shared" si="3"/>
        <v>17.733083696666657</v>
      </c>
      <c r="N46" s="38">
        <v>47.455525916666666</v>
      </c>
      <c r="O46" s="36">
        <v>36.167854945666662</v>
      </c>
      <c r="P46" s="11">
        <f t="shared" si="4"/>
        <v>17.512573101333331</v>
      </c>
      <c r="Q46" s="38">
        <v>12.237308566666668</v>
      </c>
      <c r="R46" s="36">
        <v>5.1104048656666681</v>
      </c>
      <c r="S46" s="11">
        <f t="shared" si="5"/>
        <v>13.769232622999999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-8.8392500496666688</v>
      </c>
      <c r="G47" s="11">
        <f t="shared" si="1"/>
        <v>-10.427897980000003</v>
      </c>
      <c r="H47" s="38">
        <v>-23.971707966666663</v>
      </c>
      <c r="I47" s="36">
        <v>-26.053899372666663</v>
      </c>
      <c r="J47" s="11">
        <f t="shared" si="2"/>
        <v>-11.499949133666666</v>
      </c>
      <c r="K47" s="38">
        <v>18.167839666666662</v>
      </c>
      <c r="L47" s="36">
        <v>20.794023358666664</v>
      </c>
      <c r="M47" s="11">
        <f t="shared" si="3"/>
        <v>18.271202098999996</v>
      </c>
      <c r="N47" s="38">
        <v>36.998245616666665</v>
      </c>
      <c r="O47" s="36">
        <v>23.427422735666667</v>
      </c>
      <c r="P47" s="11">
        <f t="shared" si="4"/>
        <v>20.027390180999998</v>
      </c>
      <c r="Q47" s="38">
        <v>-45.989430733333322</v>
      </c>
      <c r="R47" s="36">
        <v>-13.708322212333321</v>
      </c>
      <c r="S47" s="11">
        <f t="shared" si="5"/>
        <v>-0.59328371133332836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-6.4815013686666667</v>
      </c>
      <c r="G48" s="11">
        <f t="shared" si="1"/>
        <v>-8.8173998450000024</v>
      </c>
      <c r="H48" s="38">
        <v>-22.945156466666667</v>
      </c>
      <c r="I48" s="36">
        <v>-12.146726347666666</v>
      </c>
      <c r="J48" s="11">
        <f t="shared" si="2"/>
        <v>-11.987719574333331</v>
      </c>
      <c r="K48" s="38">
        <v>-22.086341233333336</v>
      </c>
      <c r="L48" s="36">
        <v>9.6095842506666642</v>
      </c>
      <c r="M48" s="11">
        <f t="shared" si="3"/>
        <v>14.84716673533333</v>
      </c>
      <c r="N48" s="38">
        <v>46.001378616666663</v>
      </c>
      <c r="O48" s="36">
        <v>29.502812371666664</v>
      </c>
      <c r="P48" s="11">
        <f t="shared" si="4"/>
        <v>29.699363350999999</v>
      </c>
      <c r="Q48" s="38">
        <v>-12.80027943333333</v>
      </c>
      <c r="R48" s="36">
        <v>17.41519340066667</v>
      </c>
      <c r="S48" s="11">
        <f t="shared" si="5"/>
        <v>2.9390920180000055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-17.03202030366667</v>
      </c>
      <c r="G49" s="11">
        <f t="shared" si="1"/>
        <v>-10.784257240666669</v>
      </c>
      <c r="H49" s="38">
        <v>-41.842599966666661</v>
      </c>
      <c r="I49" s="36">
        <v>-22.41509392266666</v>
      </c>
      <c r="J49" s="11">
        <f t="shared" si="2"/>
        <v>-20.205239880999997</v>
      </c>
      <c r="K49" s="38">
        <v>-21.072418033333332</v>
      </c>
      <c r="L49" s="36">
        <v>3.129305062666667</v>
      </c>
      <c r="M49" s="11">
        <f t="shared" si="3"/>
        <v>11.177637557333332</v>
      </c>
      <c r="N49" s="38">
        <v>35.525359616666663</v>
      </c>
      <c r="O49" s="36">
        <v>28.328849513666661</v>
      </c>
      <c r="P49" s="11">
        <f t="shared" si="4"/>
        <v>27.086361540333332</v>
      </c>
      <c r="Q49" s="38">
        <v>-4.947660533333325</v>
      </c>
      <c r="R49" s="36">
        <v>13.312846253666676</v>
      </c>
      <c r="S49" s="11">
        <f t="shared" si="5"/>
        <v>5.6732391473333408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-26.614827470666665</v>
      </c>
      <c r="G50" s="11">
        <f t="shared" si="1"/>
        <v>-16.709449714333335</v>
      </c>
      <c r="H50" s="38">
        <v>-40.193691066666666</v>
      </c>
      <c r="I50" s="36">
        <v>-24.459207215666666</v>
      </c>
      <c r="J50" s="11">
        <f t="shared" si="2"/>
        <v>-19.673675828666664</v>
      </c>
      <c r="K50" s="38">
        <v>-11.575889833333335</v>
      </c>
      <c r="L50" s="36">
        <v>2.5188262756666653</v>
      </c>
      <c r="M50" s="11">
        <f t="shared" si="3"/>
        <v>5.0859051963333322</v>
      </c>
      <c r="N50" s="38">
        <v>29.625901216666662</v>
      </c>
      <c r="O50" s="36">
        <v>14.399262800666662</v>
      </c>
      <c r="P50" s="11">
        <f t="shared" si="4"/>
        <v>24.076974895333326</v>
      </c>
      <c r="Q50" s="38">
        <v>-3.2671206333333256</v>
      </c>
      <c r="R50" s="36">
        <v>8.2022079406666748</v>
      </c>
      <c r="S50" s="11">
        <f t="shared" si="5"/>
        <v>12.976749198333339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-15.243631858666667</v>
      </c>
      <c r="G51" s="11">
        <f t="shared" si="1"/>
        <v>-19.630159877666667</v>
      </c>
      <c r="H51" s="38">
        <v>-42.868882066666664</v>
      </c>
      <c r="I51" s="36">
        <v>-23.679926932666664</v>
      </c>
      <c r="J51" s="11">
        <f t="shared" si="2"/>
        <v>-23.518076023666662</v>
      </c>
      <c r="K51" s="38">
        <v>-15.838684933333333</v>
      </c>
      <c r="L51" s="36">
        <v>5.8144155186666673</v>
      </c>
      <c r="M51" s="11">
        <f t="shared" si="3"/>
        <v>3.8208489523333333</v>
      </c>
      <c r="N51" s="38">
        <v>2.5221669166666674</v>
      </c>
      <c r="O51" s="36">
        <v>6.439916774666667</v>
      </c>
      <c r="P51" s="11">
        <f t="shared" si="4"/>
        <v>16.389343029666662</v>
      </c>
      <c r="Q51" s="38">
        <v>-11.947943333333331</v>
      </c>
      <c r="R51" s="36">
        <v>0.30250138766666801</v>
      </c>
      <c r="S51" s="11">
        <f t="shared" si="5"/>
        <v>7.2725185273333395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-14.133375525666668</v>
      </c>
      <c r="G52" s="11">
        <f t="shared" si="1"/>
        <v>-18.663944951666664</v>
      </c>
      <c r="H52" s="38">
        <v>-12.334848066666664</v>
      </c>
      <c r="I52" s="36">
        <v>-12.663800324666663</v>
      </c>
      <c r="J52" s="11">
        <f t="shared" si="2"/>
        <v>-20.267644824333331</v>
      </c>
      <c r="K52" s="38">
        <v>1.1846369666666643</v>
      </c>
      <c r="L52" s="36">
        <v>-1.7273919243333355</v>
      </c>
      <c r="M52" s="11">
        <f t="shared" si="3"/>
        <v>2.2019499566666654</v>
      </c>
      <c r="N52" s="38">
        <v>-39.660155883333339</v>
      </c>
      <c r="O52" s="36">
        <v>0.249434412666659</v>
      </c>
      <c r="P52" s="11">
        <f t="shared" si="4"/>
        <v>7.0295379959999957</v>
      </c>
      <c r="Q52" s="38">
        <v>1.6732069666666711</v>
      </c>
      <c r="R52" s="36">
        <v>7.5232244526666712</v>
      </c>
      <c r="S52" s="11">
        <f t="shared" si="5"/>
        <v>5.3426445936666722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-16.809324533666668</v>
      </c>
      <c r="G53" s="11">
        <f t="shared" si="1"/>
        <v>-15.395443972666669</v>
      </c>
      <c r="H53" s="38">
        <v>-12.134364566666665</v>
      </c>
      <c r="I53" s="36">
        <v>-18.383084391666664</v>
      </c>
      <c r="J53" s="11">
        <f t="shared" si="2"/>
        <v>-18.242270549666664</v>
      </c>
      <c r="K53" s="38">
        <v>0.75789666666666267</v>
      </c>
      <c r="L53" s="36">
        <v>11.064991079666662</v>
      </c>
      <c r="M53" s="11">
        <f t="shared" si="3"/>
        <v>5.0506715579999977</v>
      </c>
      <c r="N53" s="38">
        <v>-10.46667558333333</v>
      </c>
      <c r="O53" s="36">
        <v>-6.0350316073333303</v>
      </c>
      <c r="P53" s="11">
        <f t="shared" si="4"/>
        <v>0.21810652666666522</v>
      </c>
      <c r="Q53" s="38">
        <v>0.8144570666666695</v>
      </c>
      <c r="R53" s="36">
        <v>6.2479751636666698</v>
      </c>
      <c r="S53" s="11">
        <f t="shared" si="5"/>
        <v>4.6912336680000033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-12.98505659766667</v>
      </c>
      <c r="G54" s="11">
        <f t="shared" si="1"/>
        <v>-14.642585552333335</v>
      </c>
      <c r="H54" s="38">
        <v>-6.2322639666666664</v>
      </c>
      <c r="I54" s="36">
        <v>-12.920031191666666</v>
      </c>
      <c r="J54" s="11">
        <f t="shared" si="2"/>
        <v>-14.655638635999997</v>
      </c>
      <c r="K54" s="38">
        <v>3.7216050666666591</v>
      </c>
      <c r="L54" s="36">
        <v>7.172851018666659</v>
      </c>
      <c r="M54" s="11">
        <f t="shared" si="3"/>
        <v>5.5034833913333285</v>
      </c>
      <c r="N54" s="38">
        <v>-7.7382272833333339</v>
      </c>
      <c r="O54" s="36">
        <v>-1.452800997333334</v>
      </c>
      <c r="P54" s="11">
        <f t="shared" si="4"/>
        <v>-2.4127993973333353</v>
      </c>
      <c r="Q54" s="38">
        <v>47.171722766666676</v>
      </c>
      <c r="R54" s="36">
        <v>14.083431821666679</v>
      </c>
      <c r="S54" s="11">
        <f t="shared" si="5"/>
        <v>9.2848771460000066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-12.915518702666667</v>
      </c>
      <c r="G55" s="11">
        <f t="shared" si="1"/>
        <v>-14.236633278000001</v>
      </c>
      <c r="H55" s="38">
        <v>10.161821733333332</v>
      </c>
      <c r="I55" s="36">
        <v>2.3569143073333318</v>
      </c>
      <c r="J55" s="11">
        <f t="shared" si="2"/>
        <v>-9.6487337586666655</v>
      </c>
      <c r="K55" s="38">
        <v>31.701341366666664</v>
      </c>
      <c r="L55" s="36">
        <v>3.0960154776666649</v>
      </c>
      <c r="M55" s="11">
        <f t="shared" si="3"/>
        <v>7.1112858586666619</v>
      </c>
      <c r="N55" s="38">
        <v>-26.338512283333333</v>
      </c>
      <c r="O55" s="36">
        <v>-14.259903994333333</v>
      </c>
      <c r="P55" s="11">
        <f t="shared" si="4"/>
        <v>-7.2492455329999999</v>
      </c>
      <c r="Q55" s="38">
        <v>14.389463966666669</v>
      </c>
      <c r="R55" s="36">
        <v>-11.963221635333332</v>
      </c>
      <c r="S55" s="11">
        <f t="shared" si="5"/>
        <v>2.7893951166666722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-17.901196215666666</v>
      </c>
      <c r="G56" s="11">
        <f t="shared" si="1"/>
        <v>-14.600590505333335</v>
      </c>
      <c r="H56" s="38">
        <v>12.759049033333332</v>
      </c>
      <c r="I56" s="36">
        <v>-7.4865386486666683</v>
      </c>
      <c r="J56" s="11">
        <f t="shared" si="2"/>
        <v>-6.0165518443333346</v>
      </c>
      <c r="K56" s="38">
        <v>37.048292866666657</v>
      </c>
      <c r="L56" s="36">
        <v>8.0912340496666566</v>
      </c>
      <c r="M56" s="11">
        <f t="shared" si="3"/>
        <v>6.1200335153333265</v>
      </c>
      <c r="N56" s="38">
        <v>-11.850652083333333</v>
      </c>
      <c r="O56" s="36">
        <v>-6.805581907333333</v>
      </c>
      <c r="P56" s="11">
        <f t="shared" si="4"/>
        <v>-7.5060956330000002</v>
      </c>
      <c r="Q56" s="38">
        <v>34.013194966666674</v>
      </c>
      <c r="R56" s="36">
        <v>5.514842412666674</v>
      </c>
      <c r="S56" s="11">
        <f t="shared" si="5"/>
        <v>2.5450175330000069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0.44736660133333128</v>
      </c>
      <c r="G57" s="11">
        <f t="shared" si="1"/>
        <v>-10.123116105666666</v>
      </c>
      <c r="H57" s="38">
        <v>-1.0686951666666653</v>
      </c>
      <c r="I57" s="36">
        <v>-17.098406212666664</v>
      </c>
      <c r="J57" s="11">
        <f t="shared" si="2"/>
        <v>-7.409343518</v>
      </c>
      <c r="K57" s="38">
        <v>7.0192722666666612</v>
      </c>
      <c r="L57" s="36">
        <v>-22.510510139333338</v>
      </c>
      <c r="M57" s="11">
        <f t="shared" si="3"/>
        <v>-3.7744202040000054</v>
      </c>
      <c r="N57" s="38">
        <v>-1.8499824833333331</v>
      </c>
      <c r="O57" s="36">
        <v>-8.2055598093333337</v>
      </c>
      <c r="P57" s="11">
        <f t="shared" si="4"/>
        <v>-9.7570152369999992</v>
      </c>
      <c r="Q57" s="38">
        <v>37.615813266666663</v>
      </c>
      <c r="R57" s="36">
        <v>18.003927851666663</v>
      </c>
      <c r="S57" s="11">
        <f t="shared" si="5"/>
        <v>3.8518495430000019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-23.41809528066667</v>
      </c>
      <c r="G58" s="11">
        <f t="shared" si="1"/>
        <v>-13.623974965000002</v>
      </c>
      <c r="H58" s="38">
        <v>-12.398308666666665</v>
      </c>
      <c r="I58" s="36">
        <v>-18.961254659666665</v>
      </c>
      <c r="J58" s="11">
        <f t="shared" si="2"/>
        <v>-14.515399840333332</v>
      </c>
      <c r="K58" s="38">
        <v>36.502060066666658</v>
      </c>
      <c r="L58" s="36">
        <v>20.376511002666657</v>
      </c>
      <c r="M58" s="11">
        <f t="shared" si="3"/>
        <v>1.9857449709999919</v>
      </c>
      <c r="N58" s="38">
        <v>-13.998707383333333</v>
      </c>
      <c r="O58" s="36">
        <v>-24.968122363333332</v>
      </c>
      <c r="P58" s="11">
        <f t="shared" si="4"/>
        <v>-13.326421359999999</v>
      </c>
      <c r="Q58" s="38">
        <v>18.464524266666672</v>
      </c>
      <c r="R58" s="36">
        <v>10.906187464666672</v>
      </c>
      <c r="S58" s="11">
        <f t="shared" si="5"/>
        <v>11.474985909666671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-14.97347346466667</v>
      </c>
      <c r="G59" s="11">
        <f t="shared" si="1"/>
        <v>-12.648067381333336</v>
      </c>
      <c r="H59" s="38">
        <v>-9.2059095666666657</v>
      </c>
      <c r="I59" s="36">
        <v>-7.1244689996666661</v>
      </c>
      <c r="J59" s="11">
        <f t="shared" si="2"/>
        <v>-14.394709957333331</v>
      </c>
      <c r="K59" s="38">
        <v>-16.564741433333339</v>
      </c>
      <c r="L59" s="36">
        <v>-8.7772514643333395</v>
      </c>
      <c r="M59" s="11">
        <f t="shared" si="3"/>
        <v>-3.6370835336666736</v>
      </c>
      <c r="N59" s="38">
        <v>2.6392882166666674</v>
      </c>
      <c r="O59" s="36">
        <v>-9.6692095683333328</v>
      </c>
      <c r="P59" s="11">
        <f t="shared" si="4"/>
        <v>-14.280963913666668</v>
      </c>
      <c r="Q59" s="38">
        <v>-32.994820633333333</v>
      </c>
      <c r="R59" s="36">
        <v>3.7186812146666668</v>
      </c>
      <c r="S59" s="11">
        <f t="shared" si="5"/>
        <v>10.876265510333335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-26.57490962566667</v>
      </c>
      <c r="G60" s="11">
        <f t="shared" si="1"/>
        <v>-21.655492790333337</v>
      </c>
      <c r="H60" s="38">
        <v>-30.978928966666665</v>
      </c>
      <c r="I60" s="36">
        <v>-20.017086545666665</v>
      </c>
      <c r="J60" s="11">
        <f t="shared" si="2"/>
        <v>-15.367603401666665</v>
      </c>
      <c r="K60" s="38">
        <v>-7.5952704333333383</v>
      </c>
      <c r="L60" s="36">
        <v>19.67710151266666</v>
      </c>
      <c r="M60" s="11">
        <f t="shared" si="3"/>
        <v>10.425453683666658</v>
      </c>
      <c r="N60" s="38">
        <v>1.9289006166666671</v>
      </c>
      <c r="O60" s="36">
        <v>-14.074020349333335</v>
      </c>
      <c r="P60" s="11">
        <f t="shared" si="4"/>
        <v>-16.237117427000001</v>
      </c>
      <c r="Q60" s="38">
        <v>-39.090553933333325</v>
      </c>
      <c r="R60" s="36">
        <v>-8.316532602333325</v>
      </c>
      <c r="S60" s="11">
        <f t="shared" si="5"/>
        <v>2.102778692333338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-22.638184371666668</v>
      </c>
      <c r="G61" s="11">
        <f t="shared" si="1"/>
        <v>-21.395522487333334</v>
      </c>
      <c r="H61" s="38">
        <v>-25.791529066666662</v>
      </c>
      <c r="I61" s="36">
        <v>-8.5803653536666609</v>
      </c>
      <c r="J61" s="11">
        <f t="shared" si="2"/>
        <v>-11.907306966333332</v>
      </c>
      <c r="K61" s="38">
        <v>-16.740317033333341</v>
      </c>
      <c r="L61" s="36">
        <v>3.3852821196666589</v>
      </c>
      <c r="M61" s="11">
        <f t="shared" si="3"/>
        <v>4.7617107226666597</v>
      </c>
      <c r="N61" s="38">
        <v>-14.352320783333333</v>
      </c>
      <c r="O61" s="36">
        <v>-22.288392711333334</v>
      </c>
      <c r="P61" s="11">
        <f t="shared" si="4"/>
        <v>-15.343874209666666</v>
      </c>
      <c r="Q61" s="38">
        <v>-10.523192533333328</v>
      </c>
      <c r="R61" s="36">
        <v>3.6509487856666727</v>
      </c>
      <c r="S61" s="11">
        <f t="shared" si="5"/>
        <v>-0.31563420066666187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-27.84916942666667</v>
      </c>
      <c r="G62" s="11">
        <f t="shared" si="1"/>
        <v>-25.687421141333335</v>
      </c>
      <c r="H62" s="38">
        <v>-27.047252866666661</v>
      </c>
      <c r="I62" s="36">
        <v>-11.23121407166666</v>
      </c>
      <c r="J62" s="11">
        <f t="shared" si="2"/>
        <v>-13.276221990333328</v>
      </c>
      <c r="K62" s="38">
        <v>-18.369987333333334</v>
      </c>
      <c r="L62" s="36">
        <v>-5.5022383993333346</v>
      </c>
      <c r="M62" s="11">
        <f t="shared" si="3"/>
        <v>5.8533817443333289</v>
      </c>
      <c r="N62" s="38">
        <v>17.314285216666661</v>
      </c>
      <c r="O62" s="36">
        <v>2.6802341136666623</v>
      </c>
      <c r="P62" s="11">
        <f t="shared" si="4"/>
        <v>-11.227392982333335</v>
      </c>
      <c r="Q62" s="38">
        <v>-12.182423633333325</v>
      </c>
      <c r="R62" s="36">
        <v>-2.5307161863333256</v>
      </c>
      <c r="S62" s="11">
        <f t="shared" si="5"/>
        <v>-2.3987666676666595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-18.089233912666668</v>
      </c>
      <c r="G63" s="11">
        <f t="shared" si="1"/>
        <v>-22.858862570333333</v>
      </c>
      <c r="H63" s="38">
        <v>-25.413302266666662</v>
      </c>
      <c r="I63" s="36">
        <v>-7.1901151716666618</v>
      </c>
      <c r="J63" s="11">
        <f t="shared" si="2"/>
        <v>-9.0005648656666608</v>
      </c>
      <c r="K63" s="38">
        <v>-16.389468333333337</v>
      </c>
      <c r="L63" s="36">
        <v>5.0994307306666649</v>
      </c>
      <c r="M63" s="11">
        <f t="shared" si="3"/>
        <v>0.99415815033332977</v>
      </c>
      <c r="N63" s="38">
        <v>-0.68307238333333231</v>
      </c>
      <c r="O63" s="36">
        <v>-1.9903054083333322</v>
      </c>
      <c r="P63" s="11">
        <f t="shared" si="4"/>
        <v>-7.1994880020000016</v>
      </c>
      <c r="Q63" s="38">
        <v>5.6059599666666715</v>
      </c>
      <c r="R63" s="36">
        <v>16.40835464966667</v>
      </c>
      <c r="S63" s="11">
        <f t="shared" si="5"/>
        <v>5.8428624163333396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-17.274372114666669</v>
      </c>
      <c r="G64" s="11">
        <f t="shared" si="1"/>
        <v>-21.070925151333334</v>
      </c>
      <c r="H64" s="38">
        <v>-11.008411866666664</v>
      </c>
      <c r="I64" s="36">
        <v>-12.176610595666665</v>
      </c>
      <c r="J64" s="11">
        <f t="shared" si="2"/>
        <v>-10.199313279666661</v>
      </c>
      <c r="K64" s="38">
        <v>6.3857396666666641</v>
      </c>
      <c r="L64" s="36">
        <v>4.6779097466666641</v>
      </c>
      <c r="M64" s="11">
        <f t="shared" si="3"/>
        <v>1.4250340259999981</v>
      </c>
      <c r="N64" s="38">
        <v>-34.69971688333333</v>
      </c>
      <c r="O64" s="36">
        <v>4.8555585026666677</v>
      </c>
      <c r="P64" s="11">
        <f t="shared" si="4"/>
        <v>1.8484957359999992</v>
      </c>
      <c r="Q64" s="38">
        <v>13.072621866666671</v>
      </c>
      <c r="R64" s="36">
        <v>16.800416906666669</v>
      </c>
      <c r="S64" s="11">
        <f t="shared" si="5"/>
        <v>10.226018456666671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-19.974070337666664</v>
      </c>
      <c r="G65" s="11">
        <f t="shared" si="1"/>
        <v>-18.445892121666663</v>
      </c>
      <c r="H65" s="38">
        <v>0.25663973333333256</v>
      </c>
      <c r="I65" s="36">
        <v>-6.1037026816666673</v>
      </c>
      <c r="J65" s="11">
        <f t="shared" si="2"/>
        <v>-8.4901428163333321</v>
      </c>
      <c r="K65" s="38">
        <v>26.46494126666666</v>
      </c>
      <c r="L65" s="36">
        <v>33.879441683666663</v>
      </c>
      <c r="M65" s="11">
        <f t="shared" si="3"/>
        <v>14.552260720333331</v>
      </c>
      <c r="N65" s="38">
        <v>-8.9218993833333311</v>
      </c>
      <c r="O65" s="36">
        <v>-4.8155467633333311</v>
      </c>
      <c r="P65" s="11">
        <f t="shared" si="4"/>
        <v>-0.65009788966666526</v>
      </c>
      <c r="Q65" s="38">
        <v>-5.187085833333331</v>
      </c>
      <c r="R65" s="36">
        <v>-0.52787608933333097</v>
      </c>
      <c r="S65" s="11">
        <f t="shared" si="5"/>
        <v>10.893631822333335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-16.274110582666665</v>
      </c>
      <c r="G66" s="11">
        <f t="shared" si="1"/>
        <v>-17.840851011666668</v>
      </c>
      <c r="H66" s="38">
        <v>-13.865623266666665</v>
      </c>
      <c r="I66" s="36">
        <v>-21.851493557666664</v>
      </c>
      <c r="J66" s="11">
        <f t="shared" si="2"/>
        <v>-13.377268944999997</v>
      </c>
      <c r="K66" s="38">
        <v>-13.280233033333333</v>
      </c>
      <c r="L66" s="36">
        <v>-4.4460898963333335</v>
      </c>
      <c r="M66" s="11">
        <f t="shared" si="3"/>
        <v>11.370420511333331</v>
      </c>
      <c r="N66" s="38">
        <v>2.2283962166666686</v>
      </c>
      <c r="O66" s="36">
        <v>6.0103627216666684</v>
      </c>
      <c r="P66" s="11">
        <f t="shared" si="4"/>
        <v>2.0167914870000017</v>
      </c>
      <c r="Q66" s="38">
        <v>50.051421866666672</v>
      </c>
      <c r="R66" s="36">
        <v>19.150449875666673</v>
      </c>
      <c r="S66" s="11">
        <f t="shared" si="5"/>
        <v>11.807663564333337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-15.180223920666668</v>
      </c>
      <c r="G67" s="11">
        <f t="shared" si="1"/>
        <v>-17.142801613666666</v>
      </c>
      <c r="H67" s="38">
        <v>-11.122445466666665</v>
      </c>
      <c r="I67" s="36">
        <v>-17.436460175666667</v>
      </c>
      <c r="J67" s="11">
        <f t="shared" si="2"/>
        <v>-15.130552138333334</v>
      </c>
      <c r="K67" s="38">
        <v>50.614900566666662</v>
      </c>
      <c r="L67" s="36">
        <v>20.435211791666664</v>
      </c>
      <c r="M67" s="11">
        <f t="shared" si="3"/>
        <v>16.622854526333331</v>
      </c>
      <c r="N67" s="38">
        <v>-26.630957683333335</v>
      </c>
      <c r="O67" s="36">
        <v>-12.813253355333336</v>
      </c>
      <c r="P67" s="11">
        <f t="shared" si="4"/>
        <v>-3.8728124656666658</v>
      </c>
      <c r="Q67" s="38">
        <v>27.101330966666669</v>
      </c>
      <c r="R67" s="36">
        <v>2.2433362706666706</v>
      </c>
      <c r="S67" s="11">
        <f t="shared" si="5"/>
        <v>6.9553033523333374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-15.893842113666667</v>
      </c>
      <c r="G68" s="11">
        <f t="shared" si="1"/>
        <v>-15.782725538999999</v>
      </c>
      <c r="H68" s="38">
        <v>21.514220733333332</v>
      </c>
      <c r="I68" s="36">
        <v>-1.1873226486666688</v>
      </c>
      <c r="J68" s="11">
        <f t="shared" si="2"/>
        <v>-13.491758794000001</v>
      </c>
      <c r="K68" s="38">
        <v>37.455131866666662</v>
      </c>
      <c r="L68" s="36">
        <v>7.3216867056666608</v>
      </c>
      <c r="M68" s="11">
        <f t="shared" si="3"/>
        <v>7.7702695336666636</v>
      </c>
      <c r="N68" s="38">
        <v>7.3978872166666649</v>
      </c>
      <c r="O68" s="36">
        <v>13.050280080666665</v>
      </c>
      <c r="P68" s="11">
        <f t="shared" si="4"/>
        <v>2.0824631489999992</v>
      </c>
      <c r="Q68" s="38">
        <v>42.218775766666667</v>
      </c>
      <c r="R68" s="36">
        <v>16.064264681666668</v>
      </c>
      <c r="S68" s="11">
        <f t="shared" si="5"/>
        <v>12.486016942666671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-28.498440309666663</v>
      </c>
      <c r="G69" s="11">
        <f t="shared" si="1"/>
        <v>-19.857502114666666</v>
      </c>
      <c r="H69" s="38">
        <v>21.91205313333333</v>
      </c>
      <c r="I69" s="36">
        <v>6.7224044713333306</v>
      </c>
      <c r="J69" s="11">
        <f t="shared" si="2"/>
        <v>-3.9671261176666683</v>
      </c>
      <c r="K69" s="38">
        <v>34.756399166666654</v>
      </c>
      <c r="L69" s="36">
        <v>9.7305144216666548</v>
      </c>
      <c r="M69" s="11">
        <f t="shared" si="3"/>
        <v>12.495804306333326</v>
      </c>
      <c r="N69" s="38">
        <v>8.0286584166666657</v>
      </c>
      <c r="O69" s="36">
        <v>4.6252181206666663</v>
      </c>
      <c r="P69" s="11">
        <f t="shared" si="4"/>
        <v>1.6207482819999985</v>
      </c>
      <c r="Q69" s="38">
        <v>11.50783926666667</v>
      </c>
      <c r="R69" s="36">
        <v>-5.5997948863333296</v>
      </c>
      <c r="S69" s="11">
        <f t="shared" si="5"/>
        <v>4.2359353553333365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-11.224757770666667</v>
      </c>
      <c r="G70" s="11">
        <f t="shared" si="1"/>
        <v>-18.539013397999998</v>
      </c>
      <c r="H70" s="38">
        <v>-7.3686452666666638</v>
      </c>
      <c r="I70" s="36">
        <v>-11.601640682666662</v>
      </c>
      <c r="J70" s="11">
        <f t="shared" si="2"/>
        <v>-2.0221862866666669</v>
      </c>
      <c r="K70" s="38">
        <v>33.951779866666662</v>
      </c>
      <c r="L70" s="36">
        <v>18.833165967666663</v>
      </c>
      <c r="M70" s="11">
        <f t="shared" si="3"/>
        <v>11.96178903166666</v>
      </c>
      <c r="N70" s="38">
        <v>34.252507316666666</v>
      </c>
      <c r="O70" s="36">
        <v>24.580470823666666</v>
      </c>
      <c r="P70" s="11">
        <f t="shared" si="4"/>
        <v>14.085323008333333</v>
      </c>
      <c r="Q70" s="38">
        <v>21.365698466666668</v>
      </c>
      <c r="R70" s="36">
        <v>11.914305428666667</v>
      </c>
      <c r="S70" s="11">
        <f t="shared" si="5"/>
        <v>7.4595917413333348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-22.229287742666667</v>
      </c>
      <c r="G71" s="11">
        <f t="shared" si="1"/>
        <v>-20.650828607666668</v>
      </c>
      <c r="H71" s="38">
        <v>-16.586921066666662</v>
      </c>
      <c r="I71" s="36">
        <v>-11.534029038666663</v>
      </c>
      <c r="J71" s="11">
        <f t="shared" si="2"/>
        <v>-5.4710884166666647</v>
      </c>
      <c r="K71" s="38">
        <v>-26.90545293333334</v>
      </c>
      <c r="L71" s="36">
        <v>-15.31150678833334</v>
      </c>
      <c r="M71" s="11">
        <f t="shared" si="3"/>
        <v>4.4173912003333262</v>
      </c>
      <c r="N71" s="38">
        <v>-3.4039023833333317</v>
      </c>
      <c r="O71" s="36">
        <v>-14.957877648333332</v>
      </c>
      <c r="P71" s="11">
        <f t="shared" si="4"/>
        <v>4.7492704320000003</v>
      </c>
      <c r="Q71" s="38">
        <v>-43.643636433333327</v>
      </c>
      <c r="R71" s="36">
        <v>-6.6551471893333272</v>
      </c>
      <c r="S71" s="11">
        <f t="shared" si="5"/>
        <v>-0.11354554899999651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-24.93343431366667</v>
      </c>
      <c r="G72" s="11">
        <f t="shared" si="1"/>
        <v>-19.46249327566667</v>
      </c>
      <c r="H72" s="38">
        <v>-18.139095866666665</v>
      </c>
      <c r="I72" s="36">
        <v>-6.9330597796666655</v>
      </c>
      <c r="J72" s="11">
        <f t="shared" si="2"/>
        <v>-10.022909833666665</v>
      </c>
      <c r="K72" s="38">
        <v>-10.783557433333337</v>
      </c>
      <c r="L72" s="36">
        <v>11.008875420666664</v>
      </c>
      <c r="M72" s="11">
        <f t="shared" si="3"/>
        <v>4.843511533333329</v>
      </c>
      <c r="N72" s="38">
        <v>23.977105116666667</v>
      </c>
      <c r="O72" s="36">
        <v>9.7082359516666674</v>
      </c>
      <c r="P72" s="11">
        <f t="shared" si="4"/>
        <v>6.4436097090000004</v>
      </c>
      <c r="Q72" s="38">
        <v>-26.802339633333329</v>
      </c>
      <c r="R72" s="36">
        <v>4.0812464586666728</v>
      </c>
      <c r="S72" s="11">
        <f t="shared" si="5"/>
        <v>3.1134682326666709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-15.438631505666667</v>
      </c>
      <c r="G73" s="11">
        <f t="shared" si="1"/>
        <v>-20.867117854</v>
      </c>
      <c r="H73" s="38">
        <v>-22.158007266666665</v>
      </c>
      <c r="I73" s="36">
        <v>-6.8700623386666653</v>
      </c>
      <c r="J73" s="11">
        <f t="shared" si="2"/>
        <v>-8.4457170523333307</v>
      </c>
      <c r="K73" s="38">
        <v>22.264740966666665</v>
      </c>
      <c r="L73" s="36">
        <v>37.949224169666664</v>
      </c>
      <c r="M73" s="11">
        <f t="shared" si="3"/>
        <v>11.215530933999995</v>
      </c>
      <c r="N73" s="38">
        <v>19.458235516666665</v>
      </c>
      <c r="O73" s="36">
        <v>11.461024431666665</v>
      </c>
      <c r="P73" s="11">
        <f t="shared" si="4"/>
        <v>2.0704609116666668</v>
      </c>
      <c r="Q73" s="38">
        <v>-2.9959773333333235</v>
      </c>
      <c r="R73" s="36">
        <v>7.6581777886666771</v>
      </c>
      <c r="S73" s="11">
        <f t="shared" si="5"/>
        <v>1.6947590193333408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-14.891676871666668</v>
      </c>
      <c r="G74" s="11">
        <f t="shared" si="1"/>
        <v>-18.421247563666668</v>
      </c>
      <c r="H74" s="38">
        <v>-24.124098166666663</v>
      </c>
      <c r="I74" s="36">
        <v>-9.8731007566666626</v>
      </c>
      <c r="J74" s="11">
        <f t="shared" si="2"/>
        <v>-7.8920742916666642</v>
      </c>
      <c r="K74" s="38">
        <v>6.8477072666666636</v>
      </c>
      <c r="L74" s="36">
        <v>19.420172946666664</v>
      </c>
      <c r="M74" s="11">
        <f t="shared" si="3"/>
        <v>22.792757512333328</v>
      </c>
      <c r="N74" s="38">
        <v>15.780466416666666</v>
      </c>
      <c r="O74" s="36">
        <v>1.492189779666667</v>
      </c>
      <c r="P74" s="11">
        <f t="shared" si="4"/>
        <v>7.5538167209999996</v>
      </c>
      <c r="Q74" s="38">
        <v>15.485388066666671</v>
      </c>
      <c r="R74" s="36">
        <v>24.80781128866667</v>
      </c>
      <c r="S74" s="11">
        <f t="shared" si="5"/>
        <v>12.182411845333339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-18.630644694666664</v>
      </c>
      <c r="G75" s="11">
        <f t="shared" ref="G75:G138" si="8">AVERAGE(F73:F75)</f>
        <v>-16.320317690666666</v>
      </c>
      <c r="H75" s="38">
        <v>-22.998473466666667</v>
      </c>
      <c r="I75" s="36">
        <v>-5.990339061666667</v>
      </c>
      <c r="J75" s="11">
        <f t="shared" ref="J75:J138" si="9">AVERAGE(I73:I75)</f>
        <v>-7.5778340523333325</v>
      </c>
      <c r="K75" s="38">
        <v>-6.4029920333333354</v>
      </c>
      <c r="L75" s="36">
        <v>14.917347576666666</v>
      </c>
      <c r="M75" s="11">
        <f t="shared" ref="M75:M138" si="10">AVERAGE(L73:L75)</f>
        <v>24.095581564333333</v>
      </c>
      <c r="N75" s="38">
        <v>19.560169416666668</v>
      </c>
      <c r="O75" s="36">
        <v>13.698993497666667</v>
      </c>
      <c r="P75" s="11">
        <f t="shared" ref="P75:P138" si="11">AVERAGE(O73:O75)</f>
        <v>8.8840692363333336</v>
      </c>
      <c r="Q75" s="38">
        <v>5.517062266666672</v>
      </c>
      <c r="R75" s="36">
        <v>15.948424109666671</v>
      </c>
      <c r="S75" s="11">
        <f t="shared" ref="S75:S138" si="12">AVERAGE(R73:R75)</f>
        <v>16.138137729000007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-16.266940386666672</v>
      </c>
      <c r="G76" s="11">
        <f t="shared" si="8"/>
        <v>-16.596420651000003</v>
      </c>
      <c r="H76" s="38">
        <v>-6.4761730666666644</v>
      </c>
      <c r="I76" s="36">
        <v>-8.4100155446666651</v>
      </c>
      <c r="J76" s="11">
        <f t="shared" si="9"/>
        <v>-8.0911517876666661</v>
      </c>
      <c r="K76" s="38">
        <v>2.0132972666666635</v>
      </c>
      <c r="L76" s="36">
        <v>0.27900989166666346</v>
      </c>
      <c r="M76" s="11">
        <f t="shared" si="10"/>
        <v>11.538843471666665</v>
      </c>
      <c r="N76" s="38">
        <v>-39.739970783333327</v>
      </c>
      <c r="O76" s="36">
        <v>-2.7402017143333239</v>
      </c>
      <c r="P76" s="11">
        <f t="shared" si="11"/>
        <v>4.1503271876666696</v>
      </c>
      <c r="Q76" s="38">
        <v>-21.394990433333327</v>
      </c>
      <c r="R76" s="36">
        <v>-19.151596679333327</v>
      </c>
      <c r="S76" s="11">
        <f t="shared" si="12"/>
        <v>7.2015462396666727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-8.8572741956666654</v>
      </c>
      <c r="G77" s="11">
        <f t="shared" si="8"/>
        <v>-14.584953092333331</v>
      </c>
      <c r="H77" s="38">
        <v>-0.62090816666666626</v>
      </c>
      <c r="I77" s="36">
        <v>-7.2010489836666665</v>
      </c>
      <c r="J77" s="11">
        <f t="shared" si="9"/>
        <v>-7.2004678633333326</v>
      </c>
      <c r="K77" s="38">
        <v>-7.3524322333333387</v>
      </c>
      <c r="L77" s="36">
        <v>-0.49404724533333866</v>
      </c>
      <c r="M77" s="11">
        <f t="shared" si="10"/>
        <v>4.9007700743333302</v>
      </c>
      <c r="N77" s="38">
        <v>11.050258616666667</v>
      </c>
      <c r="O77" s="36">
        <v>15.092614965666668</v>
      </c>
      <c r="P77" s="11">
        <f t="shared" si="11"/>
        <v>8.6838022496666696</v>
      </c>
      <c r="Q77" s="38">
        <v>10.432637666666672</v>
      </c>
      <c r="R77" s="36">
        <v>14.611323487666672</v>
      </c>
      <c r="S77" s="11">
        <f t="shared" si="12"/>
        <v>3.8027169726666723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4.4698078563333343</v>
      </c>
      <c r="G78" s="11">
        <f t="shared" si="8"/>
        <v>-6.8848022420000019</v>
      </c>
      <c r="H78" s="38">
        <v>6.962582233333336</v>
      </c>
      <c r="I78" s="36">
        <v>-0.80651438266666364</v>
      </c>
      <c r="J78" s="11">
        <f t="shared" si="9"/>
        <v>-5.4725263036666654</v>
      </c>
      <c r="K78" s="38">
        <v>-19.944931333333336</v>
      </c>
      <c r="L78" s="36">
        <v>-7.2620231143333367</v>
      </c>
      <c r="M78" s="11">
        <f t="shared" si="10"/>
        <v>-2.4923534893333374</v>
      </c>
      <c r="N78" s="38">
        <v>8.7910810166666682</v>
      </c>
      <c r="O78" s="36">
        <v>11.520032358666668</v>
      </c>
      <c r="P78" s="11">
        <f t="shared" si="11"/>
        <v>7.957481870000005</v>
      </c>
      <c r="Q78" s="38">
        <v>18.209253066666669</v>
      </c>
      <c r="R78" s="36">
        <v>-8.831744008333331</v>
      </c>
      <c r="S78" s="11">
        <f t="shared" si="12"/>
        <v>-4.4573390666666617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-12.791874121666668</v>
      </c>
      <c r="G79" s="11">
        <f t="shared" si="8"/>
        <v>-5.726446820333333</v>
      </c>
      <c r="H79" s="38">
        <v>-5.833923566666666</v>
      </c>
      <c r="I79" s="36">
        <v>-10.398588114666666</v>
      </c>
      <c r="J79" s="11">
        <f t="shared" si="9"/>
        <v>-6.1353838269999983</v>
      </c>
      <c r="K79" s="38">
        <v>34.563568466666652</v>
      </c>
      <c r="L79" s="36">
        <v>3.4324996876666525</v>
      </c>
      <c r="M79" s="11">
        <f t="shared" si="10"/>
        <v>-1.4411902240000076</v>
      </c>
      <c r="N79" s="38">
        <v>-11.327696583333331</v>
      </c>
      <c r="O79" s="36">
        <v>2.7111171746666685</v>
      </c>
      <c r="P79" s="11">
        <f t="shared" si="11"/>
        <v>9.774588166333336</v>
      </c>
      <c r="Q79" s="38">
        <v>25.273937366666672</v>
      </c>
      <c r="R79" s="36">
        <v>0.30792240366667301</v>
      </c>
      <c r="S79" s="11">
        <f t="shared" si="12"/>
        <v>2.0291672943333379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-15.496802915666667</v>
      </c>
      <c r="G80" s="11">
        <f t="shared" si="8"/>
        <v>-7.9396230603333331</v>
      </c>
      <c r="H80" s="38">
        <v>21.009712533333328</v>
      </c>
      <c r="I80" s="36">
        <v>-1.8068883326666736</v>
      </c>
      <c r="J80" s="11">
        <f t="shared" si="9"/>
        <v>-4.337330276666667</v>
      </c>
      <c r="K80" s="38">
        <v>28.510213166666663</v>
      </c>
      <c r="L80" s="36">
        <v>-1.1814457483333385</v>
      </c>
      <c r="M80" s="11">
        <f t="shared" si="10"/>
        <v>-1.6703230583333408</v>
      </c>
      <c r="N80" s="38">
        <v>-1.7748570833333321</v>
      </c>
      <c r="O80" s="36">
        <v>4.6646264936666677</v>
      </c>
      <c r="P80" s="11">
        <f t="shared" si="11"/>
        <v>6.2985920090000009</v>
      </c>
      <c r="Q80" s="38">
        <v>48.471459066666668</v>
      </c>
      <c r="R80" s="36">
        <v>25.800080582666666</v>
      </c>
      <c r="S80" s="11">
        <f t="shared" si="12"/>
        <v>5.7587529926666692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-12.703012475666668</v>
      </c>
      <c r="G81" s="11">
        <f t="shared" si="8"/>
        <v>-13.663896504333335</v>
      </c>
      <c r="H81" s="38">
        <v>-9.1078070666666644</v>
      </c>
      <c r="I81" s="36">
        <v>-22.922320967666664</v>
      </c>
      <c r="J81" s="11">
        <f t="shared" si="9"/>
        <v>-11.709265805000001</v>
      </c>
      <c r="K81" s="38">
        <v>19.696057166666662</v>
      </c>
      <c r="L81" s="36">
        <v>-0.19848257133333647</v>
      </c>
      <c r="M81" s="11">
        <f t="shared" si="10"/>
        <v>0.68419045599999251</v>
      </c>
      <c r="N81" s="38">
        <v>9.4567331166666673</v>
      </c>
      <c r="O81" s="36">
        <v>8.6523316626666666</v>
      </c>
      <c r="P81" s="11">
        <f t="shared" si="11"/>
        <v>5.3426917770000015</v>
      </c>
      <c r="Q81" s="38">
        <v>13.612887566666668</v>
      </c>
      <c r="R81" s="36">
        <v>-1.3862892463333321</v>
      </c>
      <c r="S81" s="11">
        <f t="shared" si="12"/>
        <v>8.2405712466666685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-8.58204069366667</v>
      </c>
      <c r="G82" s="11">
        <f t="shared" si="8"/>
        <v>-12.260618695</v>
      </c>
      <c r="H82" s="38">
        <v>-24.000458366666663</v>
      </c>
      <c r="I82" s="36">
        <v>-27.789071812666663</v>
      </c>
      <c r="J82" s="11">
        <f t="shared" si="9"/>
        <v>-17.506093704333335</v>
      </c>
      <c r="K82" s="38">
        <v>-8.0917359333333359</v>
      </c>
      <c r="L82" s="36">
        <v>-22.858824825333336</v>
      </c>
      <c r="M82" s="11">
        <f t="shared" si="10"/>
        <v>-8.0795843816666704</v>
      </c>
      <c r="N82" s="38">
        <v>25.230679416666668</v>
      </c>
      <c r="O82" s="36">
        <v>16.855426976666667</v>
      </c>
      <c r="P82" s="11">
        <f t="shared" si="11"/>
        <v>10.057461711</v>
      </c>
      <c r="Q82" s="38">
        <v>-5.9027564333333284</v>
      </c>
      <c r="R82" s="36">
        <v>-17.749719613333326</v>
      </c>
      <c r="S82" s="11">
        <f t="shared" si="12"/>
        <v>2.221357241000002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-37.988763903666673</v>
      </c>
      <c r="G83" s="11">
        <f t="shared" si="8"/>
        <v>-19.757939024333336</v>
      </c>
      <c r="H83" s="38">
        <v>-35.679428666666666</v>
      </c>
      <c r="I83" s="36">
        <v>-29.071385834666668</v>
      </c>
      <c r="J83" s="11">
        <f t="shared" si="9"/>
        <v>-26.594259538333333</v>
      </c>
      <c r="K83" s="38">
        <v>-20.967179833333336</v>
      </c>
      <c r="L83" s="36">
        <v>-10.091992793333336</v>
      </c>
      <c r="M83" s="11">
        <f t="shared" si="10"/>
        <v>-11.049766730000002</v>
      </c>
      <c r="N83" s="38">
        <v>2.4028685166666683</v>
      </c>
      <c r="O83" s="36">
        <v>-8.7705256433333325</v>
      </c>
      <c r="P83" s="11">
        <f t="shared" si="11"/>
        <v>5.5790776653333332</v>
      </c>
      <c r="Q83" s="38">
        <v>-37.576035033333326</v>
      </c>
      <c r="R83" s="36">
        <v>-3.5761263363333242</v>
      </c>
      <c r="S83" s="11">
        <f t="shared" si="12"/>
        <v>-7.570711731999995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-5.0713788496666723</v>
      </c>
      <c r="G84" s="11">
        <f t="shared" si="8"/>
        <v>-17.214061149000006</v>
      </c>
      <c r="H84" s="38">
        <v>-34.397048666666663</v>
      </c>
      <c r="I84" s="36">
        <v>-24.123192147666664</v>
      </c>
      <c r="J84" s="11">
        <f t="shared" si="9"/>
        <v>-26.994549931666665</v>
      </c>
      <c r="K84" s="38">
        <v>-20.559998233333339</v>
      </c>
      <c r="L84" s="36">
        <v>-2.6562211913333371</v>
      </c>
      <c r="M84" s="11">
        <f t="shared" si="10"/>
        <v>-11.869012936666671</v>
      </c>
      <c r="N84" s="38">
        <v>28.259638616666663</v>
      </c>
      <c r="O84" s="36">
        <v>16.337941271666665</v>
      </c>
      <c r="P84" s="11">
        <f t="shared" si="11"/>
        <v>8.1409475350000005</v>
      </c>
      <c r="Q84" s="38">
        <v>-24.362888133333332</v>
      </c>
      <c r="R84" s="36">
        <v>5.3848056676666687</v>
      </c>
      <c r="S84" s="11">
        <f t="shared" si="12"/>
        <v>-5.3136800939999942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-6.1017507446666652</v>
      </c>
      <c r="G85" s="11">
        <f t="shared" si="8"/>
        <v>-16.387297832666672</v>
      </c>
      <c r="H85" s="38">
        <v>-36.677994866666666</v>
      </c>
      <c r="I85" s="36">
        <v>-22.709790989666665</v>
      </c>
      <c r="J85" s="11">
        <f t="shared" si="9"/>
        <v>-25.301456323999997</v>
      </c>
      <c r="K85" s="38">
        <v>-16.579297533333332</v>
      </c>
      <c r="L85" s="36">
        <v>-5.1078491773333319</v>
      </c>
      <c r="M85" s="11">
        <f t="shared" si="10"/>
        <v>-5.952021054000002</v>
      </c>
      <c r="N85" s="38">
        <v>20.957363216666664</v>
      </c>
      <c r="O85" s="36">
        <v>12.014262309666664</v>
      </c>
      <c r="P85" s="11">
        <f t="shared" si="11"/>
        <v>6.5272259793333332</v>
      </c>
      <c r="Q85" s="38">
        <v>-0.66877823333332564</v>
      </c>
      <c r="R85" s="36">
        <v>8.0232318876666735</v>
      </c>
      <c r="S85" s="11">
        <f t="shared" si="12"/>
        <v>3.2773037396666727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-14.821449831666667</v>
      </c>
      <c r="G86" s="11">
        <f t="shared" si="8"/>
        <v>-8.6648598086666677</v>
      </c>
      <c r="H86" s="38">
        <v>-33.352044866666667</v>
      </c>
      <c r="I86" s="36">
        <v>-21.245371710666667</v>
      </c>
      <c r="J86" s="11">
        <f t="shared" si="9"/>
        <v>-22.692784949333333</v>
      </c>
      <c r="K86" s="38">
        <v>-4.5038158333333325</v>
      </c>
      <c r="L86" s="36">
        <v>8.1200749746666681</v>
      </c>
      <c r="M86" s="11">
        <f t="shared" si="10"/>
        <v>0.11866820199999968</v>
      </c>
      <c r="N86" s="38">
        <v>27.443470716666667</v>
      </c>
      <c r="O86" s="36">
        <v>14.294102956666666</v>
      </c>
      <c r="P86" s="11">
        <f t="shared" si="11"/>
        <v>14.215435512666664</v>
      </c>
      <c r="Q86" s="38">
        <v>-6.1756500333333229</v>
      </c>
      <c r="R86" s="36">
        <v>2.9174055006666766</v>
      </c>
      <c r="S86" s="11">
        <f t="shared" si="12"/>
        <v>5.441814352000006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-15.692479494666667</v>
      </c>
      <c r="G87" s="11">
        <f t="shared" si="8"/>
        <v>-12.205226690333333</v>
      </c>
      <c r="H87" s="38">
        <v>-32.512054466666662</v>
      </c>
      <c r="I87" s="36">
        <v>-16.526642731666662</v>
      </c>
      <c r="J87" s="11">
        <f t="shared" si="9"/>
        <v>-20.160601810666666</v>
      </c>
      <c r="K87" s="38">
        <v>-17.608928233333334</v>
      </c>
      <c r="L87" s="36">
        <v>3.5399266116666652</v>
      </c>
      <c r="M87" s="11">
        <f t="shared" si="10"/>
        <v>2.1840508030000003</v>
      </c>
      <c r="N87" s="38">
        <v>30.792125816666669</v>
      </c>
      <c r="O87" s="36">
        <v>22.365028852666669</v>
      </c>
      <c r="P87" s="11">
        <f t="shared" si="11"/>
        <v>16.224464706333332</v>
      </c>
      <c r="Q87" s="38">
        <v>-18.433127333333324</v>
      </c>
      <c r="R87" s="36">
        <v>-7.1320203553333243</v>
      </c>
      <c r="S87" s="11">
        <f t="shared" si="12"/>
        <v>1.2695390110000087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-29.182151956666665</v>
      </c>
      <c r="G88" s="11">
        <f t="shared" si="8"/>
        <v>-19.898693761000001</v>
      </c>
      <c r="H88" s="38">
        <v>-5.6343254666666667</v>
      </c>
      <c r="I88" s="36">
        <v>-7.6405529716666667</v>
      </c>
      <c r="J88" s="11">
        <f t="shared" si="9"/>
        <v>-15.137522471333332</v>
      </c>
      <c r="K88" s="38">
        <v>24.663669966666664</v>
      </c>
      <c r="L88" s="36">
        <v>24.465345217666663</v>
      </c>
      <c r="M88" s="11">
        <f t="shared" si="10"/>
        <v>12.041782267999999</v>
      </c>
      <c r="N88" s="38">
        <v>-16.819862583333329</v>
      </c>
      <c r="O88" s="36">
        <v>16.804168260666675</v>
      </c>
      <c r="P88" s="11">
        <f t="shared" si="11"/>
        <v>17.821100023333333</v>
      </c>
      <c r="Q88" s="38">
        <v>1.9630821666666707</v>
      </c>
      <c r="R88" s="36">
        <v>4.5198411846666708</v>
      </c>
      <c r="S88" s="11">
        <f t="shared" si="12"/>
        <v>0.1017421100000077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-37.420400052666665</v>
      </c>
      <c r="G89" s="11">
        <f t="shared" si="8"/>
        <v>-27.431677167999997</v>
      </c>
      <c r="H89" s="38">
        <v>-2.7938873666666666</v>
      </c>
      <c r="I89" s="36">
        <v>-8.5761455346666668</v>
      </c>
      <c r="J89" s="11">
        <f t="shared" si="9"/>
        <v>-10.91444707933333</v>
      </c>
      <c r="K89" s="38">
        <v>10.418649366666664</v>
      </c>
      <c r="L89" s="36">
        <v>17.250627040666664</v>
      </c>
      <c r="M89" s="11">
        <f t="shared" si="10"/>
        <v>15.085299623333333</v>
      </c>
      <c r="N89" s="38">
        <v>14.369388716666668</v>
      </c>
      <c r="O89" s="36">
        <v>17.818948164666669</v>
      </c>
      <c r="P89" s="11">
        <f t="shared" si="11"/>
        <v>18.996048426000002</v>
      </c>
      <c r="Q89" s="38">
        <v>0.25335406666666938</v>
      </c>
      <c r="R89" s="36">
        <v>2.8115963516666693</v>
      </c>
      <c r="S89" s="11">
        <f t="shared" si="12"/>
        <v>6.6472393666671944E-2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-27.462255919666671</v>
      </c>
      <c r="G90" s="11">
        <f t="shared" si="8"/>
        <v>-31.354935976333334</v>
      </c>
      <c r="H90" s="38">
        <v>-2.9488456666666663</v>
      </c>
      <c r="I90" s="36">
        <v>-11.734888260666665</v>
      </c>
      <c r="J90" s="11">
        <f t="shared" si="9"/>
        <v>-9.3171955889999989</v>
      </c>
      <c r="K90" s="38">
        <v>-1.2091128333333367</v>
      </c>
      <c r="L90" s="36">
        <v>12.905009577666664</v>
      </c>
      <c r="M90" s="11">
        <f t="shared" si="10"/>
        <v>18.206993945333327</v>
      </c>
      <c r="N90" s="38">
        <v>6.9269796166666673</v>
      </c>
      <c r="O90" s="36">
        <v>9.563369672666667</v>
      </c>
      <c r="P90" s="11">
        <f t="shared" si="11"/>
        <v>14.728828699333336</v>
      </c>
      <c r="Q90" s="38">
        <v>34.696547866666663</v>
      </c>
      <c r="R90" s="36">
        <v>12.362257107666661</v>
      </c>
      <c r="S90" s="11">
        <f t="shared" si="12"/>
        <v>6.5645648813333333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-13.824712244666667</v>
      </c>
      <c r="G91" s="11">
        <f t="shared" si="8"/>
        <v>-26.235789405666669</v>
      </c>
      <c r="H91" s="38">
        <v>-4.2925703666666664</v>
      </c>
      <c r="I91" s="36">
        <v>-7.3663885366666664</v>
      </c>
      <c r="J91" s="11">
        <f t="shared" si="9"/>
        <v>-9.2258074439999991</v>
      </c>
      <c r="K91" s="38">
        <v>22.681394566666661</v>
      </c>
      <c r="L91" s="36">
        <v>-7.5063252993333371</v>
      </c>
      <c r="M91" s="11">
        <f t="shared" si="10"/>
        <v>7.5497704396666636</v>
      </c>
      <c r="N91" s="38">
        <v>-5.2636182833333347</v>
      </c>
      <c r="O91" s="36">
        <v>8.1548858886666657</v>
      </c>
      <c r="P91" s="11">
        <f t="shared" si="11"/>
        <v>11.845734575333333</v>
      </c>
      <c r="Q91" s="38">
        <v>36.593497966666675</v>
      </c>
      <c r="R91" s="36">
        <v>10.853519398666673</v>
      </c>
      <c r="S91" s="11">
        <f t="shared" si="12"/>
        <v>8.6757909526666683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-9.9305071406666681</v>
      </c>
      <c r="G92" s="11">
        <f t="shared" si="8"/>
        <v>-17.072491768333336</v>
      </c>
      <c r="H92" s="38">
        <v>13.457618033333334</v>
      </c>
      <c r="I92" s="36">
        <v>-6.9791268426666644</v>
      </c>
      <c r="J92" s="11">
        <f t="shared" si="9"/>
        <v>-8.6934678799999983</v>
      </c>
      <c r="K92" s="38">
        <v>37.88174446666666</v>
      </c>
      <c r="L92" s="36">
        <v>8.6284685046666603</v>
      </c>
      <c r="M92" s="11">
        <f t="shared" si="10"/>
        <v>4.6757175943333289</v>
      </c>
      <c r="N92" s="38">
        <v>-7.2162498833333331</v>
      </c>
      <c r="O92" s="36">
        <v>-0.3068996403333335</v>
      </c>
      <c r="P92" s="11">
        <f t="shared" si="11"/>
        <v>5.8037853069999992</v>
      </c>
      <c r="Q92" s="38">
        <v>27.639003766666672</v>
      </c>
      <c r="R92" s="36">
        <v>10.262688147666672</v>
      </c>
      <c r="S92" s="11">
        <f t="shared" si="12"/>
        <v>11.159488218000002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-16.806254795666664</v>
      </c>
      <c r="G93" s="11">
        <f t="shared" si="8"/>
        <v>-13.520491393666665</v>
      </c>
      <c r="H93" s="38">
        <v>14.303752233333334</v>
      </c>
      <c r="I93" s="36">
        <v>2.6743357923333342</v>
      </c>
      <c r="J93" s="11">
        <f t="shared" si="9"/>
        <v>-3.890393195666666</v>
      </c>
      <c r="K93" s="38">
        <v>24.877877666666659</v>
      </c>
      <c r="L93" s="36">
        <v>8.9452930476666594</v>
      </c>
      <c r="M93" s="11">
        <f t="shared" si="10"/>
        <v>3.3558120843333277</v>
      </c>
      <c r="N93" s="38">
        <v>4.6874213166666667</v>
      </c>
      <c r="O93" s="36">
        <v>6.1185235906666664</v>
      </c>
      <c r="P93" s="11">
        <f t="shared" si="11"/>
        <v>4.6555032796666662</v>
      </c>
      <c r="Q93" s="38">
        <v>46.481714266666671</v>
      </c>
      <c r="R93" s="36">
        <v>31.87007126066667</v>
      </c>
      <c r="S93" s="11">
        <f t="shared" si="12"/>
        <v>17.662092935666674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-20.479251053666669</v>
      </c>
      <c r="G94" s="11">
        <f t="shared" si="8"/>
        <v>-15.738670996666665</v>
      </c>
      <c r="H94" s="38">
        <v>0.76161303333333663</v>
      </c>
      <c r="I94" s="36">
        <v>-3.6251796906666636</v>
      </c>
      <c r="J94" s="11">
        <f t="shared" si="9"/>
        <v>-2.6433235803333313</v>
      </c>
      <c r="K94" s="38">
        <v>19.944363866666663</v>
      </c>
      <c r="L94" s="36">
        <v>6.8693879936666633</v>
      </c>
      <c r="M94" s="11">
        <f t="shared" si="10"/>
        <v>8.1477165153333271</v>
      </c>
      <c r="N94" s="38">
        <v>5.0217432166666658</v>
      </c>
      <c r="O94" s="36">
        <v>-1.7926088853333342</v>
      </c>
      <c r="P94" s="11">
        <f t="shared" si="11"/>
        <v>1.3396716883333328</v>
      </c>
      <c r="Q94" s="38">
        <v>26.01125046666667</v>
      </c>
      <c r="R94" s="36">
        <v>13.397699163666671</v>
      </c>
      <c r="S94" s="11">
        <f t="shared" si="12"/>
        <v>18.510152857333338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-27.694974845666664</v>
      </c>
      <c r="G95" s="11">
        <f t="shared" si="8"/>
        <v>-21.660160231666666</v>
      </c>
      <c r="H95" s="38">
        <v>-14.018118566666663</v>
      </c>
      <c r="I95" s="36">
        <v>-7.2494253826666633</v>
      </c>
      <c r="J95" s="11">
        <f t="shared" si="9"/>
        <v>-2.7334230936666644</v>
      </c>
      <c r="K95" s="38">
        <v>-5.7226890333333387</v>
      </c>
      <c r="L95" s="36">
        <v>2.8514806726666606</v>
      </c>
      <c r="M95" s="11">
        <f t="shared" si="10"/>
        <v>6.2220539046666614</v>
      </c>
      <c r="N95" s="38">
        <v>15.590942916666663</v>
      </c>
      <c r="O95" s="36">
        <v>5.2174810876666626</v>
      </c>
      <c r="P95" s="11">
        <f t="shared" si="11"/>
        <v>3.1811319309999981</v>
      </c>
      <c r="Q95" s="38">
        <v>-18.464578333333328</v>
      </c>
      <c r="R95" s="36">
        <v>10.029835260666673</v>
      </c>
      <c r="S95" s="11">
        <f t="shared" si="12"/>
        <v>18.432535228333339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-11.078110297666671</v>
      </c>
      <c r="G96" s="11">
        <f t="shared" si="8"/>
        <v>-19.750778732333334</v>
      </c>
      <c r="H96" s="38">
        <v>-29.808962466666664</v>
      </c>
      <c r="I96" s="36">
        <v>-20.751066292666664</v>
      </c>
      <c r="J96" s="11">
        <f t="shared" si="9"/>
        <v>-10.541890455333331</v>
      </c>
      <c r="K96" s="38">
        <v>-22.192520033333338</v>
      </c>
      <c r="L96" s="36">
        <v>-9.0745849503333371</v>
      </c>
      <c r="M96" s="11">
        <f t="shared" si="10"/>
        <v>0.21542790533332892</v>
      </c>
      <c r="N96" s="38">
        <v>7.1025510166666663</v>
      </c>
      <c r="O96" s="36">
        <v>-4.0934281303333329</v>
      </c>
      <c r="P96" s="11">
        <f t="shared" si="11"/>
        <v>-0.22285197600000148</v>
      </c>
      <c r="Q96" s="38">
        <v>-29.597387433333328</v>
      </c>
      <c r="R96" s="36">
        <v>-3.3948324043333287</v>
      </c>
      <c r="S96" s="11">
        <f t="shared" si="12"/>
        <v>6.6775673400000057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-27.003039478666665</v>
      </c>
      <c r="G97" s="11">
        <f t="shared" si="8"/>
        <v>-21.925374873999999</v>
      </c>
      <c r="H97" s="38">
        <v>-5.9942510666666635</v>
      </c>
      <c r="I97" s="36">
        <v>6.3644524693333366</v>
      </c>
      <c r="J97" s="11">
        <f t="shared" si="9"/>
        <v>-7.2120130686666641</v>
      </c>
      <c r="K97" s="38">
        <v>4.2982342666666646</v>
      </c>
      <c r="L97" s="36">
        <v>13.816299504666665</v>
      </c>
      <c r="M97" s="11">
        <f t="shared" si="10"/>
        <v>2.5310650756666626</v>
      </c>
      <c r="N97" s="38">
        <v>18.386611716666664</v>
      </c>
      <c r="O97" s="36">
        <v>8.6675357106666642</v>
      </c>
      <c r="P97" s="11">
        <f t="shared" si="11"/>
        <v>3.2638628893333315</v>
      </c>
      <c r="Q97" s="38">
        <v>-6.0110239333333215</v>
      </c>
      <c r="R97" s="36">
        <v>2.4455145806666785</v>
      </c>
      <c r="S97" s="11">
        <f t="shared" si="12"/>
        <v>3.0268391456666741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-22.762437461666664</v>
      </c>
      <c r="G98" s="11">
        <f t="shared" si="8"/>
        <v>-20.281195745999998</v>
      </c>
      <c r="H98" s="38">
        <v>-18.58668926666666</v>
      </c>
      <c r="I98" s="36">
        <v>-8.6077924956666596</v>
      </c>
      <c r="J98" s="11">
        <f t="shared" si="9"/>
        <v>-7.6648021063333287</v>
      </c>
      <c r="K98" s="38">
        <v>-20.233763433333333</v>
      </c>
      <c r="L98" s="36">
        <v>-8.2296649263333332</v>
      </c>
      <c r="M98" s="11">
        <f t="shared" si="10"/>
        <v>-1.1626501240000018</v>
      </c>
      <c r="N98" s="38">
        <v>-30.724813583333329</v>
      </c>
      <c r="O98" s="36">
        <v>-43.481289149333328</v>
      </c>
      <c r="P98" s="11">
        <f t="shared" si="11"/>
        <v>-12.969060522999998</v>
      </c>
      <c r="Q98" s="38">
        <v>-18.497282033333324</v>
      </c>
      <c r="R98" s="36">
        <v>-9.9166219593333231</v>
      </c>
      <c r="S98" s="11">
        <f t="shared" si="12"/>
        <v>-3.6219799276666578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-17.304861255666665</v>
      </c>
      <c r="G99" s="11">
        <f t="shared" si="8"/>
        <v>-22.356779398666664</v>
      </c>
      <c r="H99" s="38">
        <v>-37.739634966666664</v>
      </c>
      <c r="I99" s="36">
        <v>-23.304649805666664</v>
      </c>
      <c r="J99" s="11">
        <f t="shared" si="9"/>
        <v>-8.5159966106666616</v>
      </c>
      <c r="K99" s="38">
        <v>-40.404276633333339</v>
      </c>
      <c r="L99" s="36">
        <v>-20.305737795333339</v>
      </c>
      <c r="M99" s="11">
        <f t="shared" si="10"/>
        <v>-4.9063677390000029</v>
      </c>
      <c r="N99" s="38">
        <v>-22.712926883333335</v>
      </c>
      <c r="O99" s="36">
        <v>-31.947953273333333</v>
      </c>
      <c r="P99" s="11">
        <f t="shared" si="11"/>
        <v>-22.253902237333335</v>
      </c>
      <c r="Q99" s="38">
        <v>-22.662662033333323</v>
      </c>
      <c r="R99" s="36">
        <v>-10.552962895333323</v>
      </c>
      <c r="S99" s="11">
        <f t="shared" si="12"/>
        <v>-6.0080234246666562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-10.681893255666667</v>
      </c>
      <c r="G100" s="11">
        <f t="shared" si="8"/>
        <v>-16.916397324333332</v>
      </c>
      <c r="H100" s="38">
        <v>-23.22132886666666</v>
      </c>
      <c r="I100" s="36">
        <v>-25.047744269666659</v>
      </c>
      <c r="J100" s="11">
        <f t="shared" si="9"/>
        <v>-18.986728856999992</v>
      </c>
      <c r="K100" s="38">
        <v>16.07137436666666</v>
      </c>
      <c r="L100" s="36">
        <v>17.600156170666661</v>
      </c>
      <c r="M100" s="11">
        <f t="shared" si="10"/>
        <v>-3.6450821836666698</v>
      </c>
      <c r="N100" s="38">
        <v>-24.845482383333334</v>
      </c>
      <c r="O100" s="36">
        <v>5.3587032556666649</v>
      </c>
      <c r="P100" s="11">
        <f t="shared" si="11"/>
        <v>-23.356846388999998</v>
      </c>
      <c r="Q100" s="38">
        <v>-6.9539293333333312</v>
      </c>
      <c r="R100" s="36">
        <v>-1.9106386733333309</v>
      </c>
      <c r="S100" s="11">
        <f t="shared" si="12"/>
        <v>-7.4600745093333254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-32.869603506666664</v>
      </c>
      <c r="G101" s="11">
        <f t="shared" si="8"/>
        <v>-20.285452672666665</v>
      </c>
      <c r="H101" s="38">
        <v>-21.914918866666667</v>
      </c>
      <c r="I101" s="36">
        <v>-26.594519095666669</v>
      </c>
      <c r="J101" s="11">
        <f t="shared" si="9"/>
        <v>-24.982304390333329</v>
      </c>
      <c r="K101" s="38">
        <v>-12.953188833333336</v>
      </c>
      <c r="L101" s="36">
        <v>-5.1722161133333353</v>
      </c>
      <c r="M101" s="11">
        <f t="shared" si="10"/>
        <v>-2.6259325793333379</v>
      </c>
      <c r="N101" s="38">
        <v>-19.96546888333333</v>
      </c>
      <c r="O101" s="36">
        <v>-16.31206872833333</v>
      </c>
      <c r="P101" s="11">
        <f t="shared" si="11"/>
        <v>-14.300439582000001</v>
      </c>
      <c r="Q101" s="38">
        <v>-6.5624358333333301</v>
      </c>
      <c r="R101" s="36">
        <v>-4.1035670413333296</v>
      </c>
      <c r="S101" s="11">
        <f t="shared" si="12"/>
        <v>-5.5223895366666609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-28.302614754666667</v>
      </c>
      <c r="G102" s="11">
        <f t="shared" si="8"/>
        <v>-23.951370505666663</v>
      </c>
      <c r="H102" s="38">
        <v>-7.0218856666666642</v>
      </c>
      <c r="I102" s="36">
        <v>-15.128317499666665</v>
      </c>
      <c r="J102" s="11">
        <f t="shared" si="9"/>
        <v>-22.256860288333332</v>
      </c>
      <c r="K102" s="38">
        <v>-51.521934133333346</v>
      </c>
      <c r="L102" s="36">
        <v>-37.762681210333348</v>
      </c>
      <c r="M102" s="11">
        <f t="shared" si="10"/>
        <v>-8.4449137176666742</v>
      </c>
      <c r="N102" s="38">
        <v>-55.163564883333329</v>
      </c>
      <c r="O102" s="36">
        <v>-50.977029991333332</v>
      </c>
      <c r="P102" s="11">
        <f t="shared" si="11"/>
        <v>-20.643465154666668</v>
      </c>
      <c r="Q102" s="38">
        <v>8.454773666666668</v>
      </c>
      <c r="R102" s="36">
        <v>-10.332179944333333</v>
      </c>
      <c r="S102" s="11">
        <f t="shared" si="12"/>
        <v>-5.448795219666664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-33.350628223666668</v>
      </c>
      <c r="G103" s="11">
        <f t="shared" si="8"/>
        <v>-31.507615495</v>
      </c>
      <c r="H103" s="38">
        <v>-21.678598966666662</v>
      </c>
      <c r="I103" s="36">
        <v>-24.417187494666663</v>
      </c>
      <c r="J103" s="11">
        <f t="shared" si="9"/>
        <v>-22.046674696666667</v>
      </c>
      <c r="K103" s="38">
        <v>31.665737466666663</v>
      </c>
      <c r="L103" s="36">
        <v>4.5803231396666639</v>
      </c>
      <c r="M103" s="11">
        <f t="shared" si="10"/>
        <v>-12.784858061333338</v>
      </c>
      <c r="N103" s="38">
        <v>-34.956054383333331</v>
      </c>
      <c r="O103" s="36">
        <v>-22.909361314333331</v>
      </c>
      <c r="P103" s="11">
        <f t="shared" si="11"/>
        <v>-30.066153344666663</v>
      </c>
      <c r="Q103" s="38">
        <v>28.160628666666671</v>
      </c>
      <c r="R103" s="36">
        <v>1.9208486206666713</v>
      </c>
      <c r="S103" s="11">
        <f t="shared" si="12"/>
        <v>-4.1716327883333308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-33.713091618666667</v>
      </c>
      <c r="G104" s="11">
        <f t="shared" si="8"/>
        <v>-31.788778199000003</v>
      </c>
      <c r="H104" s="38">
        <v>20.025862633333332</v>
      </c>
      <c r="I104" s="36">
        <v>3.748304241333333</v>
      </c>
      <c r="J104" s="11">
        <f t="shared" si="9"/>
        <v>-11.932400250999999</v>
      </c>
      <c r="K104" s="38">
        <v>35.240798066666656</v>
      </c>
      <c r="L104" s="36">
        <v>7.7514649606666559</v>
      </c>
      <c r="M104" s="11">
        <f t="shared" si="10"/>
        <v>-8.4769643700000081</v>
      </c>
      <c r="N104" s="38">
        <v>-33.101920883333335</v>
      </c>
      <c r="O104" s="36">
        <v>-26.023847446333335</v>
      </c>
      <c r="P104" s="11">
        <f t="shared" si="11"/>
        <v>-33.303412917333333</v>
      </c>
      <c r="Q104" s="38">
        <v>-1.870870033333329</v>
      </c>
      <c r="R104" s="36">
        <v>-14.829266480333329</v>
      </c>
      <c r="S104" s="11">
        <f t="shared" si="12"/>
        <v>-7.7468659346666628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-20.152281875666667</v>
      </c>
      <c r="G105" s="11">
        <f t="shared" si="8"/>
        <v>-29.072000572666667</v>
      </c>
      <c r="H105" s="38">
        <v>-5.9002366666666646</v>
      </c>
      <c r="I105" s="36">
        <v>-16.165034800666664</v>
      </c>
      <c r="J105" s="11">
        <f t="shared" si="9"/>
        <v>-12.277972684666665</v>
      </c>
      <c r="K105" s="38">
        <v>-4.5914608333333371</v>
      </c>
      <c r="L105" s="36">
        <v>-17.743082975333337</v>
      </c>
      <c r="M105" s="11">
        <f t="shared" si="10"/>
        <v>-1.8037649583333391</v>
      </c>
      <c r="N105" s="38">
        <v>-26.768194583333333</v>
      </c>
      <c r="O105" s="36">
        <v>-23.735271229333332</v>
      </c>
      <c r="P105" s="11">
        <f t="shared" si="11"/>
        <v>-24.222826663333333</v>
      </c>
      <c r="Q105" s="38">
        <v>5.686361666666671</v>
      </c>
      <c r="R105" s="36">
        <v>-9.5339141313333293</v>
      </c>
      <c r="S105" s="11">
        <f t="shared" si="12"/>
        <v>-7.4807773303333294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-22.684510653666667</v>
      </c>
      <c r="G106" s="11">
        <f t="shared" si="8"/>
        <v>-25.516628049333335</v>
      </c>
      <c r="H106" s="38">
        <v>-0.26145166666666475</v>
      </c>
      <c r="I106" s="36">
        <v>-5.8321908086666649</v>
      </c>
      <c r="J106" s="11">
        <f t="shared" si="9"/>
        <v>-6.0829737893333329</v>
      </c>
      <c r="K106" s="38">
        <v>12.887947166666663</v>
      </c>
      <c r="L106" s="36">
        <v>1.1027595736666633</v>
      </c>
      <c r="M106" s="11">
        <f t="shared" si="10"/>
        <v>-2.9629528136666727</v>
      </c>
      <c r="N106" s="38">
        <v>-13.218041583333331</v>
      </c>
      <c r="O106" s="36">
        <v>-19.631755738333332</v>
      </c>
      <c r="P106" s="11">
        <f t="shared" si="11"/>
        <v>-23.130291471333333</v>
      </c>
      <c r="Q106" s="38">
        <v>11.125460666666671</v>
      </c>
      <c r="R106" s="36">
        <v>-2.0738344813333285</v>
      </c>
      <c r="S106" s="11">
        <f t="shared" si="12"/>
        <v>-8.8123383643333284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-22.974445863666666</v>
      </c>
      <c r="G107" s="11">
        <f t="shared" si="8"/>
        <v>-21.937079464333333</v>
      </c>
      <c r="H107" s="38">
        <v>-16.750950666666668</v>
      </c>
      <c r="I107" s="36">
        <v>-10.199384419666668</v>
      </c>
      <c r="J107" s="11">
        <f t="shared" si="9"/>
        <v>-10.732203343</v>
      </c>
      <c r="K107" s="38">
        <v>-13.174206833333338</v>
      </c>
      <c r="L107" s="36">
        <v>-9.5242886263333375</v>
      </c>
      <c r="M107" s="11">
        <f t="shared" si="10"/>
        <v>-8.7215373426666698</v>
      </c>
      <c r="N107" s="38">
        <v>-5.4777625833333321</v>
      </c>
      <c r="O107" s="36">
        <v>-15.469494691333333</v>
      </c>
      <c r="P107" s="11">
        <f t="shared" si="11"/>
        <v>-19.612173886333331</v>
      </c>
      <c r="Q107" s="38">
        <v>-23.276542333333328</v>
      </c>
      <c r="R107" s="36">
        <v>-1.2638394793333276</v>
      </c>
      <c r="S107" s="11">
        <f t="shared" si="12"/>
        <v>-4.2905293639999948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-23.261552952666666</v>
      </c>
      <c r="G108" s="11">
        <f t="shared" si="8"/>
        <v>-22.973503156666666</v>
      </c>
      <c r="H108" s="38">
        <v>-21.059641666666664</v>
      </c>
      <c r="I108" s="36">
        <v>-13.995847209666664</v>
      </c>
      <c r="J108" s="11">
        <f t="shared" si="9"/>
        <v>-10.009140812666665</v>
      </c>
      <c r="K108" s="38">
        <v>-0.25449883333333734</v>
      </c>
      <c r="L108" s="36">
        <v>8.9154348796666625</v>
      </c>
      <c r="M108" s="11">
        <f t="shared" si="10"/>
        <v>0.16463527566666278</v>
      </c>
      <c r="N108" s="38">
        <v>16.245444416666665</v>
      </c>
      <c r="O108" s="36">
        <v>5.356256094666664</v>
      </c>
      <c r="P108" s="11">
        <f t="shared" si="11"/>
        <v>-9.9149981116666677</v>
      </c>
      <c r="Q108" s="38">
        <v>1.4048976666666708</v>
      </c>
      <c r="R108" s="36">
        <v>23.504743512666671</v>
      </c>
      <c r="S108" s="11">
        <f t="shared" si="12"/>
        <v>6.7223565173333384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-23.035635967666664</v>
      </c>
      <c r="G109" s="11">
        <f t="shared" si="8"/>
        <v>-23.090544928</v>
      </c>
      <c r="H109" s="38">
        <v>-24.306846666666665</v>
      </c>
      <c r="I109" s="36">
        <v>-13.519683634666665</v>
      </c>
      <c r="J109" s="11">
        <f t="shared" si="9"/>
        <v>-12.571638421333333</v>
      </c>
      <c r="K109" s="38">
        <v>-7.2074068333333372</v>
      </c>
      <c r="L109" s="36">
        <v>0.79618978666666251</v>
      </c>
      <c r="M109" s="11">
        <f t="shared" si="10"/>
        <v>6.2445346666662495E-2</v>
      </c>
      <c r="N109" s="38">
        <v>-2.1877225833333327</v>
      </c>
      <c r="O109" s="36">
        <v>-13.591976557333332</v>
      </c>
      <c r="P109" s="11">
        <f t="shared" si="11"/>
        <v>-7.9017383846666673</v>
      </c>
      <c r="Q109" s="38">
        <v>-6.9133323333333294</v>
      </c>
      <c r="R109" s="36">
        <v>2.5787265686666707</v>
      </c>
      <c r="S109" s="11">
        <f t="shared" si="12"/>
        <v>8.2732102006666715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-20.978091938666665</v>
      </c>
      <c r="G110" s="11">
        <f t="shared" si="8"/>
        <v>-22.425093619666665</v>
      </c>
      <c r="H110" s="38">
        <v>-19.686389666666663</v>
      </c>
      <c r="I110" s="36">
        <v>-11.544547590666664</v>
      </c>
      <c r="J110" s="11">
        <f t="shared" si="9"/>
        <v>-13.020026144999997</v>
      </c>
      <c r="K110" s="38">
        <v>-9.2128858333333365</v>
      </c>
      <c r="L110" s="36">
        <v>2.9429453456666632</v>
      </c>
      <c r="M110" s="11">
        <f t="shared" si="10"/>
        <v>4.2181900039999958</v>
      </c>
      <c r="N110" s="38">
        <v>11.655271416666668</v>
      </c>
      <c r="O110" s="36">
        <v>-0.41943454833333149</v>
      </c>
      <c r="P110" s="11">
        <f t="shared" si="11"/>
        <v>-2.8850516703333331</v>
      </c>
      <c r="Q110" s="38">
        <v>-4.2049213333333295</v>
      </c>
      <c r="R110" s="36">
        <v>4.8266713206666711</v>
      </c>
      <c r="S110" s="11">
        <f t="shared" si="12"/>
        <v>10.303380467333339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-23.752610880666666</v>
      </c>
      <c r="G111" s="11">
        <f t="shared" si="8"/>
        <v>-22.588779595666665</v>
      </c>
      <c r="H111" s="38">
        <v>-10.047853666666665</v>
      </c>
      <c r="I111" s="36">
        <v>3.1259087173333349</v>
      </c>
      <c r="J111" s="11">
        <f t="shared" si="9"/>
        <v>-7.3127741693333315</v>
      </c>
      <c r="K111" s="38">
        <v>-10.413022833333338</v>
      </c>
      <c r="L111" s="36">
        <v>8.700956278666661</v>
      </c>
      <c r="M111" s="11">
        <f t="shared" si="10"/>
        <v>4.1466971369999959</v>
      </c>
      <c r="N111" s="38">
        <v>8.993574416666668</v>
      </c>
      <c r="O111" s="36">
        <v>0.96490077866666724</v>
      </c>
      <c r="P111" s="11">
        <f t="shared" si="11"/>
        <v>-4.3488367756666655</v>
      </c>
      <c r="Q111" s="38">
        <v>-6.1849613333333284</v>
      </c>
      <c r="R111" s="36">
        <v>7.4097138076666713</v>
      </c>
      <c r="S111" s="11">
        <f t="shared" si="12"/>
        <v>4.9383705656666708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-11.631820302666668</v>
      </c>
      <c r="G112" s="11">
        <f t="shared" si="8"/>
        <v>-18.787507707333333</v>
      </c>
      <c r="H112" s="38">
        <v>-9.6193716666666642</v>
      </c>
      <c r="I112" s="36">
        <v>-10.847104316666664</v>
      </c>
      <c r="J112" s="11">
        <f t="shared" si="9"/>
        <v>-6.421914396666665</v>
      </c>
      <c r="K112" s="38">
        <v>-2.732027833333337</v>
      </c>
      <c r="L112" s="36">
        <v>2.0912619876666634</v>
      </c>
      <c r="M112" s="11">
        <f t="shared" si="10"/>
        <v>4.5783878706666625</v>
      </c>
      <c r="N112" s="38">
        <v>-28.071527583333335</v>
      </c>
      <c r="O112" s="36">
        <v>-0.58200877633333548</v>
      </c>
      <c r="P112" s="11">
        <f t="shared" si="11"/>
        <v>-1.2180848666666577E-2</v>
      </c>
      <c r="Q112" s="38">
        <v>-5.25716933333333</v>
      </c>
      <c r="R112" s="36">
        <v>2.3807196686666696</v>
      </c>
      <c r="S112" s="11">
        <f t="shared" si="12"/>
        <v>4.8723682656666707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-11.968091621666666</v>
      </c>
      <c r="G113" s="11">
        <f t="shared" si="8"/>
        <v>-15.784174268333333</v>
      </c>
      <c r="H113" s="38">
        <v>-5.3269446666666651</v>
      </c>
      <c r="I113" s="36">
        <v>-8.4606539016666655</v>
      </c>
      <c r="J113" s="11">
        <f t="shared" si="9"/>
        <v>-5.3939498336666647</v>
      </c>
      <c r="K113" s="38">
        <v>-17.044703833333337</v>
      </c>
      <c r="L113" s="36">
        <v>-8.9052249873333373</v>
      </c>
      <c r="M113" s="11">
        <f t="shared" si="10"/>
        <v>0.6289977596666626</v>
      </c>
      <c r="N113" s="38">
        <v>-8.5262245833333328</v>
      </c>
      <c r="O113" s="36">
        <v>-3.8375725763333328</v>
      </c>
      <c r="P113" s="11">
        <f t="shared" si="11"/>
        <v>-1.1515601913333338</v>
      </c>
      <c r="Q113" s="38">
        <v>2.9300476666666708</v>
      </c>
      <c r="R113" s="36">
        <v>4.7134792586666707</v>
      </c>
      <c r="S113" s="11">
        <f t="shared" si="12"/>
        <v>4.8346375783333366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-14.001033937666666</v>
      </c>
      <c r="G114" s="11">
        <f t="shared" si="8"/>
        <v>-12.533648620666668</v>
      </c>
      <c r="H114" s="38">
        <v>-7.3027896666666647</v>
      </c>
      <c r="I114" s="36">
        <v>-14.795890727666665</v>
      </c>
      <c r="J114" s="11">
        <f t="shared" si="9"/>
        <v>-11.367882981999998</v>
      </c>
      <c r="K114" s="38">
        <v>-9.4589638333333372</v>
      </c>
      <c r="L114" s="36">
        <v>2.1763325976666632</v>
      </c>
      <c r="M114" s="11">
        <f t="shared" si="10"/>
        <v>-1.5458768006666703</v>
      </c>
      <c r="N114" s="38">
        <v>-11.268993583333334</v>
      </c>
      <c r="O114" s="36">
        <v>-5.8226086023333341</v>
      </c>
      <c r="P114" s="11">
        <f t="shared" si="11"/>
        <v>-3.414063318333334</v>
      </c>
      <c r="Q114" s="38">
        <v>17.056895666666669</v>
      </c>
      <c r="R114" s="36">
        <v>5.0323144666670316E-2</v>
      </c>
      <c r="S114" s="11">
        <f t="shared" si="12"/>
        <v>2.3815073573333367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-15.161441130666667</v>
      </c>
      <c r="G115" s="11">
        <f t="shared" si="8"/>
        <v>-13.710188896666665</v>
      </c>
      <c r="H115" s="38">
        <v>5.3411623333333349</v>
      </c>
      <c r="I115" s="36">
        <v>2.359626916333335</v>
      </c>
      <c r="J115" s="11">
        <f t="shared" si="9"/>
        <v>-6.9656392376666645</v>
      </c>
      <c r="K115" s="38">
        <v>34.920942166666663</v>
      </c>
      <c r="L115" s="36">
        <v>11.938150028666662</v>
      </c>
      <c r="M115" s="11">
        <f t="shared" si="10"/>
        <v>1.736419212999996</v>
      </c>
      <c r="N115" s="38">
        <v>-7.1336735833333336</v>
      </c>
      <c r="O115" s="36">
        <v>3.7127998766666668</v>
      </c>
      <c r="P115" s="11">
        <f t="shared" si="11"/>
        <v>-1.982460434</v>
      </c>
      <c r="Q115" s="38">
        <v>38.072062666666667</v>
      </c>
      <c r="R115" s="36">
        <v>12.743317420666667</v>
      </c>
      <c r="S115" s="11">
        <f t="shared" si="12"/>
        <v>5.8357066080000024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-11.274690119666666</v>
      </c>
      <c r="G116" s="11">
        <f t="shared" si="8"/>
        <v>-13.479055062666665</v>
      </c>
      <c r="H116" s="38">
        <v>0.55058333333333531</v>
      </c>
      <c r="I116" s="36">
        <v>-11.778493399666665</v>
      </c>
      <c r="J116" s="11">
        <f t="shared" si="9"/>
        <v>-8.0715857369999977</v>
      </c>
      <c r="K116" s="38">
        <v>24.658249166666664</v>
      </c>
      <c r="L116" s="36">
        <v>-1.2535261953333361</v>
      </c>
      <c r="M116" s="11">
        <f t="shared" si="10"/>
        <v>4.2869854769999964</v>
      </c>
      <c r="N116" s="38">
        <v>-7.8313005833333325</v>
      </c>
      <c r="O116" s="36">
        <v>-1.3297335563333323</v>
      </c>
      <c r="P116" s="11">
        <f t="shared" si="11"/>
        <v>-1.1465140939999998</v>
      </c>
      <c r="Q116" s="38">
        <v>20.98415266666667</v>
      </c>
      <c r="R116" s="36">
        <v>12.162437448666671</v>
      </c>
      <c r="S116" s="11">
        <f t="shared" si="12"/>
        <v>8.318692671333336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-12.640247799666668</v>
      </c>
      <c r="G117" s="11">
        <f t="shared" si="8"/>
        <v>-13.025459683333333</v>
      </c>
      <c r="H117" s="38">
        <v>-4.3670666666666644</v>
      </c>
      <c r="I117" s="36">
        <v>-13.133145611666665</v>
      </c>
      <c r="J117" s="11">
        <f t="shared" si="9"/>
        <v>-7.5173373649999986</v>
      </c>
      <c r="K117" s="38">
        <v>18.119538166666665</v>
      </c>
      <c r="L117" s="36">
        <v>6.722316374666665</v>
      </c>
      <c r="M117" s="11">
        <f t="shared" si="10"/>
        <v>5.8023134026666634</v>
      </c>
      <c r="N117" s="38">
        <v>-4.050194583333333</v>
      </c>
      <c r="O117" s="36">
        <v>-0.23723031633333314</v>
      </c>
      <c r="P117" s="11">
        <f t="shared" si="11"/>
        <v>0.71527866800000039</v>
      </c>
      <c r="Q117" s="38">
        <v>28.18705966666667</v>
      </c>
      <c r="R117" s="36">
        <v>11.55140969366667</v>
      </c>
      <c r="S117" s="11">
        <f t="shared" si="12"/>
        <v>12.152388187666668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-14.568804489666666</v>
      </c>
      <c r="G118" s="11">
        <f t="shared" si="8"/>
        <v>-12.827914136333334</v>
      </c>
      <c r="H118" s="38">
        <v>-4.6509396666666651</v>
      </c>
      <c r="I118" s="36">
        <v>-11.454853462666666</v>
      </c>
      <c r="J118" s="11">
        <f t="shared" si="9"/>
        <v>-12.122164157999999</v>
      </c>
      <c r="K118" s="38">
        <v>26.729079166666661</v>
      </c>
      <c r="L118" s="36">
        <v>16.210431759666662</v>
      </c>
      <c r="M118" s="11">
        <f t="shared" si="10"/>
        <v>7.2264073129999966</v>
      </c>
      <c r="N118" s="38">
        <v>8.2793674166666662</v>
      </c>
      <c r="O118" s="36">
        <v>2.0724847426666662</v>
      </c>
      <c r="P118" s="11">
        <f t="shared" si="11"/>
        <v>0.1685069566666669</v>
      </c>
      <c r="Q118" s="38">
        <v>19.195231666666672</v>
      </c>
      <c r="R118" s="36">
        <v>5.7603134746666722</v>
      </c>
      <c r="S118" s="11">
        <f t="shared" si="12"/>
        <v>9.8247202056666723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-9.2022111166666676</v>
      </c>
      <c r="G119" s="11">
        <f t="shared" si="8"/>
        <v>-12.137087802000002</v>
      </c>
      <c r="H119" s="38">
        <v>-12.990356666666665</v>
      </c>
      <c r="I119" s="36">
        <v>-7.280224940666665</v>
      </c>
      <c r="J119" s="11">
        <f t="shared" si="9"/>
        <v>-10.622741338333332</v>
      </c>
      <c r="K119" s="38">
        <v>20.992494166666663</v>
      </c>
      <c r="L119" s="36">
        <v>21.137226600666665</v>
      </c>
      <c r="M119" s="11">
        <f t="shared" si="10"/>
        <v>14.689991578333329</v>
      </c>
      <c r="N119" s="38">
        <v>12.221319416666667</v>
      </c>
      <c r="O119" s="36">
        <v>2.4649967106666661</v>
      </c>
      <c r="P119" s="11">
        <f t="shared" si="11"/>
        <v>1.4334170456666664</v>
      </c>
      <c r="Q119" s="38">
        <v>7.5619496666666706</v>
      </c>
      <c r="R119" s="36">
        <v>23.357974802666671</v>
      </c>
      <c r="S119" s="11">
        <f t="shared" si="12"/>
        <v>13.55656599033334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-6.3522568906666681</v>
      </c>
      <c r="G120" s="11">
        <f t="shared" si="8"/>
        <v>-10.041090832333333</v>
      </c>
      <c r="H120" s="38">
        <v>-13.237644666666665</v>
      </c>
      <c r="I120" s="36">
        <v>-7.5798395766666644</v>
      </c>
      <c r="J120" s="11">
        <f t="shared" si="9"/>
        <v>-8.7716393266666657</v>
      </c>
      <c r="K120" s="38">
        <v>4.662949166666662</v>
      </c>
      <c r="L120" s="36">
        <v>8.7291360156666613</v>
      </c>
      <c r="M120" s="11">
        <f t="shared" si="10"/>
        <v>15.358931458666662</v>
      </c>
      <c r="N120" s="38">
        <v>2.3986184166666669</v>
      </c>
      <c r="O120" s="36">
        <v>-9.4173293923333343</v>
      </c>
      <c r="P120" s="11">
        <f t="shared" si="11"/>
        <v>-1.6266159796666673</v>
      </c>
      <c r="Q120" s="38">
        <v>-11.025292333333329</v>
      </c>
      <c r="R120" s="36">
        <v>7.3942270386666706</v>
      </c>
      <c r="S120" s="11">
        <f t="shared" si="12"/>
        <v>12.170838438666671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-9.8716098896666669</v>
      </c>
      <c r="G121" s="11">
        <f t="shared" si="8"/>
        <v>-8.4753592990000008</v>
      </c>
      <c r="H121" s="38">
        <v>-16.223434666666662</v>
      </c>
      <c r="I121" s="36">
        <v>-7.001696095666663</v>
      </c>
      <c r="J121" s="11">
        <f t="shared" si="9"/>
        <v>-7.2872535376666647</v>
      </c>
      <c r="K121" s="38">
        <v>-4.9590798333333375</v>
      </c>
      <c r="L121" s="36">
        <v>3.2889604826666634</v>
      </c>
      <c r="M121" s="11">
        <f t="shared" si="10"/>
        <v>11.051774366333328</v>
      </c>
      <c r="N121" s="38">
        <v>16.244630416666666</v>
      </c>
      <c r="O121" s="36">
        <v>4.9964280546666657</v>
      </c>
      <c r="P121" s="11">
        <f t="shared" si="11"/>
        <v>-0.65196820900000085</v>
      </c>
      <c r="Q121" s="38">
        <v>-8.2413573333333296</v>
      </c>
      <c r="R121" s="36">
        <v>2.5229852576666705</v>
      </c>
      <c r="S121" s="11">
        <f t="shared" si="12"/>
        <v>11.091729033000005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-9.079234276666666</v>
      </c>
      <c r="G122" s="11">
        <f t="shared" si="8"/>
        <v>-8.4343670189999997</v>
      </c>
      <c r="H122" s="38">
        <v>-15.127101666666665</v>
      </c>
      <c r="I122" s="36">
        <v>-7.5695308826666645</v>
      </c>
      <c r="J122" s="11">
        <f t="shared" si="9"/>
        <v>-7.3836888516666646</v>
      </c>
      <c r="K122" s="38">
        <v>-17.331374833333339</v>
      </c>
      <c r="L122" s="36">
        <v>-4.9528729863333378</v>
      </c>
      <c r="M122" s="11">
        <f t="shared" si="10"/>
        <v>2.3550745039999956</v>
      </c>
      <c r="N122" s="38">
        <v>8.7866524166666675</v>
      </c>
      <c r="O122" s="36">
        <v>-3.1560549703333329</v>
      </c>
      <c r="P122" s="11">
        <f t="shared" si="11"/>
        <v>-2.5256521026666672</v>
      </c>
      <c r="Q122" s="38">
        <v>-4.0117393333333293</v>
      </c>
      <c r="R122" s="36">
        <v>6.387824178666671</v>
      </c>
      <c r="S122" s="11">
        <f t="shared" si="12"/>
        <v>5.4350121583333371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-6.7547459246666666</v>
      </c>
      <c r="G123" s="11">
        <f t="shared" si="8"/>
        <v>-8.5685300303333332</v>
      </c>
      <c r="H123" s="38">
        <v>-19.182400666666666</v>
      </c>
      <c r="I123" s="36">
        <v>-7.578944658666666</v>
      </c>
      <c r="J123" s="11">
        <f t="shared" si="9"/>
        <v>-7.3833905456666642</v>
      </c>
      <c r="K123" s="38">
        <v>-11.227018833333338</v>
      </c>
      <c r="L123" s="36">
        <v>5.9782072406666611</v>
      </c>
      <c r="M123" s="11">
        <f t="shared" si="10"/>
        <v>1.4380982456666622</v>
      </c>
      <c r="N123" s="38">
        <v>3.9562634166666673</v>
      </c>
      <c r="O123" s="36">
        <v>-3.0708417383333328</v>
      </c>
      <c r="P123" s="11">
        <f t="shared" si="11"/>
        <v>-0.41015621800000002</v>
      </c>
      <c r="Q123" s="38">
        <v>-6.3265293333333297</v>
      </c>
      <c r="R123" s="36">
        <v>8.5481241936666699</v>
      </c>
      <c r="S123" s="11">
        <f t="shared" si="12"/>
        <v>5.8196445433333368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-3.4119987046666669</v>
      </c>
      <c r="G124" s="11">
        <f t="shared" si="8"/>
        <v>-6.4153263019999995</v>
      </c>
      <c r="H124" s="38">
        <v>-8.7677416666666641</v>
      </c>
      <c r="I124" s="36">
        <v>-9.5223281046666646</v>
      </c>
      <c r="J124" s="11">
        <f t="shared" si="9"/>
        <v>-8.223601215333332</v>
      </c>
      <c r="K124" s="38">
        <v>-22.266783833333339</v>
      </c>
      <c r="L124" s="36">
        <v>-14.624045626333338</v>
      </c>
      <c r="M124" s="11">
        <f t="shared" si="10"/>
        <v>-4.5329037906666718</v>
      </c>
      <c r="N124" s="38">
        <v>-18.537321583333334</v>
      </c>
      <c r="O124" s="36">
        <v>6.0601690626666667</v>
      </c>
      <c r="P124" s="11">
        <f t="shared" si="11"/>
        <v>-5.5575881999999709E-2</v>
      </c>
      <c r="Q124" s="38">
        <v>-8.7154733333333301</v>
      </c>
      <c r="R124" s="36">
        <v>1.0860952286666699</v>
      </c>
      <c r="S124" s="11">
        <f t="shared" si="12"/>
        <v>5.3406812003333366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-3.5937566276666661</v>
      </c>
      <c r="G125" s="11">
        <f t="shared" si="8"/>
        <v>-4.5868337523333329</v>
      </c>
      <c r="H125" s="38">
        <v>-11.901308666666665</v>
      </c>
      <c r="I125" s="36">
        <v>-14.769674529666666</v>
      </c>
      <c r="J125" s="11">
        <f t="shared" si="9"/>
        <v>-10.623649097666666</v>
      </c>
      <c r="K125" s="38">
        <v>-9.2142728333333377</v>
      </c>
      <c r="L125" s="36">
        <v>-3.2122123333337527E-2</v>
      </c>
      <c r="M125" s="11">
        <f t="shared" si="10"/>
        <v>-2.8926535030000049</v>
      </c>
      <c r="N125" s="38">
        <v>-1.5448515833333332</v>
      </c>
      <c r="O125" s="36">
        <v>4.9962037986666665</v>
      </c>
      <c r="P125" s="11">
        <f t="shared" si="11"/>
        <v>2.6618437076666668</v>
      </c>
      <c r="Q125" s="38">
        <v>-1.2879473333333289</v>
      </c>
      <c r="R125" s="36">
        <v>0.19620837666667112</v>
      </c>
      <c r="S125" s="11">
        <f t="shared" si="12"/>
        <v>3.2768092663333372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-6.1949075616666658</v>
      </c>
      <c r="G126" s="11">
        <f t="shared" si="8"/>
        <v>-4.4002209646666666</v>
      </c>
      <c r="H126" s="38">
        <v>-4.756183666666665</v>
      </c>
      <c r="I126" s="36">
        <v>-10.237806913666665</v>
      </c>
      <c r="J126" s="11">
        <f t="shared" si="9"/>
        <v>-11.509936515999998</v>
      </c>
      <c r="K126" s="38">
        <v>-15.389073833333338</v>
      </c>
      <c r="L126" s="36">
        <v>-6.4235109093333378</v>
      </c>
      <c r="M126" s="11">
        <f t="shared" si="10"/>
        <v>-7.0265595530000047</v>
      </c>
      <c r="N126" s="38">
        <v>2.150471416666667</v>
      </c>
      <c r="O126" s="36">
        <v>9.7426524736666664</v>
      </c>
      <c r="P126" s="11">
        <f t="shared" si="11"/>
        <v>6.9330084449999996</v>
      </c>
      <c r="Q126" s="38">
        <v>20.219566666666669</v>
      </c>
      <c r="R126" s="36">
        <v>2.8313915796666684</v>
      </c>
      <c r="S126" s="11">
        <f t="shared" si="12"/>
        <v>1.3712317283333366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-8.9674326156666666</v>
      </c>
      <c r="G127" s="11">
        <f t="shared" si="8"/>
        <v>-6.2520322683333331</v>
      </c>
      <c r="H127" s="38">
        <v>-13.522931666666665</v>
      </c>
      <c r="I127" s="36">
        <v>-17.093193750666664</v>
      </c>
      <c r="J127" s="11">
        <f t="shared" si="9"/>
        <v>-14.033558397999998</v>
      </c>
      <c r="K127" s="38">
        <v>9.3389411666666629</v>
      </c>
      <c r="L127" s="36">
        <v>-9.7456706433333355</v>
      </c>
      <c r="M127" s="11">
        <f t="shared" si="10"/>
        <v>-5.40043455866667</v>
      </c>
      <c r="N127" s="38">
        <v>-8.596535583333333</v>
      </c>
      <c r="O127" s="36">
        <v>1.4755092906666665</v>
      </c>
      <c r="P127" s="11">
        <f t="shared" si="11"/>
        <v>5.4047885210000004</v>
      </c>
      <c r="Q127" s="38">
        <v>20.00887066666667</v>
      </c>
      <c r="R127" s="36">
        <v>-3.7042423413333303</v>
      </c>
      <c r="S127" s="11">
        <f t="shared" si="12"/>
        <v>-0.22554746166666359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-10.768275596666665</v>
      </c>
      <c r="G128" s="11">
        <f t="shared" si="8"/>
        <v>-8.643538591333332</v>
      </c>
      <c r="H128" s="38">
        <v>-11.479237666666664</v>
      </c>
      <c r="I128" s="36">
        <v>-21.129088247666665</v>
      </c>
      <c r="J128" s="11">
        <f t="shared" si="9"/>
        <v>-16.153362970666667</v>
      </c>
      <c r="K128" s="38">
        <v>23.144094166666662</v>
      </c>
      <c r="L128" s="36">
        <v>9.9271678666660534E-2</v>
      </c>
      <c r="M128" s="11">
        <f t="shared" si="10"/>
        <v>-5.3566366246666703</v>
      </c>
      <c r="N128" s="38">
        <v>2.7915834166666671</v>
      </c>
      <c r="O128" s="36">
        <v>8.8331815086666676</v>
      </c>
      <c r="P128" s="11">
        <f t="shared" si="11"/>
        <v>6.6837810910000002</v>
      </c>
      <c r="Q128" s="38">
        <v>5.439678666666671</v>
      </c>
      <c r="R128" s="36">
        <v>-1.2018952913333294</v>
      </c>
      <c r="S128" s="11">
        <f t="shared" si="12"/>
        <v>-0.69158201766666372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-14.753285129666667</v>
      </c>
      <c r="G129" s="11">
        <f t="shared" si="8"/>
        <v>-11.496331114</v>
      </c>
      <c r="H129" s="38">
        <v>-9.6224156666666651</v>
      </c>
      <c r="I129" s="36">
        <v>-17.434828478666667</v>
      </c>
      <c r="J129" s="11">
        <f t="shared" si="9"/>
        <v>-18.552370158999999</v>
      </c>
      <c r="K129" s="38">
        <v>8.7767841666666619</v>
      </c>
      <c r="L129" s="36">
        <v>-2.5341819463333373</v>
      </c>
      <c r="M129" s="11">
        <f t="shared" si="10"/>
        <v>-4.0601936370000038</v>
      </c>
      <c r="N129" s="38">
        <v>-2.4807955833333324</v>
      </c>
      <c r="O129" s="36">
        <v>1.7305148566666677</v>
      </c>
      <c r="P129" s="11">
        <f t="shared" si="11"/>
        <v>4.0130685520000009</v>
      </c>
      <c r="Q129" s="38">
        <v>16.45899566666667</v>
      </c>
      <c r="R129" s="36">
        <v>-0.75954957233333076</v>
      </c>
      <c r="S129" s="11">
        <f t="shared" si="12"/>
        <v>-1.8885624016666636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-16.175440386666665</v>
      </c>
      <c r="G130" s="11">
        <f t="shared" si="8"/>
        <v>-13.899000371</v>
      </c>
      <c r="H130" s="38">
        <v>-11.584771666666665</v>
      </c>
      <c r="I130" s="36">
        <v>-18.934773360666664</v>
      </c>
      <c r="J130" s="11">
        <f t="shared" si="9"/>
        <v>-19.166230029000001</v>
      </c>
      <c r="K130" s="38">
        <v>-0.66841483333333729</v>
      </c>
      <c r="L130" s="36">
        <v>-10.642914184333337</v>
      </c>
      <c r="M130" s="11">
        <f t="shared" si="10"/>
        <v>-4.359274817333338</v>
      </c>
      <c r="N130" s="38">
        <v>3.7471314166666669</v>
      </c>
      <c r="O130" s="36">
        <v>-3.8228371153333329</v>
      </c>
      <c r="P130" s="11">
        <f t="shared" si="11"/>
        <v>2.246953083333334</v>
      </c>
      <c r="Q130" s="38">
        <v>11.127633666666672</v>
      </c>
      <c r="R130" s="36">
        <v>-2.2544486743333287</v>
      </c>
      <c r="S130" s="11">
        <f t="shared" si="12"/>
        <v>-1.4052978459999963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-13.397817478666667</v>
      </c>
      <c r="G131" s="11">
        <f t="shared" si="8"/>
        <v>-14.775514331666665</v>
      </c>
      <c r="H131" s="38">
        <v>-20.292420666666665</v>
      </c>
      <c r="I131" s="36">
        <v>-15.129167598666665</v>
      </c>
      <c r="J131" s="11">
        <f t="shared" si="9"/>
        <v>-17.166256479333331</v>
      </c>
      <c r="K131" s="38">
        <v>-1.8718678333333374</v>
      </c>
      <c r="L131" s="36">
        <v>-4.994795346333337</v>
      </c>
      <c r="M131" s="11">
        <f t="shared" si="10"/>
        <v>-6.0572971590000035</v>
      </c>
      <c r="N131" s="38">
        <v>5.7349814166666668</v>
      </c>
      <c r="O131" s="36">
        <v>-4.4135900843333324</v>
      </c>
      <c r="P131" s="11">
        <f t="shared" si="11"/>
        <v>-2.1686374476666659</v>
      </c>
      <c r="Q131" s="38">
        <v>-1.5488813333333296</v>
      </c>
      <c r="R131" s="36">
        <v>10.197580734666669</v>
      </c>
      <c r="S131" s="11">
        <f t="shared" si="12"/>
        <v>2.3945274960000034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-19.297788106666665</v>
      </c>
      <c r="G132" s="11">
        <f t="shared" si="8"/>
        <v>-16.290348657333332</v>
      </c>
      <c r="H132" s="38">
        <v>-18.225984666666662</v>
      </c>
      <c r="I132" s="36">
        <v>-13.627124094666662</v>
      </c>
      <c r="J132" s="11">
        <f t="shared" si="9"/>
        <v>-15.897021684666663</v>
      </c>
      <c r="K132" s="38">
        <v>-8.6715118333333372</v>
      </c>
      <c r="L132" s="36">
        <v>-7.7065358273333375</v>
      </c>
      <c r="M132" s="11">
        <f t="shared" si="10"/>
        <v>-7.7814151193333378</v>
      </c>
      <c r="N132" s="38">
        <v>12.710354416666668</v>
      </c>
      <c r="O132" s="36">
        <v>0.14758333666666879</v>
      </c>
      <c r="P132" s="11">
        <f t="shared" si="11"/>
        <v>-2.6962812876666651</v>
      </c>
      <c r="Q132" s="38">
        <v>-14.953332333333329</v>
      </c>
      <c r="R132" s="36">
        <v>0.50599736666667106</v>
      </c>
      <c r="S132" s="11">
        <f t="shared" si="12"/>
        <v>2.8163764756666705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-18.864054125666669</v>
      </c>
      <c r="G133" s="11">
        <f t="shared" si="8"/>
        <v>-17.186553237000002</v>
      </c>
      <c r="H133" s="38">
        <v>-24.379342666666666</v>
      </c>
      <c r="I133" s="36">
        <v>-16.610652148666667</v>
      </c>
      <c r="J133" s="11">
        <f t="shared" si="9"/>
        <v>-15.122314613999999</v>
      </c>
      <c r="K133" s="38">
        <v>-20.980254833333337</v>
      </c>
      <c r="L133" s="36">
        <v>-12.334287664333337</v>
      </c>
      <c r="M133" s="11">
        <f t="shared" si="10"/>
        <v>-8.3452062793333379</v>
      </c>
      <c r="N133" s="38">
        <v>5.4365404166666673</v>
      </c>
      <c r="O133" s="36">
        <v>-5.7587879943333329</v>
      </c>
      <c r="P133" s="11">
        <f t="shared" si="11"/>
        <v>-3.3415982473333323</v>
      </c>
      <c r="Q133" s="38">
        <v>-20.746359333333331</v>
      </c>
      <c r="R133" s="36">
        <v>-8.8758051093333314</v>
      </c>
      <c r="S133" s="11">
        <f t="shared" si="12"/>
        <v>0.60925766400000292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-15.207777360666668</v>
      </c>
      <c r="G134" s="11">
        <f t="shared" si="8"/>
        <v>-17.789873197666669</v>
      </c>
      <c r="H134" s="38">
        <v>-25.208168666666666</v>
      </c>
      <c r="I134" s="36">
        <v>-17.274204584666666</v>
      </c>
      <c r="J134" s="11">
        <f t="shared" si="9"/>
        <v>-15.837326942666664</v>
      </c>
      <c r="K134" s="38">
        <v>-16.351375833333336</v>
      </c>
      <c r="L134" s="36">
        <v>-4.353904235333335</v>
      </c>
      <c r="M134" s="11">
        <f t="shared" si="10"/>
        <v>-8.1315759090000039</v>
      </c>
      <c r="N134" s="38">
        <v>6.1016694166666667</v>
      </c>
      <c r="O134" s="36">
        <v>-4.6679599473333333</v>
      </c>
      <c r="P134" s="11">
        <f t="shared" si="11"/>
        <v>-3.4263882016666662</v>
      </c>
      <c r="Q134" s="38">
        <v>-10.85091933333333</v>
      </c>
      <c r="R134" s="36">
        <v>0.54452383166666962</v>
      </c>
      <c r="S134" s="11">
        <f t="shared" si="12"/>
        <v>-2.6084279703333304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-20.387418640666667</v>
      </c>
      <c r="G135" s="11">
        <f t="shared" si="8"/>
        <v>-18.153083375666668</v>
      </c>
      <c r="H135" s="38">
        <v>-28.704670666666665</v>
      </c>
      <c r="I135" s="36">
        <v>-18.520587131666666</v>
      </c>
      <c r="J135" s="11">
        <f t="shared" si="9"/>
        <v>-17.468481288333333</v>
      </c>
      <c r="K135" s="38">
        <v>-29.695175833333334</v>
      </c>
      <c r="L135" s="36">
        <v>-14.872631629333334</v>
      </c>
      <c r="M135" s="11">
        <f t="shared" si="10"/>
        <v>-10.520274509666669</v>
      </c>
      <c r="N135" s="38">
        <v>-7.0057535833333322</v>
      </c>
      <c r="O135" s="36">
        <v>-13.375374625333333</v>
      </c>
      <c r="P135" s="11">
        <f t="shared" si="11"/>
        <v>-7.9340408556666659</v>
      </c>
      <c r="Q135" s="38">
        <v>-18.659471333333329</v>
      </c>
      <c r="R135" s="36">
        <v>-3.0100304393333293</v>
      </c>
      <c r="S135" s="11">
        <f t="shared" si="12"/>
        <v>-3.7804372389999972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-26.16936328866667</v>
      </c>
      <c r="G136" s="11">
        <f t="shared" si="8"/>
        <v>-20.588186430000004</v>
      </c>
      <c r="H136" s="38">
        <v>-17.057657666666664</v>
      </c>
      <c r="I136" s="36">
        <v>-17.449131212666664</v>
      </c>
      <c r="J136" s="11">
        <f t="shared" si="9"/>
        <v>-17.747974309666667</v>
      </c>
      <c r="K136" s="38">
        <v>-21.209583833333337</v>
      </c>
      <c r="L136" s="36">
        <v>-10.261996720333336</v>
      </c>
      <c r="M136" s="11">
        <f t="shared" si="10"/>
        <v>-9.8295108616666678</v>
      </c>
      <c r="N136" s="38">
        <v>-40.376128583333333</v>
      </c>
      <c r="O136" s="36">
        <v>-18.083469087333334</v>
      </c>
      <c r="P136" s="11">
        <f t="shared" si="11"/>
        <v>-12.042267886666666</v>
      </c>
      <c r="Q136" s="38">
        <v>-22.03098833333333</v>
      </c>
      <c r="R136" s="36">
        <v>-11.48845277433333</v>
      </c>
      <c r="S136" s="11">
        <f t="shared" si="12"/>
        <v>-4.6513197939999964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-26.487200858666665</v>
      </c>
      <c r="G137" s="11">
        <f t="shared" si="8"/>
        <v>-24.347994262666671</v>
      </c>
      <c r="H137" s="38">
        <v>-15.303435666666665</v>
      </c>
      <c r="I137" s="36">
        <v>-18.222290473666664</v>
      </c>
      <c r="J137" s="11">
        <f t="shared" si="9"/>
        <v>-18.064002939333331</v>
      </c>
      <c r="K137" s="38">
        <v>-21.546069833333338</v>
      </c>
      <c r="L137" s="36">
        <v>-10.871824215333337</v>
      </c>
      <c r="M137" s="11">
        <f t="shared" si="10"/>
        <v>-12.002150855000002</v>
      </c>
      <c r="N137" s="38">
        <v>-23.998873583333332</v>
      </c>
      <c r="O137" s="36">
        <v>-15.245293466333331</v>
      </c>
      <c r="P137" s="11">
        <f t="shared" si="11"/>
        <v>-15.568045726333333</v>
      </c>
      <c r="Q137" s="38">
        <v>-9.6424833333333293</v>
      </c>
      <c r="R137" s="36">
        <v>-8.6587400853333296</v>
      </c>
      <c r="S137" s="11">
        <f t="shared" si="12"/>
        <v>-7.7190744329999958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-31.094183149666669</v>
      </c>
      <c r="G138" s="11">
        <f t="shared" si="8"/>
        <v>-27.916915765666669</v>
      </c>
      <c r="H138" s="38">
        <v>-14.938721666666664</v>
      </c>
      <c r="I138" s="36">
        <v>-19.375591680666666</v>
      </c>
      <c r="J138" s="11">
        <f t="shared" si="9"/>
        <v>-18.349004455666666</v>
      </c>
      <c r="K138" s="38">
        <v>-26.271333833333337</v>
      </c>
      <c r="L138" s="36">
        <v>-19.999612005333336</v>
      </c>
      <c r="M138" s="11">
        <f t="shared" si="10"/>
        <v>-13.71114431366667</v>
      </c>
      <c r="N138" s="38">
        <v>-31.935802583333334</v>
      </c>
      <c r="O138" s="36">
        <v>-22.939601941333336</v>
      </c>
      <c r="P138" s="11">
        <f t="shared" si="11"/>
        <v>-18.756121498333332</v>
      </c>
      <c r="Q138" s="38">
        <v>11.465441666666671</v>
      </c>
      <c r="R138" s="36">
        <v>-6.2164981743333279</v>
      </c>
      <c r="S138" s="11">
        <f t="shared" si="12"/>
        <v>-8.7878970113333299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-23.040660670666668</v>
      </c>
      <c r="G139" s="11">
        <f t="shared" ref="G139:G202" si="15">AVERAGE(F137:F139)</f>
        <v>-26.874014892999998</v>
      </c>
      <c r="H139" s="38">
        <v>-10.305750666666665</v>
      </c>
      <c r="I139" s="36">
        <v>-14.374778488666664</v>
      </c>
      <c r="J139" s="11">
        <f t="shared" ref="J139:J202" si="16">AVERAGE(I137:I139)</f>
        <v>-17.324220214333334</v>
      </c>
      <c r="K139" s="38">
        <v>-6.9252578333333368</v>
      </c>
      <c r="L139" s="36">
        <v>-22.272210939333338</v>
      </c>
      <c r="M139" s="11">
        <f t="shared" ref="M139:M202" si="17">AVERAGE(L137:L139)</f>
        <v>-17.714549053333339</v>
      </c>
      <c r="N139" s="38">
        <v>-31.237554583333335</v>
      </c>
      <c r="O139" s="36">
        <v>-21.610776038333334</v>
      </c>
      <c r="P139" s="11">
        <f t="shared" ref="P139:P202" si="18">AVERAGE(O137:O139)</f>
        <v>-19.931890482</v>
      </c>
      <c r="Q139" s="38">
        <v>10.578020666666671</v>
      </c>
      <c r="R139" s="36">
        <v>-10.462394633333329</v>
      </c>
      <c r="S139" s="11">
        <f t="shared" ref="S139:S202" si="19">AVERAGE(R137:R139)</f>
        <v>-8.4458776309999948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-22.966074244666668</v>
      </c>
      <c r="G140" s="11">
        <f t="shared" si="15"/>
        <v>-25.700306021666666</v>
      </c>
      <c r="H140" s="38">
        <v>-10.433833666666665</v>
      </c>
      <c r="I140" s="36">
        <v>-18.138370495666663</v>
      </c>
      <c r="J140" s="11">
        <f t="shared" si="16"/>
        <v>-17.296246888333332</v>
      </c>
      <c r="K140" s="38">
        <v>-5.2083188333333377</v>
      </c>
      <c r="L140" s="36">
        <v>-26.745840519333338</v>
      </c>
      <c r="M140" s="11">
        <f t="shared" si="17"/>
        <v>-23.005887821333335</v>
      </c>
      <c r="N140" s="38">
        <v>-23.439874583333332</v>
      </c>
      <c r="O140" s="36">
        <v>-17.845740951333333</v>
      </c>
      <c r="P140" s="11">
        <f t="shared" si="18"/>
        <v>-20.798706310333333</v>
      </c>
      <c r="Q140" s="38">
        <v>-7.1806403333333293</v>
      </c>
      <c r="R140" s="36">
        <v>-13.027431530333329</v>
      </c>
      <c r="S140" s="11">
        <f t="shared" si="19"/>
        <v>-9.9021081126666619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-28.902903299666665</v>
      </c>
      <c r="G141" s="11">
        <f t="shared" si="15"/>
        <v>-24.969879405</v>
      </c>
      <c r="H141" s="38">
        <v>-12.343483666666664</v>
      </c>
      <c r="I141" s="36">
        <v>-19.697548274666666</v>
      </c>
      <c r="J141" s="11">
        <f t="shared" si="16"/>
        <v>-17.403565752999999</v>
      </c>
      <c r="K141" s="38">
        <v>-13.688096833333336</v>
      </c>
      <c r="L141" s="36">
        <v>-26.088239920333336</v>
      </c>
      <c r="M141" s="11">
        <f t="shared" si="17"/>
        <v>-25.035430459666671</v>
      </c>
      <c r="N141" s="38">
        <v>-23.653903583333332</v>
      </c>
      <c r="O141" s="36">
        <v>-18.91694292333333</v>
      </c>
      <c r="P141" s="11">
        <f t="shared" si="18"/>
        <v>-19.457819970999999</v>
      </c>
      <c r="Q141" s="38">
        <v>19.036129666666671</v>
      </c>
      <c r="R141" s="36">
        <v>2.0750795046666717</v>
      </c>
      <c r="S141" s="11">
        <f t="shared" si="19"/>
        <v>-7.1382488863333284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-31.952406549666666</v>
      </c>
      <c r="G142" s="11">
        <f t="shared" si="15"/>
        <v>-27.940461364666664</v>
      </c>
      <c r="H142" s="38">
        <v>-10.466472666666665</v>
      </c>
      <c r="I142" s="36">
        <v>-17.912071047666664</v>
      </c>
      <c r="J142" s="11">
        <f t="shared" si="16"/>
        <v>-18.582663272666665</v>
      </c>
      <c r="K142" s="38">
        <v>-15.951883833333337</v>
      </c>
      <c r="L142" s="36">
        <v>-25.217773519333335</v>
      </c>
      <c r="M142" s="11">
        <f t="shared" si="17"/>
        <v>-26.017284653000004</v>
      </c>
      <c r="N142" s="38">
        <v>-6.5565765833333334</v>
      </c>
      <c r="O142" s="36">
        <v>-15.458414140333334</v>
      </c>
      <c r="P142" s="11">
        <f t="shared" si="18"/>
        <v>-17.407032671666666</v>
      </c>
      <c r="Q142" s="38">
        <v>6.8205526666666714</v>
      </c>
      <c r="R142" s="36">
        <v>-6.2328366773333279</v>
      </c>
      <c r="S142" s="11">
        <f t="shared" si="19"/>
        <v>-5.7283962343333288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-13.752305032666667</v>
      </c>
      <c r="G143" s="11">
        <f t="shared" si="15"/>
        <v>-24.869204960666664</v>
      </c>
      <c r="H143" s="38">
        <v>-25.826585666666666</v>
      </c>
      <c r="I143" s="36">
        <v>-21.345521212666668</v>
      </c>
      <c r="J143" s="11">
        <f t="shared" si="16"/>
        <v>-19.651713511666667</v>
      </c>
      <c r="K143" s="38">
        <v>-15.865558833333338</v>
      </c>
      <c r="L143" s="36">
        <v>-20.94634039433334</v>
      </c>
      <c r="M143" s="11">
        <f t="shared" si="17"/>
        <v>-24.084117944666673</v>
      </c>
      <c r="N143" s="38">
        <v>-6.4120395833333337</v>
      </c>
      <c r="O143" s="36">
        <v>-16.679627779333334</v>
      </c>
      <c r="P143" s="11">
        <f t="shared" si="18"/>
        <v>-17.018328280999999</v>
      </c>
      <c r="Q143" s="38">
        <v>-12.24934833333333</v>
      </c>
      <c r="R143" s="36">
        <v>-3.8457628873333309</v>
      </c>
      <c r="S143" s="11">
        <f t="shared" si="19"/>
        <v>-2.6678400199999959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-24.542305016666667</v>
      </c>
      <c r="G144" s="11">
        <f t="shared" si="15"/>
        <v>-23.41567219966667</v>
      </c>
      <c r="H144" s="38">
        <v>-24.752545666666663</v>
      </c>
      <c r="I144" s="36">
        <v>-20.363713472666664</v>
      </c>
      <c r="J144" s="11">
        <f t="shared" si="16"/>
        <v>-19.873768577666667</v>
      </c>
      <c r="K144" s="38">
        <v>-19.885893833333338</v>
      </c>
      <c r="L144" s="36">
        <v>-21.079571035333338</v>
      </c>
      <c r="M144" s="11">
        <f t="shared" si="17"/>
        <v>-22.41456164966667</v>
      </c>
      <c r="N144" s="38">
        <v>-8.335631583333333</v>
      </c>
      <c r="O144" s="36">
        <v>-22.610899266333334</v>
      </c>
      <c r="P144" s="11">
        <f t="shared" si="18"/>
        <v>-18.249647062000001</v>
      </c>
      <c r="Q144" s="38">
        <v>-19.710891333333329</v>
      </c>
      <c r="R144" s="36">
        <v>-6.5483897513333282</v>
      </c>
      <c r="S144" s="11">
        <f t="shared" si="19"/>
        <v>-5.5423297719999951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-19.725626237666667</v>
      </c>
      <c r="G145" s="11">
        <f t="shared" si="15"/>
        <v>-19.340078762333334</v>
      </c>
      <c r="H145" s="38">
        <v>-26.241032666666662</v>
      </c>
      <c r="I145" s="36">
        <v>-19.245085006666663</v>
      </c>
      <c r="J145" s="11">
        <f t="shared" si="16"/>
        <v>-20.318106563999997</v>
      </c>
      <c r="K145" s="38">
        <v>-23.379856833333339</v>
      </c>
      <c r="L145" s="36">
        <v>-13.043318027333338</v>
      </c>
      <c r="M145" s="11">
        <f t="shared" si="17"/>
        <v>-18.356409819000007</v>
      </c>
      <c r="N145" s="38">
        <v>-8.8983785833333329</v>
      </c>
      <c r="O145" s="36">
        <v>-19.484816535333334</v>
      </c>
      <c r="P145" s="11">
        <f t="shared" si="18"/>
        <v>-19.591781193666666</v>
      </c>
      <c r="Q145" s="38">
        <v>-20.23741433333333</v>
      </c>
      <c r="R145" s="36">
        <v>-7.8777449953333303</v>
      </c>
      <c r="S145" s="11">
        <f t="shared" si="19"/>
        <v>-6.090632544666664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-12.858257784666666</v>
      </c>
      <c r="G146" s="11">
        <f t="shared" si="15"/>
        <v>-19.042063013</v>
      </c>
      <c r="H146" s="38">
        <v>-26.676750666666663</v>
      </c>
      <c r="I146" s="36">
        <v>-17.473293528666666</v>
      </c>
      <c r="J146" s="11">
        <f t="shared" si="16"/>
        <v>-19.027364002666665</v>
      </c>
      <c r="K146" s="38">
        <v>-37.317474833333335</v>
      </c>
      <c r="L146" s="36">
        <v>-26.827611621333336</v>
      </c>
      <c r="M146" s="11">
        <f t="shared" si="17"/>
        <v>-20.316833561333336</v>
      </c>
      <c r="N146" s="38">
        <v>-26.681922583333332</v>
      </c>
      <c r="O146" s="36">
        <v>-36.736973301333336</v>
      </c>
      <c r="P146" s="11">
        <f t="shared" si="18"/>
        <v>-26.277563034333337</v>
      </c>
      <c r="Q146" s="38">
        <v>-24.683262333333328</v>
      </c>
      <c r="R146" s="36">
        <v>-12.880247427333329</v>
      </c>
      <c r="S146" s="11">
        <f t="shared" si="19"/>
        <v>-9.1021273913333278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-21.325223128666668</v>
      </c>
      <c r="G147" s="11">
        <f t="shared" si="15"/>
        <v>-17.969702383666668</v>
      </c>
      <c r="H147" s="38">
        <v>-28.924353666666661</v>
      </c>
      <c r="I147" s="36">
        <v>-19.61616098766666</v>
      </c>
      <c r="J147" s="11">
        <f t="shared" si="16"/>
        <v>-18.778179840999996</v>
      </c>
      <c r="K147" s="38">
        <v>-41.463569833333338</v>
      </c>
      <c r="L147" s="36">
        <v>-28.47331881833334</v>
      </c>
      <c r="M147" s="11">
        <f t="shared" si="17"/>
        <v>-22.781416155666673</v>
      </c>
      <c r="N147" s="38">
        <v>-17.675256583333333</v>
      </c>
      <c r="O147" s="36">
        <v>-24.142148743333333</v>
      </c>
      <c r="P147" s="11">
        <f t="shared" si="18"/>
        <v>-26.787979526666671</v>
      </c>
      <c r="Q147" s="38">
        <v>-29.651790333333327</v>
      </c>
      <c r="R147" s="36">
        <v>-12.843253982333326</v>
      </c>
      <c r="S147" s="11">
        <f t="shared" si="19"/>
        <v>-11.200415468333327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-24.187018886666671</v>
      </c>
      <c r="G148" s="11">
        <f t="shared" si="15"/>
        <v>-19.456833266666667</v>
      </c>
      <c r="H148" s="38">
        <v>-24.951936666666661</v>
      </c>
      <c r="I148" s="36">
        <v>-26.006177450666662</v>
      </c>
      <c r="J148" s="11">
        <f t="shared" si="16"/>
        <v>-21.03187732233333</v>
      </c>
      <c r="K148" s="38">
        <v>-33.006538833333337</v>
      </c>
      <c r="L148" s="36">
        <v>-20.875998796333338</v>
      </c>
      <c r="M148" s="11">
        <f t="shared" si="17"/>
        <v>-25.392309745333336</v>
      </c>
      <c r="N148" s="38">
        <v>-45.277559583333336</v>
      </c>
      <c r="O148" s="36">
        <v>-24.984295302333337</v>
      </c>
      <c r="P148" s="11">
        <f t="shared" si="18"/>
        <v>-28.621139115666669</v>
      </c>
      <c r="Q148" s="38">
        <v>-16.307356333333328</v>
      </c>
      <c r="R148" s="36">
        <v>-6.062018909333327</v>
      </c>
      <c r="S148" s="11">
        <f t="shared" si="19"/>
        <v>-10.595173439666659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-25.82252556866667</v>
      </c>
      <c r="G149" s="11">
        <f t="shared" si="15"/>
        <v>-23.778255861333339</v>
      </c>
      <c r="H149" s="38">
        <v>-20.137666666666668</v>
      </c>
      <c r="I149" s="36">
        <v>-24.125186883666668</v>
      </c>
      <c r="J149" s="11">
        <f t="shared" si="16"/>
        <v>-23.249175107333329</v>
      </c>
      <c r="K149" s="38">
        <v>-29.441002833333336</v>
      </c>
      <c r="L149" s="36">
        <v>-16.566786623333336</v>
      </c>
      <c r="M149" s="11">
        <f t="shared" si="17"/>
        <v>-21.972034746000002</v>
      </c>
      <c r="N149" s="38">
        <v>-27.799835583333333</v>
      </c>
      <c r="O149" s="36">
        <v>-16.507326420333335</v>
      </c>
      <c r="P149" s="11">
        <f t="shared" si="18"/>
        <v>-21.877923488666671</v>
      </c>
      <c r="Q149" s="38">
        <v>-1.5787063333333293</v>
      </c>
      <c r="R149" s="36">
        <v>-0.13888060833332938</v>
      </c>
      <c r="S149" s="11">
        <f t="shared" si="19"/>
        <v>-6.3480511666666617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-20.459303447666667</v>
      </c>
      <c r="G150" s="11">
        <f t="shared" si="15"/>
        <v>-23.489615967666669</v>
      </c>
      <c r="H150" s="38">
        <v>-21.639058666666664</v>
      </c>
      <c r="I150" s="36">
        <v>-24.883736003666662</v>
      </c>
      <c r="J150" s="11">
        <f t="shared" si="16"/>
        <v>-25.005033445999999</v>
      </c>
      <c r="K150" s="38">
        <v>-18.714123833333339</v>
      </c>
      <c r="L150" s="36">
        <v>-14.38004731933334</v>
      </c>
      <c r="M150" s="11">
        <f t="shared" si="17"/>
        <v>-17.274277579666673</v>
      </c>
      <c r="N150" s="38">
        <v>-23.592871583333334</v>
      </c>
      <c r="O150" s="36">
        <v>-12.634030832333334</v>
      </c>
      <c r="P150" s="11">
        <f t="shared" si="18"/>
        <v>-18.041884185000001</v>
      </c>
      <c r="Q150" s="38">
        <v>15.843308666666671</v>
      </c>
      <c r="R150" s="36">
        <v>-1.7129237013333292</v>
      </c>
      <c r="S150" s="11">
        <f t="shared" si="19"/>
        <v>-2.637941072999995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-24.097707322666665</v>
      </c>
      <c r="G151" s="11">
        <f t="shared" si="15"/>
        <v>-23.459845446333333</v>
      </c>
      <c r="H151" s="38">
        <v>-16.261813666666662</v>
      </c>
      <c r="I151" s="36">
        <v>-20.656805177666662</v>
      </c>
      <c r="J151" s="11">
        <f t="shared" si="16"/>
        <v>-23.221909354999998</v>
      </c>
      <c r="K151" s="38">
        <v>-11.000035833333337</v>
      </c>
      <c r="L151" s="36">
        <v>-22.861238469333337</v>
      </c>
      <c r="M151" s="11">
        <f t="shared" si="17"/>
        <v>-17.936024137333337</v>
      </c>
      <c r="N151" s="38">
        <v>-20.483049583333333</v>
      </c>
      <c r="O151" s="36">
        <v>-10.986541967333332</v>
      </c>
      <c r="P151" s="11">
        <f t="shared" si="18"/>
        <v>-13.375966406666668</v>
      </c>
      <c r="Q151" s="38">
        <v>16.236704666666668</v>
      </c>
      <c r="R151" s="36">
        <v>-2.028623258333333</v>
      </c>
      <c r="S151" s="11">
        <f t="shared" si="19"/>
        <v>-1.2934758559999973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-23.979823028666665</v>
      </c>
      <c r="G152" s="11">
        <f t="shared" si="15"/>
        <v>-22.845611266333332</v>
      </c>
      <c r="H152" s="38">
        <v>-14.959966666666665</v>
      </c>
      <c r="I152" s="36">
        <v>-21.774746767666663</v>
      </c>
      <c r="J152" s="11">
        <f t="shared" si="16"/>
        <v>-22.438429316333327</v>
      </c>
      <c r="K152" s="38">
        <v>-1.2492578333333375</v>
      </c>
      <c r="L152" s="36">
        <v>-21.567061098333337</v>
      </c>
      <c r="M152" s="11">
        <f t="shared" si="17"/>
        <v>-19.602782295666671</v>
      </c>
      <c r="N152" s="38">
        <v>-24.994344583333334</v>
      </c>
      <c r="O152" s="36">
        <v>-20.177178822333332</v>
      </c>
      <c r="P152" s="11">
        <f t="shared" si="18"/>
        <v>-14.599250540666667</v>
      </c>
      <c r="Q152" s="38">
        <v>4.6840846666666707</v>
      </c>
      <c r="R152" s="36">
        <v>-2.2645811073333295</v>
      </c>
      <c r="S152" s="11">
        <f t="shared" si="19"/>
        <v>-2.0020426889999974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-20.454391166666664</v>
      </c>
      <c r="G153" s="11">
        <f t="shared" si="15"/>
        <v>-22.84397383933333</v>
      </c>
      <c r="H153" s="38">
        <v>-10.067485666666665</v>
      </c>
      <c r="I153" s="36">
        <v>-16.971200567666664</v>
      </c>
      <c r="J153" s="11">
        <f t="shared" si="16"/>
        <v>-19.800917504333331</v>
      </c>
      <c r="K153" s="38">
        <v>8.5775111666666639</v>
      </c>
      <c r="L153" s="36">
        <v>-4.6560444203333358</v>
      </c>
      <c r="M153" s="11">
        <f t="shared" si="17"/>
        <v>-16.361447996000003</v>
      </c>
      <c r="N153" s="38">
        <v>-17.366117583333335</v>
      </c>
      <c r="O153" s="36">
        <v>-11.982248205333335</v>
      </c>
      <c r="P153" s="11">
        <f t="shared" si="18"/>
        <v>-14.381989664999999</v>
      </c>
      <c r="Q153" s="38">
        <v>16.652563666666673</v>
      </c>
      <c r="R153" s="36">
        <v>-0.12552998033332585</v>
      </c>
      <c r="S153" s="11">
        <f t="shared" si="19"/>
        <v>-1.4729114486666628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-25.234679139666667</v>
      </c>
      <c r="G154" s="11">
        <f t="shared" si="15"/>
        <v>-23.222964444999999</v>
      </c>
      <c r="H154" s="38">
        <v>-8.1240486666666651</v>
      </c>
      <c r="I154" s="36">
        <v>-15.634062292666666</v>
      </c>
      <c r="J154" s="11">
        <f t="shared" si="16"/>
        <v>-18.126669875999998</v>
      </c>
      <c r="K154" s="38">
        <v>-11.893725833333338</v>
      </c>
      <c r="L154" s="36">
        <v>-22.127467011333337</v>
      </c>
      <c r="M154" s="11">
        <f t="shared" si="17"/>
        <v>-16.116857510000003</v>
      </c>
      <c r="N154" s="38">
        <v>-1.7322945833333332</v>
      </c>
      <c r="O154" s="36">
        <v>-11.493149344333332</v>
      </c>
      <c r="P154" s="11">
        <f t="shared" si="18"/>
        <v>-14.550858790666666</v>
      </c>
      <c r="Q154" s="38">
        <v>13.789751666666671</v>
      </c>
      <c r="R154" s="36">
        <v>0.72330998566667049</v>
      </c>
      <c r="S154" s="11">
        <f t="shared" si="19"/>
        <v>-0.55560036733332829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-24.289036794666664</v>
      </c>
      <c r="G155" s="11">
        <f t="shared" si="15"/>
        <v>-23.326035700333335</v>
      </c>
      <c r="H155" s="38">
        <v>-22.488791666666664</v>
      </c>
      <c r="I155" s="36">
        <v>-18.924926328666665</v>
      </c>
      <c r="J155" s="11">
        <f t="shared" si="16"/>
        <v>-17.176729729666665</v>
      </c>
      <c r="K155" s="38">
        <v>-16.998076833333336</v>
      </c>
      <c r="L155" s="36">
        <v>-24.294850763333336</v>
      </c>
      <c r="M155" s="11">
        <f t="shared" si="17"/>
        <v>-17.026120731666669</v>
      </c>
      <c r="N155" s="38">
        <v>-0.72399558333333314</v>
      </c>
      <c r="O155" s="36">
        <v>-11.954442888333332</v>
      </c>
      <c r="P155" s="11">
        <f t="shared" si="18"/>
        <v>-11.809946812666666</v>
      </c>
      <c r="Q155" s="38">
        <v>-0.91828833333332938</v>
      </c>
      <c r="R155" s="36">
        <v>4.9281912556666709</v>
      </c>
      <c r="S155" s="11">
        <f t="shared" si="19"/>
        <v>1.8419904203333386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-25.575434974666663</v>
      </c>
      <c r="G156" s="11">
        <f t="shared" si="15"/>
        <v>-25.033050303</v>
      </c>
      <c r="H156" s="38">
        <v>-16.760141666666662</v>
      </c>
      <c r="I156" s="36">
        <v>-11.435393673666663</v>
      </c>
      <c r="J156" s="11">
        <f t="shared" si="16"/>
        <v>-15.331460764999997</v>
      </c>
      <c r="K156" s="38">
        <v>-2.0950008333333372</v>
      </c>
      <c r="L156" s="36">
        <v>-3.568527264333337</v>
      </c>
      <c r="M156" s="11">
        <f t="shared" si="17"/>
        <v>-16.663615013000001</v>
      </c>
      <c r="N156" s="38">
        <v>10.196495416666668</v>
      </c>
      <c r="O156" s="36">
        <v>-5.408966849333332</v>
      </c>
      <c r="P156" s="11">
        <f t="shared" si="18"/>
        <v>-9.6188530273333317</v>
      </c>
      <c r="Q156" s="38">
        <v>-7.2019193333333291</v>
      </c>
      <c r="R156" s="36">
        <v>4.7452620906666709</v>
      </c>
      <c r="S156" s="11">
        <f t="shared" si="19"/>
        <v>3.4655877773333379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-17.222056258666665</v>
      </c>
      <c r="G157" s="11">
        <f t="shared" si="15"/>
        <v>-22.362176009333329</v>
      </c>
      <c r="H157" s="38">
        <v>-18.491648666666663</v>
      </c>
      <c r="I157" s="36">
        <v>-11.551997151666662</v>
      </c>
      <c r="J157" s="11">
        <f t="shared" si="16"/>
        <v>-13.970772384666665</v>
      </c>
      <c r="K157" s="38">
        <v>-20.434429833333336</v>
      </c>
      <c r="L157" s="36">
        <v>-9.1642192173333363</v>
      </c>
      <c r="M157" s="11">
        <f t="shared" si="17"/>
        <v>-12.342532415000003</v>
      </c>
      <c r="N157" s="38">
        <v>1.731780416666667</v>
      </c>
      <c r="O157" s="36">
        <v>-9.1600358583333339</v>
      </c>
      <c r="P157" s="11">
        <f t="shared" si="18"/>
        <v>-8.8411485320000001</v>
      </c>
      <c r="Q157" s="38">
        <v>-0.3307783333333294</v>
      </c>
      <c r="R157" s="36">
        <v>12.409049743666671</v>
      </c>
      <c r="S157" s="11">
        <f t="shared" si="19"/>
        <v>7.3608343633333382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-16.280115356666666</v>
      </c>
      <c r="G158" s="11">
        <f t="shared" si="15"/>
        <v>-19.692535530000001</v>
      </c>
      <c r="H158" s="38">
        <v>-24.767899666666665</v>
      </c>
      <c r="I158" s="36">
        <v>-14.668594621666665</v>
      </c>
      <c r="J158" s="11">
        <f t="shared" si="16"/>
        <v>-12.551995148999998</v>
      </c>
      <c r="K158" s="38">
        <v>-15.481363833333337</v>
      </c>
      <c r="L158" s="36">
        <v>-5.5401917503333369</v>
      </c>
      <c r="M158" s="11">
        <f t="shared" si="17"/>
        <v>-6.0909794106666695</v>
      </c>
      <c r="N158" s="38">
        <v>7.6571894166666672</v>
      </c>
      <c r="O158" s="36">
        <v>-1.7058435963333336</v>
      </c>
      <c r="P158" s="11">
        <f t="shared" si="18"/>
        <v>-5.4249487680000001</v>
      </c>
      <c r="Q158" s="38">
        <v>-9.8177123333333292</v>
      </c>
      <c r="R158" s="36">
        <v>3.2529027026666704</v>
      </c>
      <c r="S158" s="11">
        <f t="shared" si="19"/>
        <v>6.802404845666671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-13.747330735666665</v>
      </c>
      <c r="G159" s="11">
        <f t="shared" si="15"/>
        <v>-15.749834116999999</v>
      </c>
      <c r="H159" s="38">
        <v>-29.134869666666667</v>
      </c>
      <c r="I159" s="36">
        <v>-20.097505726666668</v>
      </c>
      <c r="J159" s="11">
        <f t="shared" si="16"/>
        <v>-15.439365833333332</v>
      </c>
      <c r="K159" s="38">
        <v>-8.6519758333333368</v>
      </c>
      <c r="L159" s="36">
        <v>3.7144589986666627</v>
      </c>
      <c r="M159" s="11">
        <f t="shared" si="17"/>
        <v>-3.6633173230000033</v>
      </c>
      <c r="N159" s="38">
        <v>16.466261416666669</v>
      </c>
      <c r="O159" s="36">
        <v>10.203820578666669</v>
      </c>
      <c r="P159" s="11">
        <f t="shared" si="18"/>
        <v>-0.2206862919999999</v>
      </c>
      <c r="Q159" s="38">
        <v>-11.670441333333329</v>
      </c>
      <c r="R159" s="36">
        <v>6.6417664196666699</v>
      </c>
      <c r="S159" s="11">
        <f t="shared" si="19"/>
        <v>7.4345729553333371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-14.250606261666666</v>
      </c>
      <c r="G160" s="11">
        <f t="shared" si="15"/>
        <v>-14.759350784666665</v>
      </c>
      <c r="H160" s="38">
        <v>-8.0426416666666647</v>
      </c>
      <c r="I160" s="36">
        <v>-10.188085800666665</v>
      </c>
      <c r="J160" s="11">
        <f t="shared" si="16"/>
        <v>-14.984728716333331</v>
      </c>
      <c r="K160" s="38">
        <v>-10.261884833333337</v>
      </c>
      <c r="L160" s="36">
        <v>1.8096291896666639</v>
      </c>
      <c r="M160" s="11">
        <f t="shared" si="17"/>
        <v>-5.3678540000034287E-3</v>
      </c>
      <c r="N160" s="38">
        <v>-1.2188495833333333</v>
      </c>
      <c r="O160" s="36">
        <v>17.528090292666665</v>
      </c>
      <c r="P160" s="11">
        <f t="shared" si="18"/>
        <v>8.6753557583333336</v>
      </c>
      <c r="Q160" s="38">
        <v>1.4026466666666706</v>
      </c>
      <c r="R160" s="36">
        <v>9.3547755926666714</v>
      </c>
      <c r="S160" s="11">
        <f t="shared" si="19"/>
        <v>6.4164815716666697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-7.6927717376666678</v>
      </c>
      <c r="G161" s="11">
        <f t="shared" si="15"/>
        <v>-11.896902911666666</v>
      </c>
      <c r="H161" s="38">
        <v>-1.8664886666666649</v>
      </c>
      <c r="I161" s="36">
        <v>-7.2724282866666652</v>
      </c>
      <c r="J161" s="11">
        <f t="shared" si="16"/>
        <v>-12.519339938</v>
      </c>
      <c r="K161" s="38">
        <v>-11.382176833333338</v>
      </c>
      <c r="L161" s="36">
        <v>3.5960445076666616</v>
      </c>
      <c r="M161" s="11">
        <f t="shared" si="17"/>
        <v>3.0400442319999961</v>
      </c>
      <c r="N161" s="38">
        <v>-7.5698583333332792E-2</v>
      </c>
      <c r="O161" s="36">
        <v>14.333099276666667</v>
      </c>
      <c r="P161" s="11">
        <f t="shared" si="18"/>
        <v>14.021670049333332</v>
      </c>
      <c r="Q161" s="38">
        <v>18.043435666666671</v>
      </c>
      <c r="R161" s="36">
        <v>19.76202991366667</v>
      </c>
      <c r="S161" s="11">
        <f t="shared" si="19"/>
        <v>11.919523975333336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-8.3300160136666648</v>
      </c>
      <c r="G162" s="11">
        <f t="shared" si="15"/>
        <v>-10.091131337666667</v>
      </c>
      <c r="H162" s="38">
        <v>-5.0135156666666649</v>
      </c>
      <c r="I162" s="36">
        <v>-8.2266849226666654</v>
      </c>
      <c r="J162" s="11">
        <f t="shared" si="16"/>
        <v>-8.5623996699999978</v>
      </c>
      <c r="K162" s="38">
        <v>8.679693166666663</v>
      </c>
      <c r="L162" s="36">
        <v>11.793591777666663</v>
      </c>
      <c r="M162" s="11">
        <f t="shared" si="17"/>
        <v>5.7330884916666633</v>
      </c>
      <c r="N162" s="38">
        <v>-2.6102055833333324</v>
      </c>
      <c r="O162" s="36">
        <v>9.8766252976666671</v>
      </c>
      <c r="P162" s="11">
        <f t="shared" si="18"/>
        <v>13.912604955666666</v>
      </c>
      <c r="Q162" s="38">
        <v>38.780238666666676</v>
      </c>
      <c r="R162" s="36">
        <v>22.217178233666676</v>
      </c>
      <c r="S162" s="11">
        <f t="shared" si="19"/>
        <v>17.111327913333341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-6.7284102896666669</v>
      </c>
      <c r="G163" s="11">
        <f t="shared" si="15"/>
        <v>-7.5837326803333331</v>
      </c>
      <c r="H163" s="38">
        <v>-4.5328146666666651</v>
      </c>
      <c r="I163" s="36">
        <v>-8.4000966586666657</v>
      </c>
      <c r="J163" s="11">
        <f t="shared" si="16"/>
        <v>-7.9664032893333321</v>
      </c>
      <c r="K163" s="38">
        <v>19.004117166666664</v>
      </c>
      <c r="L163" s="36">
        <v>9.4967105186666636</v>
      </c>
      <c r="M163" s="11">
        <f t="shared" si="17"/>
        <v>8.2954489346666627</v>
      </c>
      <c r="N163" s="38">
        <v>0.96176741666666743</v>
      </c>
      <c r="O163" s="36">
        <v>9.7931996346666672</v>
      </c>
      <c r="P163" s="11">
        <f t="shared" si="18"/>
        <v>11.334308069666667</v>
      </c>
      <c r="Q163" s="38">
        <v>38.716850666666673</v>
      </c>
      <c r="R163" s="36">
        <v>22.472634849666672</v>
      </c>
      <c r="S163" s="11">
        <f t="shared" si="19"/>
        <v>21.483947665666673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-11.996954086666666</v>
      </c>
      <c r="G164" s="11">
        <f t="shared" si="15"/>
        <v>-9.0184601299999994</v>
      </c>
      <c r="H164" s="38">
        <v>2.5628563333333352</v>
      </c>
      <c r="I164" s="36">
        <v>-3.5645367896666649</v>
      </c>
      <c r="J164" s="11">
        <f t="shared" si="16"/>
        <v>-6.7304394569999992</v>
      </c>
      <c r="K164" s="38">
        <v>29.432526166666662</v>
      </c>
      <c r="L164" s="36">
        <v>9.2718399426666629</v>
      </c>
      <c r="M164" s="11">
        <f t="shared" si="17"/>
        <v>10.18738074633333</v>
      </c>
      <c r="N164" s="38">
        <v>7.9254874166666669</v>
      </c>
      <c r="O164" s="36">
        <v>11.641366524666667</v>
      </c>
      <c r="P164" s="11">
        <f t="shared" si="18"/>
        <v>10.437063819</v>
      </c>
      <c r="Q164" s="38">
        <v>22.08961466666667</v>
      </c>
      <c r="R164" s="36">
        <v>13.63397062366667</v>
      </c>
      <c r="S164" s="11">
        <f t="shared" si="19"/>
        <v>19.441261235666673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-11.366775282666666</v>
      </c>
      <c r="G165" s="11">
        <f t="shared" si="15"/>
        <v>-10.030713219666666</v>
      </c>
      <c r="H165" s="38">
        <v>-0.25003466666666474</v>
      </c>
      <c r="I165" s="36">
        <v>-6.5118590746666642</v>
      </c>
      <c r="J165" s="11">
        <f t="shared" si="16"/>
        <v>-6.1588308409999977</v>
      </c>
      <c r="K165" s="38">
        <v>30.122624166666661</v>
      </c>
      <c r="L165" s="36">
        <v>17.077043101666661</v>
      </c>
      <c r="M165" s="11">
        <f t="shared" si="17"/>
        <v>11.948531187666662</v>
      </c>
      <c r="N165" s="38">
        <v>12.613469416666668</v>
      </c>
      <c r="O165" s="36">
        <v>18.558369011666667</v>
      </c>
      <c r="P165" s="11">
        <f t="shared" si="18"/>
        <v>13.330978390333334</v>
      </c>
      <c r="Q165" s="38">
        <v>30.589896666666672</v>
      </c>
      <c r="R165" s="36">
        <v>14.667257988666671</v>
      </c>
      <c r="S165" s="11">
        <f t="shared" si="19"/>
        <v>16.924621154000004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-10.741982358666666</v>
      </c>
      <c r="G166" s="11">
        <f t="shared" si="15"/>
        <v>-11.368570575999998</v>
      </c>
      <c r="H166" s="38">
        <v>-1.9125006666666646</v>
      </c>
      <c r="I166" s="36">
        <v>-9.3728951396666638</v>
      </c>
      <c r="J166" s="11">
        <f t="shared" si="16"/>
        <v>-6.4830970013333307</v>
      </c>
      <c r="K166" s="38">
        <v>18.928101166666664</v>
      </c>
      <c r="L166" s="36">
        <v>7.5331008036666649</v>
      </c>
      <c r="M166" s="11">
        <f t="shared" si="17"/>
        <v>11.293994615999997</v>
      </c>
      <c r="N166" s="38">
        <v>32.196544416666669</v>
      </c>
      <c r="O166" s="36">
        <v>22.620071265666667</v>
      </c>
      <c r="P166" s="11">
        <f t="shared" si="18"/>
        <v>17.606602267333333</v>
      </c>
      <c r="Q166" s="38">
        <v>29.31981866666667</v>
      </c>
      <c r="R166" s="36">
        <v>17.073860824666671</v>
      </c>
      <c r="S166" s="11">
        <f t="shared" si="19"/>
        <v>15.125029812333338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-11.438174767666666</v>
      </c>
      <c r="G167" s="11">
        <f t="shared" si="15"/>
        <v>-11.182310803</v>
      </c>
      <c r="H167" s="38">
        <v>-11.864764666666664</v>
      </c>
      <c r="I167" s="36">
        <v>-9.3499357236666647</v>
      </c>
      <c r="J167" s="11">
        <f t="shared" si="16"/>
        <v>-8.4115633126666634</v>
      </c>
      <c r="K167" s="38">
        <v>8.3070521666666615</v>
      </c>
      <c r="L167" s="36">
        <v>-0.83012176833333839</v>
      </c>
      <c r="M167" s="11">
        <f t="shared" si="17"/>
        <v>7.9266740456666618</v>
      </c>
      <c r="N167" s="38">
        <v>40.36138041666667</v>
      </c>
      <c r="O167" s="36">
        <v>28.055642131666669</v>
      </c>
      <c r="P167" s="11">
        <f t="shared" si="18"/>
        <v>23.078027469666669</v>
      </c>
      <c r="Q167" s="38">
        <v>6.919859666666671</v>
      </c>
      <c r="R167" s="36">
        <v>10.286582337666671</v>
      </c>
      <c r="S167" s="11">
        <f t="shared" si="19"/>
        <v>14.009233717000006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-7.3191099496666663</v>
      </c>
      <c r="G168" s="11">
        <f t="shared" si="15"/>
        <v>-9.8330890253333347</v>
      </c>
      <c r="H168" s="38">
        <v>-11.875890666666665</v>
      </c>
      <c r="I168" s="36">
        <v>-5.2037577436666647</v>
      </c>
      <c r="J168" s="11">
        <f t="shared" si="16"/>
        <v>-7.9755295356666638</v>
      </c>
      <c r="K168" s="38">
        <v>2.0845591666666627</v>
      </c>
      <c r="L168" s="36">
        <v>6.4813388666662863E-2</v>
      </c>
      <c r="M168" s="11">
        <f t="shared" si="17"/>
        <v>2.2559308079999965</v>
      </c>
      <c r="N168" s="38">
        <v>26.362770416666667</v>
      </c>
      <c r="O168" s="36">
        <v>9.0641888296666657</v>
      </c>
      <c r="P168" s="11">
        <f t="shared" si="18"/>
        <v>19.913300742333334</v>
      </c>
      <c r="Q168" s="38">
        <v>10.204697666666672</v>
      </c>
      <c r="R168" s="36">
        <v>21.754560082666671</v>
      </c>
      <c r="S168" s="11">
        <f t="shared" si="19"/>
        <v>16.371667748333337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-5.0478076896666657</v>
      </c>
      <c r="G169" s="11">
        <f t="shared" si="15"/>
        <v>-7.9350308023333334</v>
      </c>
      <c r="H169" s="38">
        <v>-12.206636666666665</v>
      </c>
      <c r="I169" s="36">
        <v>-5.1372785806666643</v>
      </c>
      <c r="J169" s="11">
        <f t="shared" si="16"/>
        <v>-6.5636573493333303</v>
      </c>
      <c r="K169" s="38">
        <v>-6.0615238333333377</v>
      </c>
      <c r="L169" s="36">
        <v>6.1803725366666615</v>
      </c>
      <c r="M169" s="11">
        <f t="shared" si="17"/>
        <v>1.8050213856666619</v>
      </c>
      <c r="N169" s="38">
        <v>10.687688416666667</v>
      </c>
      <c r="O169" s="36">
        <v>-7.0377735333332581E-2</v>
      </c>
      <c r="P169" s="11">
        <f t="shared" si="18"/>
        <v>12.349817742000001</v>
      </c>
      <c r="Q169" s="38">
        <v>5.9755246666666704</v>
      </c>
      <c r="R169" s="36">
        <v>18.205669539666673</v>
      </c>
      <c r="S169" s="11">
        <f t="shared" si="19"/>
        <v>16.748937320000007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-4.7096024586666667</v>
      </c>
      <c r="G170" s="11">
        <f t="shared" si="15"/>
        <v>-5.6921733659999996</v>
      </c>
      <c r="H170" s="38">
        <v>-19.347868666666663</v>
      </c>
      <c r="I170" s="36">
        <v>-8.8343562186666631</v>
      </c>
      <c r="J170" s="11">
        <f t="shared" si="16"/>
        <v>-6.391797514333331</v>
      </c>
      <c r="K170" s="38">
        <v>6.0258931666666626</v>
      </c>
      <c r="L170" s="36">
        <v>16.201612922666662</v>
      </c>
      <c r="M170" s="11">
        <f t="shared" si="17"/>
        <v>7.4822662826666617</v>
      </c>
      <c r="N170" s="38">
        <v>19.033763416666666</v>
      </c>
      <c r="O170" s="36">
        <v>10.357980991666667</v>
      </c>
      <c r="P170" s="11">
        <f t="shared" si="18"/>
        <v>6.4505973619999999</v>
      </c>
      <c r="Q170" s="38">
        <v>7.9776796666666705</v>
      </c>
      <c r="R170" s="36">
        <v>21.61836701266667</v>
      </c>
      <c r="S170" s="11">
        <f t="shared" si="19"/>
        <v>20.526198878333336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-6.2028899966666664</v>
      </c>
      <c r="G171" s="11">
        <f t="shared" si="15"/>
        <v>-5.3201000483333329</v>
      </c>
      <c r="H171" s="38">
        <v>-6.2888446666666651</v>
      </c>
      <c r="I171" s="36">
        <v>2.4137038513333353</v>
      </c>
      <c r="J171" s="11">
        <f t="shared" si="16"/>
        <v>-3.8526436493333307</v>
      </c>
      <c r="K171" s="38">
        <v>-0.45658083333333721</v>
      </c>
      <c r="L171" s="36">
        <v>11.158020532666663</v>
      </c>
      <c r="M171" s="11">
        <f t="shared" si="17"/>
        <v>11.180001997333328</v>
      </c>
      <c r="N171" s="38">
        <v>20.112910416666665</v>
      </c>
      <c r="O171" s="36">
        <v>14.165910745666665</v>
      </c>
      <c r="P171" s="11">
        <f t="shared" si="18"/>
        <v>8.1511713339999989</v>
      </c>
      <c r="Q171" s="38">
        <v>1.2685406666666705</v>
      </c>
      <c r="R171" s="36">
        <v>19.657121229666672</v>
      </c>
      <c r="S171" s="11">
        <f t="shared" si="19"/>
        <v>19.827052594000005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8.4563557273333334</v>
      </c>
      <c r="G172" s="11">
        <f t="shared" si="15"/>
        <v>-0.81871224266666631</v>
      </c>
      <c r="H172" s="38">
        <v>-12.668332666666664</v>
      </c>
      <c r="I172" s="36">
        <v>-16.109808892666663</v>
      </c>
      <c r="J172" s="11">
        <f t="shared" si="16"/>
        <v>-7.5101537533333307</v>
      </c>
      <c r="K172" s="38">
        <v>-10.093127833333337</v>
      </c>
      <c r="L172" s="36">
        <v>0.47488810366666279</v>
      </c>
      <c r="M172" s="11">
        <f t="shared" si="17"/>
        <v>9.2781738529999966</v>
      </c>
      <c r="N172" s="38">
        <v>-5.1839135833333323</v>
      </c>
      <c r="O172" s="36">
        <v>11.593835430666669</v>
      </c>
      <c r="P172" s="11">
        <f t="shared" si="18"/>
        <v>12.039242389333333</v>
      </c>
      <c r="Q172" s="38">
        <v>12.59037066666667</v>
      </c>
      <c r="R172" s="36">
        <v>18.449838630666669</v>
      </c>
      <c r="S172" s="11">
        <f t="shared" si="19"/>
        <v>19.908442291000004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-5.2591757746666667</v>
      </c>
      <c r="G173" s="11">
        <f t="shared" si="15"/>
        <v>-1.0019033479999999</v>
      </c>
      <c r="H173" s="38">
        <v>-2.9409716666666648</v>
      </c>
      <c r="I173" s="36">
        <v>-9.8344796496666653</v>
      </c>
      <c r="J173" s="11">
        <f t="shared" si="16"/>
        <v>-7.8435282303333311</v>
      </c>
      <c r="K173" s="38">
        <v>-16.458958833333337</v>
      </c>
      <c r="L173" s="36">
        <v>1.3602345706666625</v>
      </c>
      <c r="M173" s="11">
        <f t="shared" si="17"/>
        <v>4.3310477356666626</v>
      </c>
      <c r="N173" s="38">
        <v>-15.396497583333332</v>
      </c>
      <c r="O173" s="36">
        <v>1.3156740246666665</v>
      </c>
      <c r="P173" s="11">
        <f t="shared" si="18"/>
        <v>9.0251400670000006</v>
      </c>
      <c r="Q173" s="38">
        <v>6.7588896666666702</v>
      </c>
      <c r="R173" s="36">
        <v>9.9246603186666711</v>
      </c>
      <c r="S173" s="11">
        <f t="shared" si="19"/>
        <v>16.01054005966667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-3.8273985486666682</v>
      </c>
      <c r="G174" s="11">
        <f t="shared" si="15"/>
        <v>-0.21007286533333383</v>
      </c>
      <c r="H174" s="38">
        <v>-4.5608406666666648</v>
      </c>
      <c r="I174" s="36">
        <v>-7.7841249016666652</v>
      </c>
      <c r="J174" s="11">
        <f t="shared" si="16"/>
        <v>-11.242804481333332</v>
      </c>
      <c r="K174" s="38">
        <v>21.268631166666662</v>
      </c>
      <c r="L174" s="36">
        <v>24.054209621666661</v>
      </c>
      <c r="M174" s="11">
        <f t="shared" si="17"/>
        <v>8.6297774319999956</v>
      </c>
      <c r="N174" s="38">
        <v>-6.4647295833333338</v>
      </c>
      <c r="O174" s="36">
        <v>8.3534749206666667</v>
      </c>
      <c r="P174" s="11">
        <f t="shared" si="18"/>
        <v>7.0876614586666671</v>
      </c>
      <c r="Q174" s="38">
        <v>28.784699666666672</v>
      </c>
      <c r="R174" s="36">
        <v>14.996832469666671</v>
      </c>
      <c r="S174" s="11">
        <f t="shared" si="19"/>
        <v>14.457110473000006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-3.9323167456666659</v>
      </c>
      <c r="G175" s="11">
        <f t="shared" si="15"/>
        <v>-4.3396303563333332</v>
      </c>
      <c r="H175" s="38">
        <v>-4.0272276666666649</v>
      </c>
      <c r="I175" s="36">
        <v>-6.7132307766666646</v>
      </c>
      <c r="J175" s="11">
        <f t="shared" si="16"/>
        <v>-8.1106117759999989</v>
      </c>
      <c r="K175" s="38">
        <v>17.237846166666664</v>
      </c>
      <c r="L175" s="36">
        <v>9.6940715186666644</v>
      </c>
      <c r="M175" s="11">
        <f t="shared" si="17"/>
        <v>11.702838570333329</v>
      </c>
      <c r="N175" s="38">
        <v>2.087342416666667</v>
      </c>
      <c r="O175" s="36">
        <v>10.648287072666667</v>
      </c>
      <c r="P175" s="11">
        <f t="shared" si="18"/>
        <v>6.7724786726666677</v>
      </c>
      <c r="Q175" s="38">
        <v>25.91582566666667</v>
      </c>
      <c r="R175" s="36">
        <v>10.62888842266667</v>
      </c>
      <c r="S175" s="11">
        <f t="shared" si="19"/>
        <v>11.850127070333338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-14.252158167666666</v>
      </c>
      <c r="G176" s="11">
        <f t="shared" si="15"/>
        <v>-7.3372911539999999</v>
      </c>
      <c r="H176" s="38">
        <v>-5.7419506666666651</v>
      </c>
      <c r="I176" s="36">
        <v>-11.648915616666665</v>
      </c>
      <c r="J176" s="11">
        <f t="shared" si="16"/>
        <v>-8.7154237649999988</v>
      </c>
      <c r="K176" s="38">
        <v>32.236984166666659</v>
      </c>
      <c r="L176" s="36">
        <v>12.941940391666659</v>
      </c>
      <c r="M176" s="11">
        <f t="shared" si="17"/>
        <v>15.563407177333326</v>
      </c>
      <c r="N176" s="38">
        <v>23.263594416666667</v>
      </c>
      <c r="O176" s="36">
        <v>25.922954915666665</v>
      </c>
      <c r="P176" s="11">
        <f t="shared" si="18"/>
        <v>14.974905636333332</v>
      </c>
      <c r="Q176" s="38">
        <v>52.560575666666665</v>
      </c>
      <c r="R176" s="36">
        <v>42.434514016666668</v>
      </c>
      <c r="S176" s="11">
        <f t="shared" si="19"/>
        <v>22.686744969666666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-6.9337242146666673</v>
      </c>
      <c r="G177" s="11">
        <f t="shared" si="15"/>
        <v>-8.3727330426666668</v>
      </c>
      <c r="H177" s="38">
        <v>1.0056615000000002</v>
      </c>
      <c r="I177" s="36">
        <v>-4.0672094649999995</v>
      </c>
      <c r="J177" s="11">
        <f t="shared" si="16"/>
        <v>-7.4764519527777766</v>
      </c>
      <c r="K177" s="38">
        <v>21.508135833333331</v>
      </c>
      <c r="L177" s="36">
        <v>8.4781954213333304</v>
      </c>
      <c r="M177" s="11">
        <f t="shared" si="17"/>
        <v>10.371402443888885</v>
      </c>
      <c r="N177" s="38">
        <v>-5.9273595833333328</v>
      </c>
      <c r="O177" s="36">
        <v>-4.8024782333333071E-2</v>
      </c>
      <c r="P177" s="11">
        <f t="shared" si="18"/>
        <v>12.174405735333332</v>
      </c>
      <c r="Q177" s="38">
        <v>31.500895750000002</v>
      </c>
      <c r="R177" s="36">
        <v>15.761491729000001</v>
      </c>
      <c r="S177" s="11">
        <f t="shared" si="19"/>
        <v>22.941631389444449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-5.6016915876666671</v>
      </c>
      <c r="G178" s="11">
        <f t="shared" si="15"/>
        <v>-8.9291913233333329</v>
      </c>
      <c r="H178" s="38">
        <v>1.0205975000000003</v>
      </c>
      <c r="I178" s="36">
        <v>-6.1410352970000002</v>
      </c>
      <c r="J178" s="11">
        <f t="shared" si="16"/>
        <v>-7.2857201262222206</v>
      </c>
      <c r="K178" s="38">
        <v>30.174296833333329</v>
      </c>
      <c r="L178" s="36">
        <v>16.746801980333331</v>
      </c>
      <c r="M178" s="11">
        <f t="shared" si="17"/>
        <v>12.722312597777773</v>
      </c>
      <c r="N178" s="38">
        <v>9.7551514166666671</v>
      </c>
      <c r="O178" s="36">
        <v>1.0626742666666189E-2</v>
      </c>
      <c r="P178" s="11">
        <f t="shared" si="18"/>
        <v>8.6285189586666657</v>
      </c>
      <c r="Q178" s="38">
        <v>34.109070750000001</v>
      </c>
      <c r="R178" s="36">
        <v>22.770335105000001</v>
      </c>
      <c r="S178" s="11">
        <f t="shared" si="19"/>
        <v>26.988780283555556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-5.2412951826666667</v>
      </c>
      <c r="G179" s="11">
        <f t="shared" si="15"/>
        <v>-5.9255703283333334</v>
      </c>
      <c r="H179" s="38">
        <v>-2.0759334999999997</v>
      </c>
      <c r="I179" s="36">
        <v>-0.59751612399999976</v>
      </c>
      <c r="J179" s="11">
        <f t="shared" si="16"/>
        <v>-3.6019202953333331</v>
      </c>
      <c r="K179" s="38">
        <v>39.14698083333333</v>
      </c>
      <c r="L179" s="36">
        <v>27.770988379333332</v>
      </c>
      <c r="M179" s="11">
        <f t="shared" si="17"/>
        <v>17.665328593666665</v>
      </c>
      <c r="N179" s="38">
        <v>13.794296416666668</v>
      </c>
      <c r="O179" s="36">
        <v>-0.10089298533333135</v>
      </c>
      <c r="P179" s="11">
        <f t="shared" si="18"/>
        <v>-4.6097008333332745E-2</v>
      </c>
      <c r="Q179" s="38">
        <v>23.171150750000002</v>
      </c>
      <c r="R179" s="36">
        <v>24.513859818000004</v>
      </c>
      <c r="S179" s="11">
        <f t="shared" si="19"/>
        <v>21.015228883999999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-0.73132588766666684</v>
      </c>
      <c r="G180" s="11">
        <f t="shared" si="15"/>
        <v>-3.8581042193333333</v>
      </c>
      <c r="H180" s="38">
        <v>-18.8714835</v>
      </c>
      <c r="I180" s="36">
        <v>-11.293938918</v>
      </c>
      <c r="J180" s="11">
        <f t="shared" si="16"/>
        <v>-6.0108301129999999</v>
      </c>
      <c r="K180" s="38">
        <v>11.07851383333333</v>
      </c>
      <c r="L180" s="36">
        <v>8.7324380753333308</v>
      </c>
      <c r="M180" s="11">
        <f t="shared" si="17"/>
        <v>17.750076144999998</v>
      </c>
      <c r="N180" s="38">
        <v>25.057339416666668</v>
      </c>
      <c r="O180" s="36">
        <v>6.957427124666669</v>
      </c>
      <c r="P180" s="11">
        <f t="shared" si="18"/>
        <v>2.2890536273333346</v>
      </c>
      <c r="Q180" s="38">
        <v>5.0177500000021524E-3</v>
      </c>
      <c r="R180" s="36">
        <v>10.428941244000002</v>
      </c>
      <c r="S180" s="11">
        <f t="shared" si="19"/>
        <v>19.237712055666666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-6.3016821966666665</v>
      </c>
      <c r="G181" s="11">
        <f t="shared" si="15"/>
        <v>-4.0914344223333332</v>
      </c>
      <c r="H181" s="38">
        <v>-17.5660615</v>
      </c>
      <c r="I181" s="36">
        <v>-10.408658145</v>
      </c>
      <c r="J181" s="11">
        <f t="shared" si="16"/>
        <v>-7.4333710623333333</v>
      </c>
      <c r="K181" s="38">
        <v>-9.7019741666666697</v>
      </c>
      <c r="L181" s="36">
        <v>2.7735444323333311</v>
      </c>
      <c r="M181" s="11">
        <f t="shared" si="17"/>
        <v>13.092323628999999</v>
      </c>
      <c r="N181" s="38">
        <v>16.352819416666669</v>
      </c>
      <c r="O181" s="36">
        <v>5.4093157166666685</v>
      </c>
      <c r="P181" s="11">
        <f t="shared" si="18"/>
        <v>4.088616618666669</v>
      </c>
      <c r="Q181" s="38">
        <v>-6.9623249999998027E-2</v>
      </c>
      <c r="R181" s="36">
        <v>11.911860477000003</v>
      </c>
      <c r="S181" s="11">
        <f t="shared" si="19"/>
        <v>15.618220513000004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-7.3506069226666666</v>
      </c>
      <c r="G182" s="11">
        <f t="shared" si="15"/>
        <v>-4.7945383356666662</v>
      </c>
      <c r="H182" s="38">
        <v>-20.015477499999999</v>
      </c>
      <c r="I182" s="36">
        <v>-10.067659916999999</v>
      </c>
      <c r="J182" s="11">
        <f t="shared" si="16"/>
        <v>-10.59008566</v>
      </c>
      <c r="K182" s="38">
        <v>-4.0382091666666708</v>
      </c>
      <c r="L182" s="36">
        <v>7.0273948953333294</v>
      </c>
      <c r="M182" s="11">
        <f t="shared" si="17"/>
        <v>6.1777924676666638</v>
      </c>
      <c r="N182" s="38">
        <v>13.687752416666667</v>
      </c>
      <c r="O182" s="36">
        <v>6.5606374546666668</v>
      </c>
      <c r="P182" s="11">
        <f t="shared" si="18"/>
        <v>6.3091267653333345</v>
      </c>
      <c r="Q182" s="38">
        <v>7.5403097500000023</v>
      </c>
      <c r="R182" s="36">
        <v>21.523151293000002</v>
      </c>
      <c r="S182" s="11">
        <f t="shared" si="19"/>
        <v>14.621317671333335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-5.6884114086666671</v>
      </c>
      <c r="G183" s="11">
        <f t="shared" si="15"/>
        <v>-6.4469001759999998</v>
      </c>
      <c r="H183" s="38">
        <v>-17.108719499999999</v>
      </c>
      <c r="I183" s="36">
        <v>-9.1705589229999998</v>
      </c>
      <c r="J183" s="11">
        <f t="shared" si="16"/>
        <v>-9.8822923283333335</v>
      </c>
      <c r="K183" s="38">
        <v>-10.75090416666667</v>
      </c>
      <c r="L183" s="36">
        <v>0.44247422033332917</v>
      </c>
      <c r="M183" s="11">
        <f t="shared" si="17"/>
        <v>3.4144711826666634</v>
      </c>
      <c r="N183" s="38">
        <v>2.2126694166666674</v>
      </c>
      <c r="O183" s="36">
        <v>-2.5663439083333328</v>
      </c>
      <c r="P183" s="11">
        <f t="shared" si="18"/>
        <v>3.1345364210000013</v>
      </c>
      <c r="Q183" s="38">
        <v>0.62699475000000193</v>
      </c>
      <c r="R183" s="36">
        <v>18.516163793</v>
      </c>
      <c r="S183" s="11">
        <f t="shared" si="19"/>
        <v>17.317058521000003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-2.1264717796666668</v>
      </c>
      <c r="G184" s="11">
        <f t="shared" si="15"/>
        <v>-5.0551633703333332</v>
      </c>
      <c r="H184" s="38">
        <v>-0.2860554999999998</v>
      </c>
      <c r="I184" s="36">
        <v>-4.4988183209999999</v>
      </c>
      <c r="J184" s="11">
        <f t="shared" si="16"/>
        <v>-7.9123457203333318</v>
      </c>
      <c r="K184" s="38">
        <v>-11.773852166666671</v>
      </c>
      <c r="L184" s="36">
        <v>-2.4460519936666714</v>
      </c>
      <c r="M184" s="11">
        <f t="shared" si="17"/>
        <v>1.6746057073333291</v>
      </c>
      <c r="N184" s="38">
        <v>-28.391518583333333</v>
      </c>
      <c r="O184" s="36">
        <v>-13.720067487333333</v>
      </c>
      <c r="P184" s="11">
        <f t="shared" si="18"/>
        <v>-3.2419246469999998</v>
      </c>
      <c r="Q184" s="38">
        <v>15.192905750000001</v>
      </c>
      <c r="R184" s="36">
        <v>20.089476789000003</v>
      </c>
      <c r="S184" s="11">
        <f t="shared" si="19"/>
        <v>20.042930625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-3.950030884666667</v>
      </c>
      <c r="G185" s="11">
        <f t="shared" si="15"/>
        <v>-3.9216380243333333</v>
      </c>
      <c r="H185" s="38">
        <v>4.5653775000000003</v>
      </c>
      <c r="I185" s="36">
        <v>-2.6535417749999999</v>
      </c>
      <c r="J185" s="11">
        <f t="shared" si="16"/>
        <v>-5.4409730063333335</v>
      </c>
      <c r="K185" s="38">
        <v>-22.974825166666669</v>
      </c>
      <c r="L185" s="36">
        <v>-3.2072844486666696</v>
      </c>
      <c r="M185" s="11">
        <f t="shared" si="17"/>
        <v>-1.736954074000004</v>
      </c>
      <c r="N185" s="38">
        <v>-23.246529583333331</v>
      </c>
      <c r="O185" s="36">
        <v>-5.3270586693333293</v>
      </c>
      <c r="P185" s="11">
        <f t="shared" si="18"/>
        <v>-7.2044900216666647</v>
      </c>
      <c r="Q185" s="38">
        <v>10.882104750000002</v>
      </c>
      <c r="R185" s="36">
        <v>16.001847243</v>
      </c>
      <c r="S185" s="11">
        <f t="shared" si="19"/>
        <v>18.202495941666669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-5.6068975206666671</v>
      </c>
      <c r="G186" s="11">
        <f t="shared" si="15"/>
        <v>-3.8944667283333332</v>
      </c>
      <c r="H186" s="38">
        <v>-1.8662034999999997</v>
      </c>
      <c r="I186" s="36">
        <v>-5.3437203919999998</v>
      </c>
      <c r="J186" s="11">
        <f t="shared" si="16"/>
        <v>-4.1653601626666665</v>
      </c>
      <c r="K186" s="38">
        <v>-7.7343121666666708</v>
      </c>
      <c r="L186" s="36">
        <v>-4.3041695766666708</v>
      </c>
      <c r="M186" s="11">
        <f t="shared" si="17"/>
        <v>-3.3191686730000036</v>
      </c>
      <c r="N186" s="38">
        <v>-16.289433583333331</v>
      </c>
      <c r="O186" s="36">
        <v>-8.4755198333329673E-2</v>
      </c>
      <c r="P186" s="11">
        <f t="shared" si="18"/>
        <v>-6.3772937849999982</v>
      </c>
      <c r="Q186" s="38">
        <v>23.989018750000003</v>
      </c>
      <c r="R186" s="36">
        <v>13.209628704000004</v>
      </c>
      <c r="S186" s="11">
        <f t="shared" si="19"/>
        <v>16.433650912000001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-6.0040148476666673</v>
      </c>
      <c r="G187" s="11">
        <f t="shared" si="15"/>
        <v>-5.1869810843333335</v>
      </c>
      <c r="H187" s="38">
        <v>-0.27578649999999977</v>
      </c>
      <c r="I187" s="36">
        <v>-1.6924640969999998</v>
      </c>
      <c r="J187" s="11">
        <f t="shared" si="16"/>
        <v>-3.2299087546666665</v>
      </c>
      <c r="K187" s="38">
        <v>8.9095058333333306</v>
      </c>
      <c r="L187" s="36">
        <v>3.4782090583333307</v>
      </c>
      <c r="M187" s="11">
        <f t="shared" si="17"/>
        <v>-1.3444149890000032</v>
      </c>
      <c r="N187" s="38">
        <v>-11.240956583333332</v>
      </c>
      <c r="O187" s="36">
        <v>-1.6921478413333322</v>
      </c>
      <c r="P187" s="11">
        <f t="shared" si="18"/>
        <v>-2.3679872363333305</v>
      </c>
      <c r="Q187" s="38">
        <v>26.633015750000002</v>
      </c>
      <c r="R187" s="36">
        <v>12.112073283000003</v>
      </c>
      <c r="S187" s="11">
        <f t="shared" si="19"/>
        <v>13.774516410000002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0.19313826433333281</v>
      </c>
      <c r="G188" s="11">
        <f t="shared" si="15"/>
        <v>-3.8059247013333337</v>
      </c>
      <c r="H188" s="38">
        <v>6.7431955000000006</v>
      </c>
      <c r="I188" s="36">
        <v>1.5942981960000004</v>
      </c>
      <c r="J188" s="11">
        <f t="shared" si="16"/>
        <v>-1.8139620976666666</v>
      </c>
      <c r="K188" s="38">
        <v>26.344973833333331</v>
      </c>
      <c r="L188" s="36">
        <v>8.1684504733333299</v>
      </c>
      <c r="M188" s="11">
        <f t="shared" si="17"/>
        <v>2.4474966516666634</v>
      </c>
      <c r="N188" s="38">
        <v>6.4418464166666674</v>
      </c>
      <c r="O188" s="36">
        <v>8.0470375726666674</v>
      </c>
      <c r="P188" s="11">
        <f t="shared" si="18"/>
        <v>2.090044844333335</v>
      </c>
      <c r="Q188" s="38">
        <v>37.958692749999997</v>
      </c>
      <c r="R188" s="36">
        <v>26.217601497999997</v>
      </c>
      <c r="S188" s="11">
        <f t="shared" si="19"/>
        <v>17.179767828333336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2.3661005773333335</v>
      </c>
      <c r="G189" s="11">
        <f t="shared" si="15"/>
        <v>-1.1482586686666669</v>
      </c>
      <c r="H189" s="38">
        <v>-2.1642104999999998</v>
      </c>
      <c r="I189" s="36">
        <v>-6.5095561009999994</v>
      </c>
      <c r="J189" s="11">
        <f t="shared" si="16"/>
        <v>-2.2025740006666665</v>
      </c>
      <c r="K189" s="38">
        <v>12.796218833333329</v>
      </c>
      <c r="L189" s="36">
        <v>-0.6802188586666702</v>
      </c>
      <c r="M189" s="11">
        <f t="shared" si="17"/>
        <v>3.65548022433333</v>
      </c>
      <c r="N189" s="38">
        <v>-10.275603583333332</v>
      </c>
      <c r="O189" s="36">
        <v>-5.8850323333333323</v>
      </c>
      <c r="P189" s="11">
        <f t="shared" si="18"/>
        <v>0.15661913266666763</v>
      </c>
      <c r="Q189" s="38">
        <v>32.831796750000002</v>
      </c>
      <c r="R189" s="36">
        <v>16.690661296000002</v>
      </c>
      <c r="S189" s="11">
        <f t="shared" si="19"/>
        <v>18.340112025666667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8.1175106063333331</v>
      </c>
      <c r="G190" s="11">
        <f t="shared" si="15"/>
        <v>3.5589164826666662</v>
      </c>
      <c r="H190" s="38">
        <v>8.5126795000000008</v>
      </c>
      <c r="I190" s="36">
        <v>1.9145241680000007</v>
      </c>
      <c r="J190" s="11">
        <f t="shared" si="16"/>
        <v>-1.0002445789999994</v>
      </c>
      <c r="K190" s="38">
        <v>30.212149833333328</v>
      </c>
      <c r="L190" s="36">
        <v>15.285949744333328</v>
      </c>
      <c r="M190" s="11">
        <f t="shared" si="17"/>
        <v>7.5913937863333301</v>
      </c>
      <c r="N190" s="38">
        <v>6.7148284166666672</v>
      </c>
      <c r="O190" s="36">
        <v>-2.7678123053333321</v>
      </c>
      <c r="P190" s="11">
        <f t="shared" si="18"/>
        <v>-0.20193568866666567</v>
      </c>
      <c r="Q190" s="38">
        <v>26.653619750000001</v>
      </c>
      <c r="R190" s="36">
        <v>16.285127416000002</v>
      </c>
      <c r="S190" s="11">
        <f t="shared" si="19"/>
        <v>19.731130069999999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2.7887433433333326</v>
      </c>
      <c r="G191" s="11">
        <f t="shared" si="15"/>
        <v>4.424118175666667</v>
      </c>
      <c r="H191" s="38">
        <v>5.1283475000000003</v>
      </c>
      <c r="I191" s="36">
        <v>5.5927798549999999</v>
      </c>
      <c r="J191" s="11">
        <f t="shared" si="16"/>
        <v>0.33258264066666704</v>
      </c>
      <c r="K191" s="38">
        <v>33.657733833333324</v>
      </c>
      <c r="L191" s="36">
        <v>19.796426960333324</v>
      </c>
      <c r="M191" s="11">
        <f t="shared" si="17"/>
        <v>11.46738594866666</v>
      </c>
      <c r="N191" s="38">
        <v>20.158898416666666</v>
      </c>
      <c r="O191" s="36">
        <v>5.421810713666666</v>
      </c>
      <c r="P191" s="11">
        <f t="shared" si="18"/>
        <v>-1.0770113083333328</v>
      </c>
      <c r="Q191" s="38">
        <v>13.529345750000003</v>
      </c>
      <c r="R191" s="36">
        <v>11.871237777000003</v>
      </c>
      <c r="S191" s="11">
        <f t="shared" si="19"/>
        <v>14.949008829666669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-5.979714051666666</v>
      </c>
      <c r="G192" s="11">
        <f t="shared" si="15"/>
        <v>1.6421799660000003</v>
      </c>
      <c r="H192" s="38">
        <v>-16.366901500000001</v>
      </c>
      <c r="I192" s="36">
        <v>-8.6345340360000016</v>
      </c>
      <c r="J192" s="11">
        <f t="shared" si="16"/>
        <v>-0.37574333766666701</v>
      </c>
      <c r="K192" s="38">
        <v>15.11154983333333</v>
      </c>
      <c r="L192" s="36">
        <v>11.85467834833333</v>
      </c>
      <c r="M192" s="11">
        <f t="shared" si="17"/>
        <v>15.64568501766666</v>
      </c>
      <c r="N192" s="38">
        <v>29.127771416666668</v>
      </c>
      <c r="O192" s="36">
        <v>10.21057045866667</v>
      </c>
      <c r="P192" s="11">
        <f t="shared" si="18"/>
        <v>4.2881896223333342</v>
      </c>
      <c r="Q192" s="38">
        <v>10.147719750000002</v>
      </c>
      <c r="R192" s="36">
        <v>20.154361969</v>
      </c>
      <c r="S192" s="11">
        <f t="shared" si="19"/>
        <v>16.103575720666669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-1.1710519456666661</v>
      </c>
      <c r="G193" s="11">
        <f t="shared" si="15"/>
        <v>-1.4540075513333333</v>
      </c>
      <c r="H193" s="38">
        <v>-15.729758499999999</v>
      </c>
      <c r="I193" s="36">
        <v>-8.8433053899999994</v>
      </c>
      <c r="J193" s="11">
        <f t="shared" si="16"/>
        <v>-3.9616865236666672</v>
      </c>
      <c r="K193" s="38">
        <v>-0.85282516666667041</v>
      </c>
      <c r="L193" s="36">
        <v>11.220808614333329</v>
      </c>
      <c r="M193" s="11">
        <f t="shared" si="17"/>
        <v>14.290637974333327</v>
      </c>
      <c r="N193" s="38">
        <v>21.732644416666666</v>
      </c>
      <c r="O193" s="36">
        <v>11.128613152666667</v>
      </c>
      <c r="P193" s="11">
        <f t="shared" si="18"/>
        <v>8.9203314416666668</v>
      </c>
      <c r="Q193" s="38">
        <v>3.142359750000002</v>
      </c>
      <c r="R193" s="36">
        <v>15.094636998000002</v>
      </c>
      <c r="S193" s="11">
        <f t="shared" si="19"/>
        <v>15.706745581333337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-5.9947399196666673</v>
      </c>
      <c r="G194" s="11">
        <f t="shared" si="15"/>
        <v>-4.3818353056666668</v>
      </c>
      <c r="H194" s="38">
        <v>-15.0070265</v>
      </c>
      <c r="I194" s="36">
        <v>-6.5039107070000011</v>
      </c>
      <c r="J194" s="11">
        <f t="shared" si="16"/>
        <v>-7.9939167110000016</v>
      </c>
      <c r="K194" s="38">
        <v>-0.14830716666667065</v>
      </c>
      <c r="L194" s="36">
        <v>11.41273586833333</v>
      </c>
      <c r="M194" s="11">
        <f t="shared" si="17"/>
        <v>11.496074276999996</v>
      </c>
      <c r="N194" s="38">
        <v>15.721841416666667</v>
      </c>
      <c r="O194" s="36">
        <v>9.4276787726666669</v>
      </c>
      <c r="P194" s="11">
        <f t="shared" si="18"/>
        <v>10.255620794666667</v>
      </c>
      <c r="Q194" s="38">
        <v>-1.0736192499999975</v>
      </c>
      <c r="R194" s="36">
        <v>12.175876087000002</v>
      </c>
      <c r="S194" s="11">
        <f t="shared" si="19"/>
        <v>15.808291684666671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-3.8525145956666664</v>
      </c>
      <c r="G195" s="11">
        <f t="shared" si="15"/>
        <v>-3.6727688203333333</v>
      </c>
      <c r="H195" s="38">
        <v>-12.2812705</v>
      </c>
      <c r="I195" s="36">
        <v>-5.2672341380000001</v>
      </c>
      <c r="J195" s="11">
        <f t="shared" si="16"/>
        <v>-6.8714834116666665</v>
      </c>
      <c r="K195" s="38">
        <v>-10.029297166666671</v>
      </c>
      <c r="L195" s="36">
        <v>1.4116708723333282</v>
      </c>
      <c r="M195" s="11">
        <f t="shared" si="17"/>
        <v>8.0150717849999946</v>
      </c>
      <c r="N195" s="38">
        <v>11.084818416666668</v>
      </c>
      <c r="O195" s="36">
        <v>7.8316536596666673</v>
      </c>
      <c r="P195" s="11">
        <f t="shared" si="18"/>
        <v>9.4626485283333341</v>
      </c>
      <c r="Q195" s="38">
        <v>-2.5136412499999983</v>
      </c>
      <c r="R195" s="36">
        <v>13.869060499</v>
      </c>
      <c r="S195" s="11">
        <f t="shared" si="19"/>
        <v>13.713191194666669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-1.5969919536666675</v>
      </c>
      <c r="G196" s="11">
        <f t="shared" si="15"/>
        <v>-3.814748823</v>
      </c>
      <c r="H196" s="38">
        <v>11.4806075</v>
      </c>
      <c r="I196" s="36">
        <v>7.6425578099999996</v>
      </c>
      <c r="J196" s="11">
        <f t="shared" si="16"/>
        <v>-1.3761956783333342</v>
      </c>
      <c r="K196" s="38">
        <v>24.044174833333329</v>
      </c>
      <c r="L196" s="36">
        <v>31.989903389333328</v>
      </c>
      <c r="M196" s="11">
        <f t="shared" si="17"/>
        <v>14.938103376666662</v>
      </c>
      <c r="N196" s="38">
        <v>-8.5486415833333318</v>
      </c>
      <c r="O196" s="36">
        <v>4.6166076826666682</v>
      </c>
      <c r="P196" s="11">
        <f t="shared" si="18"/>
        <v>7.2919800383333344</v>
      </c>
      <c r="Q196" s="38">
        <v>29.848711750000003</v>
      </c>
      <c r="R196" s="36">
        <v>36.176669289000003</v>
      </c>
      <c r="S196" s="11">
        <f t="shared" si="19"/>
        <v>20.740535291666671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-3.4970992416666657</v>
      </c>
      <c r="G197" s="11">
        <f t="shared" si="15"/>
        <v>-2.9822019303333334</v>
      </c>
      <c r="H197" s="38">
        <v>16.5236795</v>
      </c>
      <c r="I197" s="36">
        <v>10.24032465</v>
      </c>
      <c r="J197" s="11">
        <f t="shared" si="16"/>
        <v>4.2052161073333325</v>
      </c>
      <c r="K197" s="38">
        <v>12.532561833333329</v>
      </c>
      <c r="L197" s="36">
        <v>33.640433015333329</v>
      </c>
      <c r="M197" s="11">
        <f t="shared" si="17"/>
        <v>22.347335758999993</v>
      </c>
      <c r="N197" s="38">
        <v>-13.677986583333333</v>
      </c>
      <c r="O197" s="36">
        <v>4.0138609966666685</v>
      </c>
      <c r="P197" s="11">
        <f t="shared" si="18"/>
        <v>5.4873741130000013</v>
      </c>
      <c r="Q197" s="38">
        <v>26.424737750000002</v>
      </c>
      <c r="R197" s="36">
        <v>33.742707635000002</v>
      </c>
      <c r="S197" s="11">
        <f t="shared" si="19"/>
        <v>27.929479141000002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-2.4554543506666677</v>
      </c>
      <c r="G198" s="11">
        <f t="shared" si="15"/>
        <v>-2.5165151820000005</v>
      </c>
      <c r="H198" s="38">
        <v>17.166369500000002</v>
      </c>
      <c r="I198" s="36">
        <v>13.804828549000002</v>
      </c>
      <c r="J198" s="11">
        <f t="shared" si="16"/>
        <v>10.562570336333332</v>
      </c>
      <c r="K198" s="38">
        <v>25.907512833333328</v>
      </c>
      <c r="L198" s="36">
        <v>31.241171734333328</v>
      </c>
      <c r="M198" s="11">
        <f t="shared" si="17"/>
        <v>32.290502712999995</v>
      </c>
      <c r="N198" s="38">
        <v>-11.627896583333332</v>
      </c>
      <c r="O198" s="36">
        <v>5.4692087926666666</v>
      </c>
      <c r="P198" s="11">
        <f t="shared" si="18"/>
        <v>4.6998924906666675</v>
      </c>
      <c r="Q198" s="38">
        <v>50.027189750000005</v>
      </c>
      <c r="R198" s="36">
        <v>42.774303034000006</v>
      </c>
      <c r="S198" s="11">
        <f t="shared" si="19"/>
        <v>37.564559986000006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-1.0596204316666666</v>
      </c>
      <c r="G199" s="11">
        <f t="shared" si="15"/>
        <v>-2.3373913413333334</v>
      </c>
      <c r="H199" s="38">
        <v>1.4411915000000002</v>
      </c>
      <c r="I199" s="36">
        <v>1.0266223020000003</v>
      </c>
      <c r="J199" s="11">
        <f t="shared" si="16"/>
        <v>8.3572585003333337</v>
      </c>
      <c r="K199" s="38">
        <v>35.659914833333332</v>
      </c>
      <c r="L199" s="36">
        <v>33.003442508333329</v>
      </c>
      <c r="M199" s="11">
        <f t="shared" si="17"/>
        <v>32.628349085999993</v>
      </c>
      <c r="N199" s="38">
        <v>3.0689754166666674</v>
      </c>
      <c r="O199" s="36">
        <v>15.666524533666667</v>
      </c>
      <c r="P199" s="11">
        <f t="shared" si="18"/>
        <v>8.3831981076666668</v>
      </c>
      <c r="Q199" s="38">
        <v>45.524555750000005</v>
      </c>
      <c r="R199" s="36">
        <v>31.290535442000007</v>
      </c>
      <c r="S199" s="11">
        <f t="shared" si="19"/>
        <v>35.935848703666672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-0.43342540566666665</v>
      </c>
      <c r="G200" s="11">
        <f t="shared" si="15"/>
        <v>-1.3161667293333337</v>
      </c>
      <c r="H200" s="38">
        <v>4.0617415000000001</v>
      </c>
      <c r="I200" s="36">
        <v>-0.61895836099999979</v>
      </c>
      <c r="J200" s="11">
        <f t="shared" si="16"/>
        <v>4.7374974966666672</v>
      </c>
      <c r="K200" s="38">
        <v>42.839224833333333</v>
      </c>
      <c r="L200" s="36">
        <v>26.467309703333331</v>
      </c>
      <c r="M200" s="11">
        <f t="shared" si="17"/>
        <v>30.237307981999994</v>
      </c>
      <c r="N200" s="38">
        <v>10.515402416666667</v>
      </c>
      <c r="O200" s="36">
        <v>10.437214798666668</v>
      </c>
      <c r="P200" s="11">
        <f t="shared" si="18"/>
        <v>10.524316041666667</v>
      </c>
      <c r="Q200" s="38">
        <v>32.688294749999997</v>
      </c>
      <c r="R200" s="36">
        <v>19.845034995999995</v>
      </c>
      <c r="S200" s="11">
        <f t="shared" si="19"/>
        <v>31.303291157333334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-0.43524764066666632</v>
      </c>
      <c r="G201" s="11">
        <f t="shared" si="15"/>
        <v>-0.64276449266666658</v>
      </c>
      <c r="H201" s="38">
        <v>4.2258814999999998</v>
      </c>
      <c r="I201" s="36">
        <v>0.26799271899999999</v>
      </c>
      <c r="J201" s="11">
        <f t="shared" si="16"/>
        <v>0.22521888666666681</v>
      </c>
      <c r="K201" s="38">
        <v>36.650797833333328</v>
      </c>
      <c r="L201" s="36">
        <v>22.080221153333326</v>
      </c>
      <c r="M201" s="11">
        <f t="shared" si="17"/>
        <v>27.183657788333331</v>
      </c>
      <c r="N201" s="38">
        <v>33.17319641666667</v>
      </c>
      <c r="O201" s="36">
        <v>35.694054388666672</v>
      </c>
      <c r="P201" s="11">
        <f t="shared" si="18"/>
        <v>20.59926457366667</v>
      </c>
      <c r="Q201" s="38">
        <v>46.830014750000004</v>
      </c>
      <c r="R201" s="36">
        <v>29.362785178000003</v>
      </c>
      <c r="S201" s="11">
        <f t="shared" si="19"/>
        <v>26.832785205333334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-5.4382036716666668</v>
      </c>
      <c r="G202" s="11">
        <f t="shared" si="15"/>
        <v>-2.1022922393333334</v>
      </c>
      <c r="H202" s="38">
        <v>3.6047625000000001</v>
      </c>
      <c r="I202" s="36">
        <v>-3.0594193410000003</v>
      </c>
      <c r="J202" s="11">
        <f t="shared" si="16"/>
        <v>-1.1367949943333333</v>
      </c>
      <c r="K202" s="38">
        <v>29.81966783333333</v>
      </c>
      <c r="L202" s="36">
        <v>13.543527434333331</v>
      </c>
      <c r="M202" s="11">
        <f t="shared" si="17"/>
        <v>20.697019430333327</v>
      </c>
      <c r="N202" s="38">
        <v>0.68416241666666755</v>
      </c>
      <c r="O202" s="36">
        <v>-9.2328490773333325</v>
      </c>
      <c r="P202" s="11">
        <f t="shared" si="18"/>
        <v>12.299473370000001</v>
      </c>
      <c r="Q202" s="38">
        <v>33.820133750000004</v>
      </c>
      <c r="R202" s="36">
        <v>23.642720301000004</v>
      </c>
      <c r="S202" s="11">
        <f t="shared" si="19"/>
        <v>24.283513491666668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-10.735189903666667</v>
      </c>
      <c r="G203" s="11">
        <f t="shared" ref="G203:G261" si="22">AVERAGE(F201:F203)</f>
        <v>-5.5362137386666674</v>
      </c>
      <c r="H203" s="38">
        <v>2.3669835000000004</v>
      </c>
      <c r="I203" s="36">
        <v>2.0004276860000005</v>
      </c>
      <c r="J203" s="11">
        <f t="shared" ref="J203:J261" si="23">AVERAGE(I201:I203)</f>
        <v>-0.26366631199999996</v>
      </c>
      <c r="K203" s="38">
        <v>38.164239833333326</v>
      </c>
      <c r="L203" s="36">
        <v>21.763067268333327</v>
      </c>
      <c r="M203" s="11">
        <f t="shared" ref="M203:M261" si="24">AVERAGE(L201:L203)</f>
        <v>19.128938618666663</v>
      </c>
      <c r="N203" s="38">
        <v>40.725368416666669</v>
      </c>
      <c r="O203" s="36">
        <v>25.816202340666671</v>
      </c>
      <c r="P203" s="11">
        <f t="shared" ref="P203:P261" si="25">AVERAGE(O201:O203)</f>
        <v>17.42580255066667</v>
      </c>
      <c r="Q203" s="38">
        <v>38.751628750000009</v>
      </c>
      <c r="R203" s="36">
        <v>33.696787898000011</v>
      </c>
      <c r="S203" s="11">
        <f t="shared" ref="S203:S261" si="26">AVERAGE(R201:R203)</f>
        <v>28.900764459000005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1.1188256133333336</v>
      </c>
      <c r="G204" s="11">
        <f t="shared" si="22"/>
        <v>-5.018189320666667</v>
      </c>
      <c r="H204" s="38">
        <v>2.8900885000000001</v>
      </c>
      <c r="I204" s="36">
        <v>9.8804841759999995</v>
      </c>
      <c r="J204" s="11">
        <f t="shared" si="23"/>
        <v>2.9404975069999999</v>
      </c>
      <c r="K204" s="38">
        <v>26.371728833333329</v>
      </c>
      <c r="L204" s="36">
        <v>20.79513184533333</v>
      </c>
      <c r="M204" s="11">
        <f t="shared" si="24"/>
        <v>18.700575515999997</v>
      </c>
      <c r="N204" s="38">
        <v>35.91913241666667</v>
      </c>
      <c r="O204" s="36">
        <v>16.709177789666672</v>
      </c>
      <c r="P204" s="11">
        <f t="shared" si="25"/>
        <v>11.097510351000002</v>
      </c>
      <c r="Q204" s="38">
        <v>22.610993750000002</v>
      </c>
      <c r="R204" s="36">
        <v>31.798492013000001</v>
      </c>
      <c r="S204" s="11">
        <f t="shared" si="26"/>
        <v>29.712666737333336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-5.5222396556666666</v>
      </c>
      <c r="G205" s="11">
        <f t="shared" si="22"/>
        <v>-5.0462013153333336</v>
      </c>
      <c r="H205" s="38">
        <v>10.9539945</v>
      </c>
      <c r="I205" s="36">
        <v>17.405891394000001</v>
      </c>
      <c r="J205" s="11">
        <f t="shared" si="23"/>
        <v>9.7622677519999996</v>
      </c>
      <c r="K205" s="38">
        <v>16.453550833333331</v>
      </c>
      <c r="L205" s="36">
        <v>27.496945028333329</v>
      </c>
      <c r="M205" s="11">
        <f t="shared" si="24"/>
        <v>23.351714713999996</v>
      </c>
      <c r="N205" s="38">
        <v>28.917795416666667</v>
      </c>
      <c r="O205" s="36">
        <v>18.55391083166667</v>
      </c>
      <c r="P205" s="11">
        <f t="shared" si="25"/>
        <v>20.359763654000005</v>
      </c>
      <c r="Q205" s="38">
        <v>30.447564750000002</v>
      </c>
      <c r="R205" s="36">
        <v>42.159583326000003</v>
      </c>
      <c r="S205" s="11">
        <f t="shared" si="26"/>
        <v>35.884954412333336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14.669497047333333</v>
      </c>
      <c r="G206" s="11">
        <f t="shared" si="22"/>
        <v>3.4220276683333335</v>
      </c>
      <c r="H206" s="38">
        <v>11.9474225</v>
      </c>
      <c r="I206" s="36">
        <v>18.766340061000001</v>
      </c>
      <c r="J206" s="11">
        <f t="shared" si="23"/>
        <v>15.350905210333332</v>
      </c>
      <c r="K206" s="38">
        <v>6.8840808333333294</v>
      </c>
      <c r="L206" s="36">
        <v>18.238260607333331</v>
      </c>
      <c r="M206" s="11">
        <f t="shared" si="24"/>
        <v>22.176779160333329</v>
      </c>
      <c r="N206" s="38">
        <v>23.660049416666666</v>
      </c>
      <c r="O206" s="36">
        <v>17.438074936666666</v>
      </c>
      <c r="P206" s="11">
        <f t="shared" si="25"/>
        <v>17.567054519333336</v>
      </c>
      <c r="Q206" s="38">
        <v>24.211668750000001</v>
      </c>
      <c r="R206" s="36">
        <v>36.935302575000001</v>
      </c>
      <c r="S206" s="11">
        <f t="shared" si="26"/>
        <v>36.964459304666669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14.743416628333334</v>
      </c>
      <c r="G207" s="11">
        <f t="shared" si="22"/>
        <v>7.9635580066666662</v>
      </c>
      <c r="H207" s="38">
        <v>19.506238499999998</v>
      </c>
      <c r="I207" s="36">
        <v>25.900605061</v>
      </c>
      <c r="J207" s="11">
        <f t="shared" si="23"/>
        <v>20.690945505333335</v>
      </c>
      <c r="K207" s="38">
        <v>11.99964383333333</v>
      </c>
      <c r="L207" s="36">
        <v>24.347968162333331</v>
      </c>
      <c r="M207" s="11">
        <f t="shared" si="24"/>
        <v>23.361057932666665</v>
      </c>
      <c r="N207" s="38">
        <v>14.184062416666668</v>
      </c>
      <c r="O207" s="36">
        <v>12.463977702666668</v>
      </c>
      <c r="P207" s="11">
        <f t="shared" si="25"/>
        <v>16.151987823666669</v>
      </c>
      <c r="Q207" s="38">
        <v>27.205344750000002</v>
      </c>
      <c r="R207" s="36">
        <v>43.869369609000003</v>
      </c>
      <c r="S207" s="11">
        <f t="shared" si="26"/>
        <v>40.988085169999998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16.140343296333334</v>
      </c>
      <c r="G208" s="11">
        <f t="shared" si="22"/>
        <v>15.184418990666666</v>
      </c>
      <c r="H208" s="38">
        <v>17.575825500000001</v>
      </c>
      <c r="I208" s="36">
        <v>15.695000290000001</v>
      </c>
      <c r="J208" s="11">
        <f t="shared" si="23"/>
        <v>20.120648470666669</v>
      </c>
      <c r="K208" s="38">
        <v>22.26788183333333</v>
      </c>
      <c r="L208" s="36">
        <v>30.072752709333329</v>
      </c>
      <c r="M208" s="11">
        <f t="shared" si="24"/>
        <v>24.219660492999996</v>
      </c>
      <c r="N208" s="38">
        <v>25.996732416666667</v>
      </c>
      <c r="O208" s="36">
        <v>38.399249552666667</v>
      </c>
      <c r="P208" s="11">
        <f t="shared" si="25"/>
        <v>22.76710073066667</v>
      </c>
      <c r="Q208" s="38">
        <v>28.028877750000003</v>
      </c>
      <c r="R208" s="36">
        <v>37.121874936000005</v>
      </c>
      <c r="S208" s="11">
        <f t="shared" si="26"/>
        <v>39.308849040000005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17.865546901333332</v>
      </c>
      <c r="G209" s="11">
        <f t="shared" si="22"/>
        <v>16.249768941999999</v>
      </c>
      <c r="H209" s="38">
        <v>18.1928695</v>
      </c>
      <c r="I209" s="36">
        <v>14.174076738</v>
      </c>
      <c r="J209" s="11">
        <f t="shared" si="23"/>
        <v>18.589894029666667</v>
      </c>
      <c r="K209" s="38">
        <v>-0.4013641666666703</v>
      </c>
      <c r="L209" s="36">
        <v>22.145522290333329</v>
      </c>
      <c r="M209" s="11">
        <f t="shared" si="24"/>
        <v>25.522081053999997</v>
      </c>
      <c r="N209" s="38">
        <v>17.704381416666667</v>
      </c>
      <c r="O209" s="36">
        <v>34.357926776666666</v>
      </c>
      <c r="P209" s="11">
        <f t="shared" si="25"/>
        <v>28.407051343999999</v>
      </c>
      <c r="Q209" s="38">
        <v>12.915703750000002</v>
      </c>
      <c r="R209" s="36">
        <v>22.156820557000003</v>
      </c>
      <c r="S209" s="11">
        <f t="shared" si="26"/>
        <v>34.382688367333337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19.596561878333333</v>
      </c>
      <c r="G210" s="11">
        <f t="shared" si="22"/>
        <v>17.867484025333333</v>
      </c>
      <c r="H210" s="38">
        <v>16.734119499999998</v>
      </c>
      <c r="I210" s="36">
        <v>13.385529448999998</v>
      </c>
      <c r="J210" s="11">
        <f t="shared" si="23"/>
        <v>14.418202158999998</v>
      </c>
      <c r="K210" s="38">
        <v>23.890129833333329</v>
      </c>
      <c r="L210" s="36">
        <v>32.169951069333329</v>
      </c>
      <c r="M210" s="11">
        <f t="shared" si="24"/>
        <v>28.129408689666661</v>
      </c>
      <c r="N210" s="38">
        <v>9.0362414166666678</v>
      </c>
      <c r="O210" s="36">
        <v>27.061130833666667</v>
      </c>
      <c r="P210" s="11">
        <f t="shared" si="25"/>
        <v>33.272769054333331</v>
      </c>
      <c r="Q210" s="38">
        <v>29.608914750000004</v>
      </c>
      <c r="R210" s="36">
        <v>24.787779102000002</v>
      </c>
      <c r="S210" s="11">
        <f t="shared" si="26"/>
        <v>28.02215819833334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16.095373638333335</v>
      </c>
      <c r="G211" s="11">
        <f t="shared" si="22"/>
        <v>17.852494139333334</v>
      </c>
      <c r="H211" s="38">
        <v>4.9676425000000002</v>
      </c>
      <c r="I211" s="36">
        <v>4.890322802</v>
      </c>
      <c r="J211" s="11">
        <f t="shared" si="23"/>
        <v>10.816642996333334</v>
      </c>
      <c r="K211" s="38">
        <v>16.832903833333329</v>
      </c>
      <c r="L211" s="36">
        <v>16.75759738133333</v>
      </c>
      <c r="M211" s="11">
        <f t="shared" si="24"/>
        <v>23.691023580333326</v>
      </c>
      <c r="N211" s="38">
        <v>22.365024416666667</v>
      </c>
      <c r="O211" s="36">
        <v>38.681274329666664</v>
      </c>
      <c r="P211" s="11">
        <f t="shared" si="25"/>
        <v>33.36677731333333</v>
      </c>
      <c r="Q211" s="38">
        <v>47.426646750000003</v>
      </c>
      <c r="R211" s="36">
        <v>32.935648278000002</v>
      </c>
      <c r="S211" s="11">
        <f t="shared" si="26"/>
        <v>26.626749312333335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9.9106885853333324</v>
      </c>
      <c r="G212" s="11">
        <f t="shared" si="22"/>
        <v>15.200874700666667</v>
      </c>
      <c r="H212" s="38">
        <v>20.3742555</v>
      </c>
      <c r="I212" s="36">
        <v>15.935885739</v>
      </c>
      <c r="J212" s="11">
        <f t="shared" si="23"/>
        <v>11.403912663333331</v>
      </c>
      <c r="K212" s="38">
        <v>36.637169833333331</v>
      </c>
      <c r="L212" s="36">
        <v>22.174433267333331</v>
      </c>
      <c r="M212" s="11">
        <f t="shared" si="24"/>
        <v>23.700660572666663</v>
      </c>
      <c r="N212" s="38">
        <v>25.319379416666667</v>
      </c>
      <c r="O212" s="36">
        <v>24.251913742666666</v>
      </c>
      <c r="P212" s="11">
        <f t="shared" si="25"/>
        <v>29.998106301999997</v>
      </c>
      <c r="Q212" s="38">
        <v>39.764984749999996</v>
      </c>
      <c r="R212" s="36">
        <v>26.541323045999995</v>
      </c>
      <c r="S212" s="11">
        <f t="shared" si="26"/>
        <v>28.088250142000003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14.730582617333333</v>
      </c>
      <c r="G213" s="11">
        <f t="shared" si="22"/>
        <v>13.578881613666667</v>
      </c>
      <c r="H213" s="38">
        <v>10.813147499999999</v>
      </c>
      <c r="I213" s="36">
        <v>5.8439408399999992</v>
      </c>
      <c r="J213" s="11">
        <f t="shared" si="23"/>
        <v>8.890049793666666</v>
      </c>
      <c r="K213" s="38">
        <v>43.113399833333332</v>
      </c>
      <c r="L213" s="36">
        <v>26.018397061333332</v>
      </c>
      <c r="M213" s="11">
        <f t="shared" si="24"/>
        <v>21.650142569999996</v>
      </c>
      <c r="N213" s="38">
        <v>28.686077416666667</v>
      </c>
      <c r="O213" s="36">
        <v>29.252893661666668</v>
      </c>
      <c r="P213" s="11">
        <f t="shared" si="25"/>
        <v>30.728693911333334</v>
      </c>
      <c r="Q213" s="38">
        <v>50.96851375</v>
      </c>
      <c r="R213" s="36">
        <v>31.759943465999999</v>
      </c>
      <c r="S213" s="11">
        <f t="shared" si="26"/>
        <v>30.412304930000001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20.926044565333335</v>
      </c>
      <c r="G214" s="11">
        <f t="shared" si="22"/>
        <v>15.189105255999999</v>
      </c>
      <c r="H214" s="38">
        <v>27.8731665</v>
      </c>
      <c r="I214" s="36">
        <v>20.745717355</v>
      </c>
      <c r="J214" s="11">
        <f t="shared" si="23"/>
        <v>14.175181311333333</v>
      </c>
      <c r="K214" s="38">
        <v>43.907222833333336</v>
      </c>
      <c r="L214" s="36">
        <v>26.671180138333337</v>
      </c>
      <c r="M214" s="11">
        <f t="shared" si="24"/>
        <v>24.954670155666665</v>
      </c>
      <c r="N214" s="38">
        <v>41.226618416666668</v>
      </c>
      <c r="O214" s="36">
        <v>29.781782342666666</v>
      </c>
      <c r="P214" s="11">
        <f t="shared" si="25"/>
        <v>27.762196582333331</v>
      </c>
      <c r="Q214" s="38">
        <v>44.45111575</v>
      </c>
      <c r="R214" s="36">
        <v>33.677985082999996</v>
      </c>
      <c r="S214" s="11">
        <f t="shared" si="26"/>
        <v>30.659750531666663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18.934253713333334</v>
      </c>
      <c r="G215" s="11">
        <f t="shared" si="22"/>
        <v>18.196960298666667</v>
      </c>
      <c r="H215" s="38">
        <v>20.083634499999999</v>
      </c>
      <c r="I215" s="36">
        <v>19.205457741</v>
      </c>
      <c r="J215" s="11">
        <f t="shared" si="23"/>
        <v>15.265038645333334</v>
      </c>
      <c r="K215" s="38">
        <v>34.871886833333335</v>
      </c>
      <c r="L215" s="36">
        <v>15.930533400333335</v>
      </c>
      <c r="M215" s="11">
        <f t="shared" si="24"/>
        <v>22.8733702</v>
      </c>
      <c r="N215" s="38">
        <v>40.594783416666665</v>
      </c>
      <c r="O215" s="36">
        <v>25.417430178666663</v>
      </c>
      <c r="P215" s="11">
        <f t="shared" si="25"/>
        <v>28.150702061</v>
      </c>
      <c r="Q215" s="38">
        <v>37.000245750000005</v>
      </c>
      <c r="R215" s="36">
        <v>27.551910185000004</v>
      </c>
      <c r="S215" s="11">
        <f t="shared" si="26"/>
        <v>30.99661291133333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13.383363331333335</v>
      </c>
      <c r="G216" s="11">
        <f t="shared" si="22"/>
        <v>17.747887203333335</v>
      </c>
      <c r="H216" s="38">
        <v>16.3112125</v>
      </c>
      <c r="I216" s="36">
        <v>22.291082163999999</v>
      </c>
      <c r="J216" s="11">
        <f t="shared" si="23"/>
        <v>20.747419086666667</v>
      </c>
      <c r="K216" s="38">
        <v>32.151423833333325</v>
      </c>
      <c r="L216" s="36">
        <v>23.429405011333323</v>
      </c>
      <c r="M216" s="11">
        <f t="shared" si="24"/>
        <v>22.01037285</v>
      </c>
      <c r="N216" s="38">
        <v>39.059237416666669</v>
      </c>
      <c r="O216" s="36">
        <v>19.847294800666667</v>
      </c>
      <c r="P216" s="11">
        <f t="shared" si="25"/>
        <v>25.015502440666666</v>
      </c>
      <c r="Q216" s="38">
        <v>27.379817750000001</v>
      </c>
      <c r="R216" s="36">
        <v>36.977447990000002</v>
      </c>
      <c r="S216" s="11">
        <f t="shared" si="26"/>
        <v>32.735781086000003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18.801322217333336</v>
      </c>
      <c r="G217" s="11">
        <f t="shared" si="22"/>
        <v>17.039646420666667</v>
      </c>
      <c r="H217" s="38">
        <v>12.2559045</v>
      </c>
      <c r="I217" s="36">
        <v>18.13244156</v>
      </c>
      <c r="J217" s="11">
        <f t="shared" si="23"/>
        <v>19.876327154999998</v>
      </c>
      <c r="K217" s="38">
        <v>25.568836833333329</v>
      </c>
      <c r="L217" s="36">
        <v>36.187783682333333</v>
      </c>
      <c r="M217" s="11">
        <f t="shared" si="24"/>
        <v>25.182574031333331</v>
      </c>
      <c r="N217" s="38">
        <v>28.006244416666668</v>
      </c>
      <c r="O217" s="36">
        <v>17.864102925666668</v>
      </c>
      <c r="P217" s="11">
        <f t="shared" si="25"/>
        <v>21.042942634999999</v>
      </c>
      <c r="Q217" s="38">
        <v>14.007615750000003</v>
      </c>
      <c r="R217" s="36">
        <v>25.241608070000005</v>
      </c>
      <c r="S217" s="11">
        <f t="shared" si="26"/>
        <v>29.923655415000002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22.014063433333334</v>
      </c>
      <c r="G218" s="11">
        <f t="shared" si="22"/>
        <v>18.066249660666667</v>
      </c>
      <c r="H218" s="38">
        <v>14.3093065</v>
      </c>
      <c r="I218" s="36">
        <v>19.543497893000001</v>
      </c>
      <c r="J218" s="11">
        <f t="shared" si="23"/>
        <v>19.989007205666667</v>
      </c>
      <c r="K218" s="38">
        <v>7.6282458333333292</v>
      </c>
      <c r="L218" s="36">
        <v>17.681564313333329</v>
      </c>
      <c r="M218" s="11">
        <f t="shared" si="24"/>
        <v>25.76625100233333</v>
      </c>
      <c r="N218" s="38">
        <v>15.716583416666667</v>
      </c>
      <c r="O218" s="36">
        <v>9.6339031456666682</v>
      </c>
      <c r="P218" s="11">
        <f t="shared" si="25"/>
        <v>15.781766957333332</v>
      </c>
      <c r="Q218" s="38">
        <v>11.786515750000001</v>
      </c>
      <c r="R218" s="36">
        <v>24.011525374000001</v>
      </c>
      <c r="S218" s="11">
        <f t="shared" si="26"/>
        <v>28.743527144666672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18.514883367333336</v>
      </c>
      <c r="G219" s="11">
        <f t="shared" si="22"/>
        <v>19.776756339333335</v>
      </c>
      <c r="H219" s="38">
        <v>14.764393500000001</v>
      </c>
      <c r="I219" s="36">
        <v>20.911016824000001</v>
      </c>
      <c r="J219" s="11">
        <f t="shared" si="23"/>
        <v>19.528985425666665</v>
      </c>
      <c r="K219" s="38">
        <v>2.6211498333333294</v>
      </c>
      <c r="L219" s="36">
        <v>15.972122955333329</v>
      </c>
      <c r="M219" s="11">
        <f t="shared" si="24"/>
        <v>23.280490316999998</v>
      </c>
      <c r="N219" s="38">
        <v>17.087613416666667</v>
      </c>
      <c r="O219" s="36">
        <v>16.117281904666665</v>
      </c>
      <c r="P219" s="11">
        <f t="shared" si="25"/>
        <v>14.538429325333334</v>
      </c>
      <c r="Q219" s="38">
        <v>7.8871597500000021</v>
      </c>
      <c r="R219" s="36">
        <v>25.224003004000004</v>
      </c>
      <c r="S219" s="11">
        <f t="shared" si="26"/>
        <v>24.825712149333338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14.131286189333332</v>
      </c>
      <c r="G220" s="11">
        <f t="shared" si="22"/>
        <v>18.220077663333335</v>
      </c>
      <c r="H220" s="38">
        <v>15.4133245</v>
      </c>
      <c r="I220" s="36">
        <v>17.131714592000002</v>
      </c>
      <c r="J220" s="11">
        <f t="shared" si="23"/>
        <v>19.195409769666668</v>
      </c>
      <c r="K220" s="38">
        <v>7.2617188333333296</v>
      </c>
      <c r="L220" s="36">
        <v>16.17935765333333</v>
      </c>
      <c r="M220" s="11">
        <f t="shared" si="24"/>
        <v>16.611014973999996</v>
      </c>
      <c r="N220" s="38">
        <v>12.120761416666667</v>
      </c>
      <c r="O220" s="36">
        <v>23.586557864666666</v>
      </c>
      <c r="P220" s="11">
        <f t="shared" si="25"/>
        <v>16.445914304999999</v>
      </c>
      <c r="Q220" s="38">
        <v>10.116199750000003</v>
      </c>
      <c r="R220" s="36">
        <v>22.741325514000003</v>
      </c>
      <c r="S220" s="11">
        <f t="shared" si="26"/>
        <v>23.992284630666671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18.923783797333332</v>
      </c>
      <c r="G221" s="11">
        <f t="shared" si="22"/>
        <v>17.189984451333334</v>
      </c>
      <c r="H221" s="38">
        <v>15.987491500000001</v>
      </c>
      <c r="I221" s="36">
        <v>15.297634262000001</v>
      </c>
      <c r="J221" s="11">
        <f t="shared" si="23"/>
        <v>17.780121892666667</v>
      </c>
      <c r="K221" s="38">
        <v>-2.3480411666666701</v>
      </c>
      <c r="L221" s="36">
        <v>22.06626622733333</v>
      </c>
      <c r="M221" s="11">
        <f t="shared" si="24"/>
        <v>18.072582278666662</v>
      </c>
      <c r="N221" s="38">
        <v>10.127113416666667</v>
      </c>
      <c r="O221" s="36">
        <v>26.608113511666666</v>
      </c>
      <c r="P221" s="11">
        <f t="shared" si="25"/>
        <v>22.103984427</v>
      </c>
      <c r="Q221" s="38">
        <v>23.510234750000002</v>
      </c>
      <c r="R221" s="36">
        <v>35.494701130999999</v>
      </c>
      <c r="S221" s="11">
        <f t="shared" si="26"/>
        <v>27.820009883000001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18.009529103333332</v>
      </c>
      <c r="G222" s="11">
        <f t="shared" si="22"/>
        <v>17.021533030000001</v>
      </c>
      <c r="H222" s="38">
        <v>16.892563500000001</v>
      </c>
      <c r="I222" s="36">
        <v>13.168649643000002</v>
      </c>
      <c r="J222" s="11">
        <f t="shared" si="23"/>
        <v>15.199332832333335</v>
      </c>
      <c r="K222" s="38">
        <v>9.2703948333333308</v>
      </c>
      <c r="L222" s="36">
        <v>21.211747800333331</v>
      </c>
      <c r="M222" s="11">
        <f t="shared" si="24"/>
        <v>19.81912389366666</v>
      </c>
      <c r="N222" s="38">
        <v>8.6493634166666666</v>
      </c>
      <c r="O222" s="36">
        <v>28.137060193666667</v>
      </c>
      <c r="P222" s="11">
        <f t="shared" si="25"/>
        <v>26.110577190000001</v>
      </c>
      <c r="Q222" s="38">
        <v>38.516990750000005</v>
      </c>
      <c r="R222" s="36">
        <v>35.244586669000007</v>
      </c>
      <c r="S222" s="11">
        <f t="shared" si="26"/>
        <v>31.160204438000005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16.464292303333334</v>
      </c>
      <c r="G223" s="11">
        <f t="shared" si="22"/>
        <v>17.799201734666667</v>
      </c>
      <c r="H223" s="38">
        <v>20.176564500000001</v>
      </c>
      <c r="I223" s="36">
        <v>20.005127841</v>
      </c>
      <c r="J223" s="11">
        <f t="shared" si="23"/>
        <v>16.157137248666668</v>
      </c>
      <c r="K223" s="38">
        <v>21.293083833333331</v>
      </c>
      <c r="L223" s="36">
        <v>24.480877932333332</v>
      </c>
      <c r="M223" s="11">
        <f t="shared" si="24"/>
        <v>22.586297319999996</v>
      </c>
      <c r="N223" s="38">
        <v>-6.5212245833333329</v>
      </c>
      <c r="O223" s="36">
        <v>14.198552207666669</v>
      </c>
      <c r="P223" s="11">
        <f t="shared" si="25"/>
        <v>22.981241970999999</v>
      </c>
      <c r="Q223" s="38">
        <v>45.62811275</v>
      </c>
      <c r="R223" s="36">
        <v>30.460077046999999</v>
      </c>
      <c r="S223" s="11">
        <f t="shared" si="26"/>
        <v>33.733121615666668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18.565284583333334</v>
      </c>
      <c r="G224" s="11">
        <f t="shared" si="22"/>
        <v>17.679701996666665</v>
      </c>
      <c r="H224" s="38">
        <v>23.5297205</v>
      </c>
      <c r="I224" s="36">
        <v>18.153034618</v>
      </c>
      <c r="J224" s="11">
        <f t="shared" si="23"/>
        <v>17.108937367333333</v>
      </c>
      <c r="K224" s="38">
        <v>30.66610683333333</v>
      </c>
      <c r="L224" s="36">
        <v>16.82276856333333</v>
      </c>
      <c r="M224" s="11">
        <f t="shared" si="24"/>
        <v>20.838464765333331</v>
      </c>
      <c r="N224" s="38">
        <v>22.639519416666669</v>
      </c>
      <c r="O224" s="36">
        <v>20.259866978666668</v>
      </c>
      <c r="P224" s="11">
        <f t="shared" si="25"/>
        <v>20.865159793333333</v>
      </c>
      <c r="Q224" s="38">
        <v>50.330345750000006</v>
      </c>
      <c r="R224" s="36">
        <v>36.984363465000008</v>
      </c>
      <c r="S224" s="11">
        <f t="shared" si="26"/>
        <v>34.229675727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13.096026281333334</v>
      </c>
      <c r="G225" s="11">
        <f t="shared" si="22"/>
        <v>16.041867722666666</v>
      </c>
      <c r="H225" s="38">
        <v>23.5726865</v>
      </c>
      <c r="I225" s="36">
        <v>16.612583554</v>
      </c>
      <c r="J225" s="11">
        <f t="shared" si="23"/>
        <v>18.256915337666666</v>
      </c>
      <c r="K225" s="38">
        <v>40.386481833333335</v>
      </c>
      <c r="L225" s="36">
        <v>19.752379395333335</v>
      </c>
      <c r="M225" s="11">
        <f t="shared" si="24"/>
        <v>20.352008630333334</v>
      </c>
      <c r="N225" s="38">
        <v>33.985774416666665</v>
      </c>
      <c r="O225" s="36">
        <v>32.582776333666665</v>
      </c>
      <c r="P225" s="11">
        <f t="shared" si="25"/>
        <v>22.347065173333334</v>
      </c>
      <c r="Q225" s="38">
        <v>52.560058749999996</v>
      </c>
      <c r="R225" s="36">
        <v>31.458680149999996</v>
      </c>
      <c r="S225" s="11">
        <f t="shared" si="26"/>
        <v>32.967706887333328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10.187939981333333</v>
      </c>
      <c r="G226" s="11">
        <f t="shared" si="22"/>
        <v>13.949750282000002</v>
      </c>
      <c r="H226" s="38">
        <v>22.754157500000002</v>
      </c>
      <c r="I226" s="36">
        <v>14.083804681000002</v>
      </c>
      <c r="J226" s="11">
        <f t="shared" si="23"/>
        <v>16.283140951000004</v>
      </c>
      <c r="K226" s="38">
        <v>36.039405833333333</v>
      </c>
      <c r="L226" s="36">
        <v>16.965283684333333</v>
      </c>
      <c r="M226" s="11">
        <f t="shared" si="24"/>
        <v>17.846810547666664</v>
      </c>
      <c r="N226" s="38">
        <v>32.094308416666664</v>
      </c>
      <c r="O226" s="36">
        <v>18.068602652666662</v>
      </c>
      <c r="P226" s="11">
        <f t="shared" si="25"/>
        <v>23.637081988333335</v>
      </c>
      <c r="Q226" s="38">
        <v>39.188533750000005</v>
      </c>
      <c r="R226" s="36">
        <v>26.258254911000005</v>
      </c>
      <c r="S226" s="11">
        <f t="shared" si="26"/>
        <v>31.567099508666672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10.103383103333336</v>
      </c>
      <c r="G227" s="11">
        <f t="shared" si="22"/>
        <v>11.129116455333333</v>
      </c>
      <c r="H227" s="38">
        <v>16.162397500000001</v>
      </c>
      <c r="I227" s="36">
        <v>15.126407489000002</v>
      </c>
      <c r="J227" s="11">
        <f t="shared" si="23"/>
        <v>15.274265241333334</v>
      </c>
      <c r="K227" s="38">
        <v>38.257980833333335</v>
      </c>
      <c r="L227" s="36">
        <v>17.605412369333333</v>
      </c>
      <c r="M227" s="11">
        <f t="shared" si="24"/>
        <v>18.107691816333332</v>
      </c>
      <c r="N227" s="38">
        <v>31.190389416666669</v>
      </c>
      <c r="O227" s="36">
        <v>15.587493993666669</v>
      </c>
      <c r="P227" s="11">
        <f t="shared" si="25"/>
        <v>22.079624326666664</v>
      </c>
      <c r="Q227" s="38">
        <v>42.434525750000006</v>
      </c>
      <c r="R227" s="36">
        <v>29.665512167000006</v>
      </c>
      <c r="S227" s="11">
        <f t="shared" si="26"/>
        <v>29.127482409333336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14.154630786333335</v>
      </c>
      <c r="G228" s="11">
        <f t="shared" si="22"/>
        <v>11.481984623666667</v>
      </c>
      <c r="H228" s="38">
        <v>9.8033254999999997</v>
      </c>
      <c r="I228" s="36">
        <v>14.857964524</v>
      </c>
      <c r="J228" s="11">
        <f t="shared" si="23"/>
        <v>14.689392231333334</v>
      </c>
      <c r="K228" s="38">
        <v>22.203237833333329</v>
      </c>
      <c r="L228" s="36">
        <v>9.8292333843333299</v>
      </c>
      <c r="M228" s="11">
        <f t="shared" si="24"/>
        <v>14.799976479333331</v>
      </c>
      <c r="N228" s="38">
        <v>38.791334416666665</v>
      </c>
      <c r="O228" s="36">
        <v>19.422658059666666</v>
      </c>
      <c r="P228" s="11">
        <f t="shared" si="25"/>
        <v>17.692918235333334</v>
      </c>
      <c r="Q228" s="38">
        <v>16.615098750000001</v>
      </c>
      <c r="R228" s="36">
        <v>25.706176434</v>
      </c>
      <c r="S228" s="11">
        <f t="shared" si="26"/>
        <v>27.209981170666669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11.886983049333335</v>
      </c>
      <c r="G229" s="11">
        <f t="shared" si="22"/>
        <v>12.048332313000003</v>
      </c>
      <c r="H229" s="38">
        <v>10.665822500000001</v>
      </c>
      <c r="I229" s="36">
        <v>16.930925712000001</v>
      </c>
      <c r="J229" s="11">
        <f t="shared" si="23"/>
        <v>15.638432575000001</v>
      </c>
      <c r="K229" s="38">
        <v>8.2679428333333291</v>
      </c>
      <c r="L229" s="36">
        <v>20.003827643333331</v>
      </c>
      <c r="M229" s="11">
        <f t="shared" si="24"/>
        <v>15.812824465666665</v>
      </c>
      <c r="N229" s="38">
        <v>23.256909416666666</v>
      </c>
      <c r="O229" s="36">
        <v>13.542651313666665</v>
      </c>
      <c r="P229" s="11">
        <f t="shared" si="25"/>
        <v>16.184267789</v>
      </c>
      <c r="Q229" s="38">
        <v>16.766354750000001</v>
      </c>
      <c r="R229" s="36">
        <v>27.847971644000001</v>
      </c>
      <c r="S229" s="11">
        <f t="shared" si="26"/>
        <v>27.739886748333333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14.075212509333333</v>
      </c>
      <c r="G230" s="11">
        <f t="shared" si="22"/>
        <v>13.372275448333335</v>
      </c>
      <c r="H230" s="38">
        <v>13.121442500000001</v>
      </c>
      <c r="I230" s="36">
        <v>18.061923615000001</v>
      </c>
      <c r="J230" s="11">
        <f t="shared" si="23"/>
        <v>16.616937950333334</v>
      </c>
      <c r="K230" s="38">
        <v>8.5710348333333286</v>
      </c>
      <c r="L230" s="36">
        <v>15.340090373333329</v>
      </c>
      <c r="M230" s="11">
        <f t="shared" si="24"/>
        <v>15.057717133666662</v>
      </c>
      <c r="N230" s="38">
        <v>28.958695416666668</v>
      </c>
      <c r="O230" s="36">
        <v>22.406139763666669</v>
      </c>
      <c r="P230" s="11">
        <f t="shared" si="25"/>
        <v>18.457149712333333</v>
      </c>
      <c r="Q230" s="38">
        <v>22.002256750000001</v>
      </c>
      <c r="R230" s="36">
        <v>34.262962512000001</v>
      </c>
      <c r="S230" s="11">
        <f t="shared" si="26"/>
        <v>29.272370196666667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15.028446711333334</v>
      </c>
      <c r="G231" s="11">
        <f t="shared" si="22"/>
        <v>13.663547423333334</v>
      </c>
      <c r="H231" s="38">
        <v>11.551755500000001</v>
      </c>
      <c r="I231" s="36">
        <v>17.546004306</v>
      </c>
      <c r="J231" s="11">
        <f t="shared" si="23"/>
        <v>17.512951211000001</v>
      </c>
      <c r="K231" s="38">
        <v>7.3935878333333296</v>
      </c>
      <c r="L231" s="36">
        <v>22.053926532333328</v>
      </c>
      <c r="M231" s="11">
        <f t="shared" si="24"/>
        <v>19.132614849666663</v>
      </c>
      <c r="N231" s="38">
        <v>19.841240416666668</v>
      </c>
      <c r="O231" s="36">
        <v>19.53971716966667</v>
      </c>
      <c r="P231" s="11">
        <f t="shared" si="25"/>
        <v>18.496169415666667</v>
      </c>
      <c r="Q231" s="38">
        <v>25.45613475</v>
      </c>
      <c r="R231" s="36">
        <v>45.132746036</v>
      </c>
      <c r="S231" s="11">
        <f t="shared" si="26"/>
        <v>35.747893397333335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13.848949563333333</v>
      </c>
      <c r="G232" s="11">
        <f t="shared" si="22"/>
        <v>14.317536261333332</v>
      </c>
      <c r="H232" s="38">
        <v>12.299469500000001</v>
      </c>
      <c r="I232" s="36">
        <v>18.404946161000002</v>
      </c>
      <c r="J232" s="11">
        <f t="shared" si="23"/>
        <v>18.004291360666667</v>
      </c>
      <c r="K232" s="38">
        <v>11.995498833333329</v>
      </c>
      <c r="L232" s="36">
        <v>24.299816447333328</v>
      </c>
      <c r="M232" s="11">
        <f t="shared" si="24"/>
        <v>20.564611117666661</v>
      </c>
      <c r="N232" s="38">
        <v>2.3164124166666675</v>
      </c>
      <c r="O232" s="36">
        <v>13.827606194666668</v>
      </c>
      <c r="P232" s="11">
        <f t="shared" si="25"/>
        <v>18.591154376000002</v>
      </c>
      <c r="Q232" s="38">
        <v>8.1203937500000016</v>
      </c>
      <c r="R232" s="36">
        <v>23.517265803000001</v>
      </c>
      <c r="S232" s="11">
        <f t="shared" si="26"/>
        <v>34.304324783666665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16.292917613333334</v>
      </c>
      <c r="G233" s="11">
        <f t="shared" si="22"/>
        <v>15.056771295999999</v>
      </c>
      <c r="H233" s="38">
        <v>12.923880500000001</v>
      </c>
      <c r="I233" s="36">
        <v>15.348798476000001</v>
      </c>
      <c r="J233" s="11">
        <f t="shared" si="23"/>
        <v>17.099916314333331</v>
      </c>
      <c r="K233" s="38">
        <v>-3.6177481666666704</v>
      </c>
      <c r="L233" s="36">
        <v>22.642354796333329</v>
      </c>
      <c r="M233" s="11">
        <f t="shared" si="24"/>
        <v>22.998699258666662</v>
      </c>
      <c r="N233" s="38">
        <v>-0.33226958333333245</v>
      </c>
      <c r="O233" s="36">
        <v>17.177361652666669</v>
      </c>
      <c r="P233" s="11">
        <f t="shared" si="25"/>
        <v>16.848228339000002</v>
      </c>
      <c r="Q233" s="38">
        <v>20.853471750000001</v>
      </c>
      <c r="R233" s="36">
        <v>36.283544087000003</v>
      </c>
      <c r="S233" s="11">
        <f t="shared" si="26"/>
        <v>34.97785197533333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13.080584601333333</v>
      </c>
      <c r="G234" s="11">
        <f t="shared" si="22"/>
        <v>14.407483925999999</v>
      </c>
      <c r="H234" s="38">
        <v>16.017425500000002</v>
      </c>
      <c r="I234" s="36">
        <v>11.409367676000002</v>
      </c>
      <c r="J234" s="11">
        <f t="shared" si="23"/>
        <v>15.054370771000002</v>
      </c>
      <c r="K234" s="38">
        <v>3.6640278333333294</v>
      </c>
      <c r="L234" s="36">
        <v>19.893238366333328</v>
      </c>
      <c r="M234" s="11">
        <f t="shared" si="24"/>
        <v>22.278469869999995</v>
      </c>
      <c r="N234" s="38">
        <v>2.8586684166666676</v>
      </c>
      <c r="O234" s="36">
        <v>23.261929059666667</v>
      </c>
      <c r="P234" s="11">
        <f t="shared" si="25"/>
        <v>18.088965635666668</v>
      </c>
      <c r="Q234" s="38">
        <v>28.006398750000002</v>
      </c>
      <c r="R234" s="36">
        <v>24.777024571000002</v>
      </c>
      <c r="S234" s="11">
        <f t="shared" si="26"/>
        <v>28.192611487000004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11.381895726333333</v>
      </c>
      <c r="G235" s="11">
        <f t="shared" si="22"/>
        <v>13.585132647</v>
      </c>
      <c r="H235" s="38">
        <v>-3.8129414999999995</v>
      </c>
      <c r="I235" s="36">
        <v>-4.6578053779999991</v>
      </c>
      <c r="J235" s="11">
        <f t="shared" si="23"/>
        <v>7.3667869246666671</v>
      </c>
      <c r="K235" s="38">
        <v>-11.309088166666671</v>
      </c>
      <c r="L235" s="36">
        <v>-5.7298382016666709</v>
      </c>
      <c r="M235" s="11">
        <f t="shared" si="24"/>
        <v>12.268584986999995</v>
      </c>
      <c r="N235" s="38">
        <v>-13.403549583333332</v>
      </c>
      <c r="O235" s="36">
        <v>11.719843105666667</v>
      </c>
      <c r="P235" s="11">
        <f t="shared" si="25"/>
        <v>17.386377939333332</v>
      </c>
      <c r="Q235" s="38">
        <v>-9.8254932499999974</v>
      </c>
      <c r="R235" s="36">
        <v>-25.129090968999996</v>
      </c>
      <c r="S235" s="11">
        <f t="shared" si="26"/>
        <v>11.97715922966667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-16.196874508666667</v>
      </c>
      <c r="G236" s="11">
        <f t="shared" si="22"/>
        <v>2.7552019396666672</v>
      </c>
      <c r="H236" s="38">
        <v>-49.598840500000001</v>
      </c>
      <c r="I236" s="36">
        <v>-56.809476309000004</v>
      </c>
      <c r="J236" s="11">
        <f t="shared" si="23"/>
        <v>-16.685971337000002</v>
      </c>
      <c r="K236" s="38">
        <v>-69.391429166666668</v>
      </c>
      <c r="L236" s="36">
        <v>-84.211953318666673</v>
      </c>
      <c r="M236" s="11">
        <f t="shared" si="24"/>
        <v>-23.349517718000005</v>
      </c>
      <c r="N236" s="38">
        <v>-62.047805583333336</v>
      </c>
      <c r="O236" s="36">
        <v>-65.697807739333342</v>
      </c>
      <c r="P236" s="11">
        <f t="shared" si="25"/>
        <v>-10.238678524666669</v>
      </c>
      <c r="Q236" s="38">
        <v>-45.175649249999992</v>
      </c>
      <c r="R236" s="36">
        <v>-59.59247281999999</v>
      </c>
      <c r="S236" s="11">
        <f t="shared" si="26"/>
        <v>-19.981513072666662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-46.780101351666666</v>
      </c>
      <c r="G237" s="11">
        <f t="shared" si="22"/>
        <v>-17.198360044666668</v>
      </c>
      <c r="H237" s="38">
        <v>-13.5536095</v>
      </c>
      <c r="I237" s="36">
        <v>-23.243479259000001</v>
      </c>
      <c r="J237" s="11">
        <f t="shared" si="23"/>
        <v>-28.236920315333336</v>
      </c>
      <c r="K237" s="38">
        <v>-26.49126316666667</v>
      </c>
      <c r="L237" s="36">
        <v>-50.64504482666667</v>
      </c>
      <c r="M237" s="11">
        <f t="shared" si="24"/>
        <v>-46.862278782333334</v>
      </c>
      <c r="N237" s="38">
        <v>-72.031622583333331</v>
      </c>
      <c r="O237" s="36">
        <v>-75.430259129333336</v>
      </c>
      <c r="P237" s="11">
        <f t="shared" si="25"/>
        <v>-43.136074587666677</v>
      </c>
      <c r="Q237" s="38">
        <v>8.1726827500000017</v>
      </c>
      <c r="R237" s="36">
        <v>-14.802180557999998</v>
      </c>
      <c r="S237" s="11">
        <f t="shared" si="26"/>
        <v>-33.174581448999994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-36.314161418666664</v>
      </c>
      <c r="G238" s="11">
        <f t="shared" si="22"/>
        <v>-33.097045759666663</v>
      </c>
      <c r="H238" s="38">
        <v>-21.104885499999998</v>
      </c>
      <c r="I238" s="36">
        <v>-31.611065490999998</v>
      </c>
      <c r="J238" s="11">
        <f t="shared" si="23"/>
        <v>-37.221340352999995</v>
      </c>
      <c r="K238" s="38">
        <v>-9.818145166666671</v>
      </c>
      <c r="L238" s="36">
        <v>-31.385289671666673</v>
      </c>
      <c r="M238" s="11">
        <f t="shared" si="24"/>
        <v>-55.414095938999999</v>
      </c>
      <c r="N238" s="38">
        <v>-74.850820583333331</v>
      </c>
      <c r="O238" s="36">
        <v>-91.643872960333326</v>
      </c>
      <c r="P238" s="11">
        <f t="shared" si="25"/>
        <v>-77.590646609666678</v>
      </c>
      <c r="Q238" s="38">
        <v>22.311287750000002</v>
      </c>
      <c r="R238" s="36">
        <v>6.598246931000002</v>
      </c>
      <c r="S238" s="11">
        <f t="shared" si="26"/>
        <v>-22.598802148999994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-46.886231421666672</v>
      </c>
      <c r="G239" s="11">
        <f t="shared" si="22"/>
        <v>-43.326831397333336</v>
      </c>
      <c r="H239" s="38">
        <v>-21.441685499999998</v>
      </c>
      <c r="I239" s="36">
        <v>-22.585050814999999</v>
      </c>
      <c r="J239" s="11">
        <f t="shared" si="23"/>
        <v>-25.813198521666667</v>
      </c>
      <c r="K239" s="38">
        <v>13.308026833333329</v>
      </c>
      <c r="L239" s="36">
        <v>-9.2411170836666692</v>
      </c>
      <c r="M239" s="11">
        <f t="shared" si="24"/>
        <v>-30.423817194000005</v>
      </c>
      <c r="N239" s="38">
        <v>-55.020551583333329</v>
      </c>
      <c r="O239" s="36">
        <v>-71.691764097333333</v>
      </c>
      <c r="P239" s="11">
        <f t="shared" si="25"/>
        <v>-79.588632062333332</v>
      </c>
      <c r="Q239" s="38">
        <v>35.218424749999997</v>
      </c>
      <c r="R239" s="36">
        <v>19.735456204999998</v>
      </c>
      <c r="S239" s="11">
        <f t="shared" si="26"/>
        <v>3.843840859333334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-34.121055713666664</v>
      </c>
      <c r="G240" s="11">
        <f t="shared" si="22"/>
        <v>-39.107149518</v>
      </c>
      <c r="H240" s="38">
        <v>-15.226846500000001</v>
      </c>
      <c r="I240" s="36">
        <v>-10.008463748</v>
      </c>
      <c r="J240" s="11">
        <f t="shared" si="23"/>
        <v>-21.401526684666663</v>
      </c>
      <c r="K240" s="38">
        <v>25.85375883333333</v>
      </c>
      <c r="L240" s="36">
        <v>10.814706475333331</v>
      </c>
      <c r="M240" s="11">
        <f t="shared" si="24"/>
        <v>-9.9372334266666709</v>
      </c>
      <c r="N240" s="38">
        <v>-37.879641583333331</v>
      </c>
      <c r="O240" s="36">
        <v>-58.006791710333331</v>
      </c>
      <c r="P240" s="11">
        <f t="shared" si="25"/>
        <v>-73.78080958933333</v>
      </c>
      <c r="Q240" s="38">
        <v>8.1587637500000021</v>
      </c>
      <c r="R240" s="36">
        <v>17.606166084000002</v>
      </c>
      <c r="S240" s="11">
        <f t="shared" si="26"/>
        <v>14.646623073333336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-28.398818681666665</v>
      </c>
      <c r="G241" s="11">
        <f t="shared" si="22"/>
        <v>-36.468701939000006</v>
      </c>
      <c r="H241" s="38">
        <v>-22.929085499999999</v>
      </c>
      <c r="I241" s="36">
        <v>-15.396188714999999</v>
      </c>
      <c r="J241" s="11">
        <f t="shared" si="23"/>
        <v>-15.996567759333333</v>
      </c>
      <c r="K241" s="38">
        <v>15.350772833333329</v>
      </c>
      <c r="L241" s="36">
        <v>29.214421181333329</v>
      </c>
      <c r="M241" s="11">
        <f t="shared" si="24"/>
        <v>10.262670190999996</v>
      </c>
      <c r="N241" s="38">
        <v>-23.668117583333334</v>
      </c>
      <c r="O241" s="36">
        <v>-32.792791534333332</v>
      </c>
      <c r="P241" s="11">
        <f t="shared" si="25"/>
        <v>-54.163782447333325</v>
      </c>
      <c r="Q241" s="38">
        <v>17.046822750000004</v>
      </c>
      <c r="R241" s="36">
        <v>28.594757012000002</v>
      </c>
      <c r="S241" s="11">
        <f t="shared" si="26"/>
        <v>21.978793100333334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-30.211548574666665</v>
      </c>
      <c r="G242" s="11">
        <f t="shared" si="22"/>
        <v>-30.910474323333332</v>
      </c>
      <c r="H242" s="38">
        <v>-24.7186965</v>
      </c>
      <c r="I242" s="36">
        <v>-19.174116646999998</v>
      </c>
      <c r="J242" s="11">
        <f t="shared" si="23"/>
        <v>-14.859589703333333</v>
      </c>
      <c r="K242" s="38">
        <v>13.40225583333333</v>
      </c>
      <c r="L242" s="36">
        <v>16.685086293333331</v>
      </c>
      <c r="M242" s="11">
        <f t="shared" si="24"/>
        <v>18.90473798333333</v>
      </c>
      <c r="N242" s="38">
        <v>-27.361750583333333</v>
      </c>
      <c r="O242" s="36">
        <v>-34.703069982333332</v>
      </c>
      <c r="P242" s="11">
        <f t="shared" si="25"/>
        <v>-41.83421774233333</v>
      </c>
      <c r="Q242" s="38">
        <v>18.533400750000002</v>
      </c>
      <c r="R242" s="36">
        <v>31.474703564000002</v>
      </c>
      <c r="S242" s="11">
        <f t="shared" si="26"/>
        <v>25.891875553333335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-24.897242355666666</v>
      </c>
      <c r="G243" s="11">
        <f t="shared" si="22"/>
        <v>-27.835869870666667</v>
      </c>
      <c r="H243" s="38">
        <v>-28.371612500000001</v>
      </c>
      <c r="I243" s="36">
        <v>-22.286990193000001</v>
      </c>
      <c r="J243" s="11">
        <f t="shared" si="23"/>
        <v>-18.952431851666667</v>
      </c>
      <c r="K243" s="38">
        <v>-1.1762011666666705</v>
      </c>
      <c r="L243" s="36">
        <v>15.550550973333328</v>
      </c>
      <c r="M243" s="11">
        <f t="shared" si="24"/>
        <v>20.483352815999996</v>
      </c>
      <c r="N243" s="38">
        <v>-38.21383758333333</v>
      </c>
      <c r="O243" s="36">
        <v>-37.993787406333333</v>
      </c>
      <c r="P243" s="11">
        <f t="shared" si="25"/>
        <v>-35.163216307666666</v>
      </c>
      <c r="Q243" s="38">
        <v>-2.5589652499999982</v>
      </c>
      <c r="R243" s="36">
        <v>18.800762052000003</v>
      </c>
      <c r="S243" s="11">
        <f t="shared" si="26"/>
        <v>26.290074209333337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-25.615161634666666</v>
      </c>
      <c r="G244" s="11">
        <f t="shared" si="22"/>
        <v>-26.90798418833333</v>
      </c>
      <c r="H244" s="38">
        <v>-29.804298499999998</v>
      </c>
      <c r="I244" s="36">
        <v>-19.737613018999998</v>
      </c>
      <c r="J244" s="11">
        <f t="shared" si="23"/>
        <v>-20.399573286333332</v>
      </c>
      <c r="K244" s="38">
        <v>-30.578493166666671</v>
      </c>
      <c r="L244" s="36">
        <v>-14.666137546666672</v>
      </c>
      <c r="M244" s="11">
        <f t="shared" si="24"/>
        <v>5.8564999066666621</v>
      </c>
      <c r="N244" s="38">
        <v>-43.580338583333329</v>
      </c>
      <c r="O244" s="36">
        <v>-30.98996382333333</v>
      </c>
      <c r="P244" s="11">
        <f t="shared" si="25"/>
        <v>-34.562273737333335</v>
      </c>
      <c r="Q244" s="38">
        <v>8.2218997500000022</v>
      </c>
      <c r="R244" s="36">
        <v>25.163574416000003</v>
      </c>
      <c r="S244" s="11">
        <f t="shared" si="26"/>
        <v>25.146346677333337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-23.748435700666668</v>
      </c>
      <c r="G245" s="11">
        <f t="shared" si="22"/>
        <v>-24.753613230333332</v>
      </c>
      <c r="H245" s="38">
        <v>-29.310447499999999</v>
      </c>
      <c r="I245" s="36">
        <v>-24.837461786999999</v>
      </c>
      <c r="J245" s="11">
        <f t="shared" si="23"/>
        <v>-22.287354999666665</v>
      </c>
      <c r="K245" s="38">
        <v>-26.61656016666667</v>
      </c>
      <c r="L245" s="36">
        <v>0.45279249533333044</v>
      </c>
      <c r="M245" s="11">
        <f t="shared" si="24"/>
        <v>0.44573530733332883</v>
      </c>
      <c r="N245" s="38">
        <v>-38.748285583333335</v>
      </c>
      <c r="O245" s="36">
        <v>-18.579446820333335</v>
      </c>
      <c r="P245" s="11">
        <f t="shared" si="25"/>
        <v>-29.187732683333333</v>
      </c>
      <c r="Q245" s="38">
        <v>1.947582750000002</v>
      </c>
      <c r="R245" s="36">
        <v>20.383485640000004</v>
      </c>
      <c r="S245" s="11">
        <f t="shared" si="26"/>
        <v>21.449274036000002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-19.951815967666665</v>
      </c>
      <c r="G246" s="11">
        <f t="shared" si="22"/>
        <v>-23.105137767666665</v>
      </c>
      <c r="H246" s="38">
        <v>-17.783378500000001</v>
      </c>
      <c r="I246" s="36">
        <v>-23.645213501000001</v>
      </c>
      <c r="J246" s="11">
        <f t="shared" si="23"/>
        <v>-22.740096102333336</v>
      </c>
      <c r="K246" s="38">
        <v>-44.591311166666671</v>
      </c>
      <c r="L246" s="36">
        <v>-24.331699885666669</v>
      </c>
      <c r="M246" s="11">
        <f t="shared" si="24"/>
        <v>-12.848348312333338</v>
      </c>
      <c r="N246" s="38">
        <v>-51.517233583333329</v>
      </c>
      <c r="O246" s="36">
        <v>-30.743996667333331</v>
      </c>
      <c r="P246" s="11">
        <f t="shared" si="25"/>
        <v>-26.771135770333331</v>
      </c>
      <c r="Q246" s="38">
        <v>1.217399750000002</v>
      </c>
      <c r="R246" s="36">
        <v>-2.140833858999998</v>
      </c>
      <c r="S246" s="11">
        <f t="shared" si="26"/>
        <v>14.468742065666669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-11.026836378666665</v>
      </c>
      <c r="G247" s="11">
        <f t="shared" si="22"/>
        <v>-18.242362682333333</v>
      </c>
      <c r="H247" s="38">
        <v>9.9057925000000004</v>
      </c>
      <c r="I247" s="36">
        <v>8.2170647080000006</v>
      </c>
      <c r="J247" s="11">
        <f t="shared" si="23"/>
        <v>-13.421870193333332</v>
      </c>
      <c r="K247" s="38">
        <v>9.1114098333333295</v>
      </c>
      <c r="L247" s="36">
        <v>16.83929289833333</v>
      </c>
      <c r="M247" s="11">
        <f t="shared" si="24"/>
        <v>-2.3465381640000031</v>
      </c>
      <c r="N247" s="38">
        <v>-39.492322583333333</v>
      </c>
      <c r="O247" s="36">
        <v>-10.757601292333334</v>
      </c>
      <c r="P247" s="11">
        <f t="shared" si="25"/>
        <v>-20.027014926666666</v>
      </c>
      <c r="Q247" s="38">
        <v>40.433151750000007</v>
      </c>
      <c r="R247" s="36">
        <v>25.657851167000008</v>
      </c>
      <c r="S247" s="11">
        <f t="shared" si="26"/>
        <v>14.63350098266667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-17.269120419666667</v>
      </c>
      <c r="G248" s="11">
        <f t="shared" si="22"/>
        <v>-16.082590921999998</v>
      </c>
      <c r="H248" s="38">
        <v>3.3651135000000001</v>
      </c>
      <c r="I248" s="36">
        <v>-6.1572975260000007</v>
      </c>
      <c r="J248" s="11">
        <f t="shared" si="23"/>
        <v>-7.1951487729999997</v>
      </c>
      <c r="K248" s="38">
        <v>31.020672833333329</v>
      </c>
      <c r="L248" s="36">
        <v>13.808483348333329</v>
      </c>
      <c r="M248" s="11">
        <f t="shared" si="24"/>
        <v>2.1053587869999966</v>
      </c>
      <c r="N248" s="38">
        <v>-23.180276583333331</v>
      </c>
      <c r="O248" s="36">
        <v>-29.219237871333331</v>
      </c>
      <c r="P248" s="11">
        <f t="shared" si="25"/>
        <v>-23.573611943666666</v>
      </c>
      <c r="Q248" s="38">
        <v>38.490438749999996</v>
      </c>
      <c r="R248" s="36">
        <v>22.416648917999996</v>
      </c>
      <c r="S248" s="11">
        <f t="shared" si="26"/>
        <v>15.311222075333335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-5.5886850530000007</v>
      </c>
      <c r="G249" s="11">
        <f t="shared" si="22"/>
        <v>-11.294880617111112</v>
      </c>
      <c r="H249" s="38">
        <v>11.313746</v>
      </c>
      <c r="I249" s="36">
        <v>-0.58033906300000027</v>
      </c>
      <c r="J249" s="11">
        <f t="shared" si="23"/>
        <v>0.49314270633333318</v>
      </c>
      <c r="K249" s="38">
        <v>50.515124999999998</v>
      </c>
      <c r="L249" s="36">
        <v>24.003085583999997</v>
      </c>
      <c r="M249" s="11">
        <f t="shared" si="24"/>
        <v>18.216953943555552</v>
      </c>
      <c r="N249" s="38">
        <v>-9.3825520000000004</v>
      </c>
      <c r="O249" s="36">
        <v>-14.030891978</v>
      </c>
      <c r="P249" s="11">
        <f t="shared" si="25"/>
        <v>-18.002577047222221</v>
      </c>
      <c r="Q249" s="38">
        <v>52.961525999999999</v>
      </c>
      <c r="R249" s="36">
        <v>28.592213714</v>
      </c>
      <c r="S249" s="11">
        <f t="shared" si="26"/>
        <v>25.555571266333335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-13.961999751</v>
      </c>
      <c r="G250" s="11">
        <f t="shared" si="22"/>
        <v>-12.273268407888891</v>
      </c>
      <c r="H250" s="38">
        <v>15.012109000000001</v>
      </c>
      <c r="I250" s="36">
        <v>2.5351859350000012</v>
      </c>
      <c r="J250" s="11">
        <f t="shared" si="23"/>
        <v>-1.4008168846666667</v>
      </c>
      <c r="K250" s="38">
        <v>47.114471999999999</v>
      </c>
      <c r="L250" s="36">
        <v>23.180961662999998</v>
      </c>
      <c r="M250" s="11">
        <f t="shared" si="24"/>
        <v>20.330843531777777</v>
      </c>
      <c r="N250" s="38">
        <v>28.657436000000001</v>
      </c>
      <c r="O250" s="36">
        <v>9.7189308959999998</v>
      </c>
      <c r="P250" s="11">
        <f t="shared" si="25"/>
        <v>-11.177066317777777</v>
      </c>
      <c r="Q250" s="38">
        <v>53.290796</v>
      </c>
      <c r="R250" s="36">
        <v>35.048627354000004</v>
      </c>
      <c r="S250" s="11">
        <f t="shared" si="26"/>
        <v>28.685829995333336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-4.3704431659999994</v>
      </c>
      <c r="G251" s="11">
        <f t="shared" si="22"/>
        <v>-7.9737093233333338</v>
      </c>
      <c r="H251" s="38">
        <v>6.4980229999999999</v>
      </c>
      <c r="I251" s="36">
        <v>5.4239222649999999</v>
      </c>
      <c r="J251" s="11">
        <f t="shared" si="23"/>
        <v>2.4595897123333335</v>
      </c>
      <c r="K251" s="38">
        <v>45.716887999999997</v>
      </c>
      <c r="L251" s="36">
        <v>21.601374685999996</v>
      </c>
      <c r="M251" s="11">
        <f t="shared" si="24"/>
        <v>22.928473977666666</v>
      </c>
      <c r="N251" s="38">
        <v>33.388368</v>
      </c>
      <c r="O251" s="36">
        <v>15.632038851000001</v>
      </c>
      <c r="P251" s="11">
        <f t="shared" si="25"/>
        <v>3.7733592563333338</v>
      </c>
      <c r="Q251" s="38">
        <v>51.099155000000003</v>
      </c>
      <c r="R251" s="36">
        <v>34.375483459999998</v>
      </c>
      <c r="S251" s="11">
        <f t="shared" si="26"/>
        <v>32.672108176000002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-7.7154104639999996</v>
      </c>
      <c r="G252" s="11">
        <f t="shared" si="22"/>
        <v>-8.6826177936666671</v>
      </c>
      <c r="H252" s="38">
        <v>-5.9327949999999996</v>
      </c>
      <c r="I252" s="36">
        <v>-0.22175546299999915</v>
      </c>
      <c r="J252" s="11">
        <f t="shared" si="23"/>
        <v>2.5791175790000005</v>
      </c>
      <c r="K252" s="38">
        <v>28.917472</v>
      </c>
      <c r="L252" s="36">
        <v>11.301048504000001</v>
      </c>
      <c r="M252" s="11">
        <f t="shared" si="24"/>
        <v>18.694461617666665</v>
      </c>
      <c r="N252" s="38">
        <v>31.391787000000001</v>
      </c>
      <c r="O252" s="36">
        <v>10.049841396000001</v>
      </c>
      <c r="P252" s="11">
        <f t="shared" si="25"/>
        <v>11.800270380999999</v>
      </c>
      <c r="Q252" s="38">
        <v>9.4085079999999994</v>
      </c>
      <c r="R252" s="36">
        <v>18.415790729000001</v>
      </c>
      <c r="S252" s="11">
        <f t="shared" si="26"/>
        <v>29.279967181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1.7262033760000004</v>
      </c>
      <c r="G253" s="11">
        <f t="shared" si="22"/>
        <v>-3.4532167513333327</v>
      </c>
      <c r="H253" s="38">
        <v>-6.5380469999999997</v>
      </c>
      <c r="I253" s="36">
        <v>2.7312516650000012</v>
      </c>
      <c r="J253" s="11">
        <f t="shared" si="23"/>
        <v>2.6444728223333338</v>
      </c>
      <c r="K253" s="38">
        <v>-10.266287</v>
      </c>
      <c r="L253" s="36">
        <v>6.1833459800000004</v>
      </c>
      <c r="M253" s="11">
        <f t="shared" si="24"/>
        <v>13.028589723333331</v>
      </c>
      <c r="N253" s="38">
        <v>33.729464</v>
      </c>
      <c r="O253" s="36">
        <v>25.245404203</v>
      </c>
      <c r="P253" s="11">
        <f t="shared" si="25"/>
        <v>16.975761483333333</v>
      </c>
      <c r="Q253" s="38">
        <v>4.3313959999999998</v>
      </c>
      <c r="R253" s="36">
        <v>16.004353537</v>
      </c>
      <c r="S253" s="11">
        <f t="shared" si="26"/>
        <v>22.931875908666665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-5.923482216</v>
      </c>
      <c r="G254" s="11">
        <f t="shared" si="22"/>
        <v>-3.9708964346666664</v>
      </c>
      <c r="H254" s="38">
        <v>0.74831800000000004</v>
      </c>
      <c r="I254" s="36">
        <v>7.7559168469999999</v>
      </c>
      <c r="J254" s="11">
        <f t="shared" si="23"/>
        <v>3.4218043496666675</v>
      </c>
      <c r="K254" s="38">
        <v>9.7973560000000006</v>
      </c>
      <c r="L254" s="36">
        <v>10.086719491</v>
      </c>
      <c r="M254" s="11">
        <f t="shared" si="24"/>
        <v>9.1903713249999992</v>
      </c>
      <c r="N254" s="38">
        <v>16.117345</v>
      </c>
      <c r="O254" s="36">
        <v>7.604947343000001</v>
      </c>
      <c r="P254" s="11">
        <f t="shared" si="25"/>
        <v>14.300064313999998</v>
      </c>
      <c r="Q254" s="38">
        <v>3.7717540000000001</v>
      </c>
      <c r="R254" s="36">
        <v>18.041819131</v>
      </c>
      <c r="S254" s="11">
        <f t="shared" si="26"/>
        <v>17.487321132333335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-3.4955437549999999</v>
      </c>
      <c r="G255" s="11">
        <f t="shared" si="22"/>
        <v>-2.564274198333333</v>
      </c>
      <c r="H255" s="38">
        <v>-4.5100749999999996</v>
      </c>
      <c r="I255" s="36">
        <v>1.8434579860000007</v>
      </c>
      <c r="J255" s="11">
        <f t="shared" si="23"/>
        <v>4.1102088326666673</v>
      </c>
      <c r="K255" s="38">
        <v>-7.8043589999999998</v>
      </c>
      <c r="L255" s="36">
        <v>11.090705603000002</v>
      </c>
      <c r="M255" s="11">
        <f t="shared" si="24"/>
        <v>9.1202570246666692</v>
      </c>
      <c r="N255" s="38">
        <v>21.890730000000001</v>
      </c>
      <c r="O255" s="36">
        <v>22.934697949</v>
      </c>
      <c r="P255" s="11">
        <f t="shared" si="25"/>
        <v>18.595016498333333</v>
      </c>
      <c r="Q255" s="38">
        <v>-4.3362350000000003</v>
      </c>
      <c r="R255" s="36">
        <v>19.414032235999997</v>
      </c>
      <c r="S255" s="11">
        <f t="shared" si="26"/>
        <v>17.820068301333333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2.7218823460000001</v>
      </c>
      <c r="G256" s="11">
        <f t="shared" si="22"/>
        <v>-2.2323812083333334</v>
      </c>
      <c r="H256" s="38">
        <v>-11.961868000000001</v>
      </c>
      <c r="I256" s="36">
        <v>0.92626386599999933</v>
      </c>
      <c r="J256" s="11">
        <f t="shared" si="23"/>
        <v>3.5085462330000001</v>
      </c>
      <c r="K256" s="38">
        <v>-2.432023</v>
      </c>
      <c r="L256" s="36">
        <v>16.926683364999999</v>
      </c>
      <c r="M256" s="11">
        <f t="shared" si="24"/>
        <v>12.701369486333334</v>
      </c>
      <c r="N256" s="38">
        <v>10.893910999999999</v>
      </c>
      <c r="O256" s="36">
        <v>25.086566924</v>
      </c>
      <c r="P256" s="11">
        <f t="shared" si="25"/>
        <v>18.542070738666666</v>
      </c>
      <c r="Q256" s="38">
        <v>-18.863614999999999</v>
      </c>
      <c r="R256" s="36">
        <v>-2.072860004999999</v>
      </c>
      <c r="S256" s="11">
        <f t="shared" si="26"/>
        <v>11.794330453999999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4.6783248119999996</v>
      </c>
      <c r="G257" s="11">
        <f t="shared" si="22"/>
        <v>1.3015544676666666</v>
      </c>
      <c r="H257" s="38">
        <v>-3.6338400000000002</v>
      </c>
      <c r="I257" s="36">
        <v>1.5542691509999997</v>
      </c>
      <c r="J257" s="11">
        <f t="shared" si="23"/>
        <v>1.4413303343333332</v>
      </c>
      <c r="K257" s="38">
        <v>-25.891584000000002</v>
      </c>
      <c r="L257" s="36">
        <v>1.5516576359999981</v>
      </c>
      <c r="M257" s="11">
        <f t="shared" si="24"/>
        <v>9.8563488679999995</v>
      </c>
      <c r="N257" s="38">
        <v>-13.682475</v>
      </c>
      <c r="O257" s="36">
        <v>8.8639447989999987</v>
      </c>
      <c r="P257" s="11">
        <f t="shared" si="25"/>
        <v>18.961736557333335</v>
      </c>
      <c r="Q257" s="38">
        <v>2.087545</v>
      </c>
      <c r="R257" s="36">
        <v>22.964214914999999</v>
      </c>
      <c r="S257" s="11">
        <f t="shared" si="26"/>
        <v>13.435129048666667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4.2592202749999997</v>
      </c>
      <c r="G258" s="11">
        <f t="shared" si="22"/>
        <v>3.8864758109999999</v>
      </c>
      <c r="H258" s="38">
        <v>17.934197000000001</v>
      </c>
      <c r="I258" s="36">
        <v>10.699582591000002</v>
      </c>
      <c r="J258" s="11">
        <f t="shared" si="23"/>
        <v>4.3933718693333335</v>
      </c>
      <c r="K258" s="38">
        <v>-5.7824869999999997</v>
      </c>
      <c r="L258" s="36">
        <v>17.604514968</v>
      </c>
      <c r="M258" s="11">
        <f t="shared" si="24"/>
        <v>12.027618656333331</v>
      </c>
      <c r="N258" s="38">
        <v>-15.770796000000001</v>
      </c>
      <c r="O258" s="36">
        <v>5.5978562729999979</v>
      </c>
      <c r="P258" s="11">
        <f t="shared" si="25"/>
        <v>13.182789331999999</v>
      </c>
      <c r="Q258" s="38">
        <v>33.760486999999998</v>
      </c>
      <c r="R258" s="36">
        <v>29.666728915999997</v>
      </c>
      <c r="S258" s="11">
        <f t="shared" si="26"/>
        <v>16.852694608666667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8.2587120370000004</v>
      </c>
      <c r="G259" s="11">
        <f t="shared" si="22"/>
        <v>5.7320857079999996</v>
      </c>
      <c r="H259" s="38">
        <v>12.822796</v>
      </c>
      <c r="I259" s="36">
        <v>10.545918613000001</v>
      </c>
      <c r="J259" s="11">
        <f t="shared" si="23"/>
        <v>7.5999234516666681</v>
      </c>
      <c r="K259" s="38">
        <v>8.2010649999999998</v>
      </c>
      <c r="L259" s="36">
        <v>16.839630785000001</v>
      </c>
      <c r="M259" s="11">
        <f t="shared" si="24"/>
        <v>11.998601129666667</v>
      </c>
      <c r="N259" s="38">
        <v>-8.6468240000000005</v>
      </c>
      <c r="O259" s="36">
        <v>21.937982362</v>
      </c>
      <c r="P259" s="11">
        <f t="shared" si="25"/>
        <v>12.133261144666667</v>
      </c>
      <c r="Q259" s="38">
        <v>41.220168999999999</v>
      </c>
      <c r="R259" s="36">
        <v>27.096258645999999</v>
      </c>
      <c r="S259" s="11">
        <f t="shared" si="26"/>
        <v>26.575734158999996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6.3448550639999999</v>
      </c>
      <c r="G260" s="11">
        <f t="shared" si="22"/>
        <v>6.2875957920000003</v>
      </c>
      <c r="H260" s="38">
        <v>22.827566999999998</v>
      </c>
      <c r="I260" s="36">
        <v>11.058347998999999</v>
      </c>
      <c r="J260" s="11">
        <f t="shared" si="23"/>
        <v>10.767949734333333</v>
      </c>
      <c r="K260" s="38">
        <v>46.198506999999999</v>
      </c>
      <c r="L260" s="36">
        <v>26.461465285999999</v>
      </c>
      <c r="M260" s="11">
        <f t="shared" si="24"/>
        <v>20.301870346333335</v>
      </c>
      <c r="N260" s="38">
        <v>36.292727999999997</v>
      </c>
      <c r="O260" s="36">
        <v>28.817572882999997</v>
      </c>
      <c r="P260" s="11">
        <f t="shared" si="25"/>
        <v>18.784470505999998</v>
      </c>
      <c r="Q260" s="38">
        <v>43.354213000000001</v>
      </c>
      <c r="R260" s="36">
        <v>25.903101878000001</v>
      </c>
      <c r="S260" s="11">
        <f t="shared" si="26"/>
        <v>27.555363146666664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4.9060362270000013</v>
      </c>
      <c r="G261" s="11">
        <f t="shared" si="22"/>
        <v>6.5032011093333333</v>
      </c>
      <c r="H261" s="38">
        <v>22.116116999999999</v>
      </c>
      <c r="I261" s="36">
        <v>8.6560984469999998</v>
      </c>
      <c r="J261" s="11">
        <f t="shared" si="23"/>
        <v>10.086788353000001</v>
      </c>
      <c r="K261" s="38">
        <v>46.915275000000001</v>
      </c>
      <c r="L261" s="36">
        <v>18.635541566000001</v>
      </c>
      <c r="M261" s="11">
        <f t="shared" si="24"/>
        <v>20.645545879</v>
      </c>
      <c r="N261" s="38">
        <v>39.168317000000002</v>
      </c>
      <c r="O261" s="36">
        <v>33.895391021999998</v>
      </c>
      <c r="P261" s="11">
        <f t="shared" si="25"/>
        <v>28.216982088999998</v>
      </c>
      <c r="Q261" s="38">
        <v>50.305252000000003</v>
      </c>
      <c r="R261" s="36">
        <v>24.968283031000002</v>
      </c>
      <c r="S261" s="11">
        <f t="shared" si="26"/>
        <v>25.989214518333331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10.379499759999998</v>
      </c>
      <c r="G262" s="11">
        <f t="shared" ref="G262" si="30">AVERAGE(F260:F262)</f>
        <v>7.2101303503333334</v>
      </c>
      <c r="H262" s="38">
        <v>22.876466000000001</v>
      </c>
      <c r="I262" s="36">
        <v>9.2748331870000005</v>
      </c>
      <c r="J262" s="11">
        <f t="shared" ref="J262" si="31">AVERAGE(I260:I262)</f>
        <v>9.6630932109999979</v>
      </c>
      <c r="K262" s="38">
        <v>45.795119</v>
      </c>
      <c r="L262" s="36">
        <v>20.218627786999999</v>
      </c>
      <c r="M262" s="11">
        <f t="shared" ref="M262" si="32">AVERAGE(L260:L262)</f>
        <v>21.771878212999997</v>
      </c>
      <c r="N262" s="38">
        <v>42.130958999999997</v>
      </c>
      <c r="O262" s="36">
        <v>21.245439914999999</v>
      </c>
      <c r="P262" s="11">
        <f t="shared" ref="P262" si="33">AVERAGE(O260:O262)</f>
        <v>27.986134606666667</v>
      </c>
      <c r="Q262" s="38">
        <v>45.566904000000001</v>
      </c>
      <c r="R262" s="36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33.853848014999997</v>
      </c>
      <c r="Y262" s="11">
        <f t="shared" ref="Y262" si="35">AVERAGE(X260:X262)</f>
        <v>32.245183110666666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7.226081081000002</v>
      </c>
      <c r="G263" s="11">
        <f t="shared" ref="G263" si="37">AVERAGE(F261:F263)</f>
        <v>7.5038723559999996</v>
      </c>
      <c r="H263" s="38">
        <v>1.634374</v>
      </c>
      <c r="I263" s="36">
        <v>0.84280226899999999</v>
      </c>
      <c r="J263" s="11">
        <f t="shared" ref="J263" si="38">AVERAGE(I261:I263)</f>
        <v>6.257911301</v>
      </c>
      <c r="K263" s="38">
        <v>40.307867999999999</v>
      </c>
      <c r="L263" s="36">
        <v>14.948635059000001</v>
      </c>
      <c r="M263" s="11">
        <f t="shared" ref="M263" si="39">AVERAGE(L261:L263)</f>
        <v>17.934268137333333</v>
      </c>
      <c r="N263" s="38">
        <v>39.786914000000003</v>
      </c>
      <c r="O263" s="36">
        <v>20.205235905000002</v>
      </c>
      <c r="P263" s="11">
        <f t="shared" ref="P263" si="40">AVERAGE(O261:O263)</f>
        <v>25.115355613999998</v>
      </c>
      <c r="Q263" s="38">
        <v>36.134070999999999</v>
      </c>
      <c r="R263" s="36">
        <v>18.736416858999998</v>
      </c>
      <c r="S263" s="11">
        <f t="shared" ref="S263" si="41">AVERAGE(R261:R263)</f>
        <v>23.113136546000003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30.238203460999998</v>
      </c>
      <c r="Y263" s="11">
        <f t="shared" ref="Y263" si="42">AVERAGE(X261:X263)</f>
        <v>32.076675419000004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10.673271338999999</v>
      </c>
      <c r="G264" s="11">
        <f t="shared" ref="G264" si="44">AVERAGE(F262:F264)</f>
        <v>9.4262840599999986</v>
      </c>
      <c r="H264" s="38">
        <v>-2.3775849999999998</v>
      </c>
      <c r="I264" s="36">
        <v>4.1732063149999998</v>
      </c>
      <c r="J264" s="11">
        <f t="shared" ref="J264" si="45">AVERAGE(I262:I264)</f>
        <v>4.763613923666667</v>
      </c>
      <c r="K264" s="38">
        <v>38.279981999999997</v>
      </c>
      <c r="L264" s="36">
        <v>19.544454468999998</v>
      </c>
      <c r="M264" s="11">
        <f t="shared" ref="M264" si="46">AVERAGE(L262:L264)</f>
        <v>18.237239105</v>
      </c>
      <c r="N264" s="38">
        <v>43.210639</v>
      </c>
      <c r="O264" s="36">
        <v>21.130170001</v>
      </c>
      <c r="P264" s="11">
        <f t="shared" ref="P264" si="47">AVERAGE(O262:O264)</f>
        <v>20.860281940333333</v>
      </c>
      <c r="Q264" s="38">
        <v>20.958373999999999</v>
      </c>
      <c r="R264" s="36">
        <v>29.887242509</v>
      </c>
      <c r="S264" s="11">
        <f t="shared" ref="S264" si="48">AVERAGE(R262:R264)</f>
        <v>24.752789705333331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18.842603195999999</v>
      </c>
      <c r="Y264" s="11">
        <f t="shared" ref="Y264" si="49">AVERAGE(X262:X264)</f>
        <v>27.644884890666663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-13.525154229999998</v>
      </c>
      <c r="G265" s="11">
        <f t="shared" ref="G265" si="51">AVERAGE(F263:F265)</f>
        <v>1.4580660633333338</v>
      </c>
      <c r="H265" s="38">
        <v>-8.3055219999999998</v>
      </c>
      <c r="I265" s="36">
        <v>2.3024071670000001</v>
      </c>
      <c r="J265" s="11">
        <f t="shared" ref="J265" si="52">AVERAGE(I263:I265)</f>
        <v>2.4394719170000001</v>
      </c>
      <c r="K265" s="38">
        <v>-8.9447390000000002</v>
      </c>
      <c r="L265" s="36">
        <v>9.4220075169999991</v>
      </c>
      <c r="M265" s="11">
        <f t="shared" ref="M265" si="53">AVERAGE(L263:L265)</f>
        <v>14.638365681666665</v>
      </c>
      <c r="N265" s="38">
        <v>10.424809</v>
      </c>
      <c r="O265" s="36">
        <v>2.2998918479999997</v>
      </c>
      <c r="P265" s="11">
        <f t="shared" ref="P265" si="54">AVERAGE(O263:O265)</f>
        <v>14.545099251333335</v>
      </c>
      <c r="Q265" s="38">
        <v>12.430334999999999</v>
      </c>
      <c r="R265" s="36">
        <v>24.165219397999998</v>
      </c>
      <c r="S265" s="11">
        <f t="shared" ref="S265" si="55">AVERAGE(R263:R265)</f>
        <v>24.262959588666664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23.676690997999998</v>
      </c>
      <c r="Y265" s="11">
        <f t="shared" ref="Y265" si="57">AVERAGE(X263:X265)</f>
        <v>24.25249921833333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8.3684618559999997</v>
      </c>
      <c r="G266" s="11">
        <f t="shared" ref="G266" si="59">AVERAGE(F264:F266)</f>
        <v>1.8388596550000003</v>
      </c>
      <c r="H266" s="38">
        <v>-3.628037</v>
      </c>
      <c r="I266" s="36">
        <v>4.3510977410000002</v>
      </c>
      <c r="J266" s="11">
        <f t="shared" ref="J266" si="60">AVERAGE(I264:I266)</f>
        <v>3.6089037410000002</v>
      </c>
      <c r="K266" s="38">
        <v>23.386524999999999</v>
      </c>
      <c r="L266" s="36">
        <v>22.168512100999997</v>
      </c>
      <c r="M266" s="11">
        <f t="shared" ref="M266" si="61">AVERAGE(L264:L266)</f>
        <v>17.044991362333331</v>
      </c>
      <c r="N266" s="38">
        <v>27.839518000000002</v>
      </c>
      <c r="O266" s="36">
        <v>19.516047759999999</v>
      </c>
      <c r="P266" s="11">
        <f t="shared" ref="P266" si="62">AVERAGE(O264:O266)</f>
        <v>14.315369869666666</v>
      </c>
      <c r="Q266" s="38">
        <v>-15.63049</v>
      </c>
      <c r="R266" s="36">
        <v>0.18500124600000056</v>
      </c>
      <c r="S266" s="11">
        <f t="shared" ref="S266" si="63">AVERAGE(R264:R266)</f>
        <v>18.079154384333332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20.658761480999999</v>
      </c>
      <c r="Y266" s="11">
        <f t="shared" ref="Y266" si="65">AVERAGE(X264:X266)</f>
        <v>21.059351891666665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3.196359814</v>
      </c>
      <c r="G267" s="11">
        <f t="shared" ref="G267" si="67">AVERAGE(F265:F267)</f>
        <v>-0.65344418666666615</v>
      </c>
      <c r="H267" s="38">
        <v>11.680562999999999</v>
      </c>
      <c r="I267" s="36">
        <v>18.174413406999999</v>
      </c>
      <c r="J267" s="11">
        <f t="shared" ref="J267" si="68">AVERAGE(I265:I267)</f>
        <v>8.275972771666666</v>
      </c>
      <c r="K267" s="38">
        <v>-26.897765</v>
      </c>
      <c r="L267" s="36">
        <v>-5.9726329759999999</v>
      </c>
      <c r="M267" s="11">
        <f t="shared" ref="M267" si="69">AVERAGE(L265:L267)</f>
        <v>8.5392955473333316</v>
      </c>
      <c r="N267" s="38">
        <v>9.5129380000000001</v>
      </c>
      <c r="O267" s="36">
        <v>10.99785601</v>
      </c>
      <c r="P267" s="11">
        <f t="shared" ref="P267" si="70">AVERAGE(O265:O267)</f>
        <v>10.937931872666667</v>
      </c>
      <c r="Q267" s="38">
        <v>-5.2598039999999999</v>
      </c>
      <c r="R267" s="36">
        <v>19.433159098000001</v>
      </c>
      <c r="S267" s="11">
        <f t="shared" ref="S267" si="71">AVERAGE(R265:R267)</f>
        <v>14.594459913999998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20.3943236</v>
      </c>
      <c r="Y267" s="11">
        <f t="shared" ref="Y267" si="73">AVERAGE(X265:X267)</f>
        <v>21.576592026333334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6.5620009899999996</v>
      </c>
      <c r="G268" s="11">
        <f t="shared" ref="G268" si="75">AVERAGE(F266:F268)</f>
        <v>6.0422742200000004</v>
      </c>
      <c r="H268" s="38">
        <v>-3.0189309999999998</v>
      </c>
      <c r="I268" s="36">
        <v>11.571282233</v>
      </c>
      <c r="J268" s="11">
        <f t="shared" ref="J268" si="76">AVERAGE(I266:I268)</f>
        <v>11.365597793666666</v>
      </c>
      <c r="K268" s="38">
        <v>-10.558372</v>
      </c>
      <c r="L268" s="36">
        <v>10.684364348000001</v>
      </c>
      <c r="M268" s="11">
        <f t="shared" ref="M268" si="77">AVERAGE(L266:L268)</f>
        <v>8.9600811576666661</v>
      </c>
      <c r="N268" s="38">
        <v>-3.8081480000000001</v>
      </c>
      <c r="O268" s="36">
        <v>11.098284574000001</v>
      </c>
      <c r="P268" s="11">
        <f t="shared" ref="P268" si="78">AVERAGE(O266:O268)</f>
        <v>13.870729448000001</v>
      </c>
      <c r="Q268" s="38">
        <v>8.5285100000000007</v>
      </c>
      <c r="R268" s="36">
        <v>24.639082279</v>
      </c>
      <c r="S268" s="11">
        <f t="shared" ref="S268" si="79">AVERAGE(R266:R268)</f>
        <v>14.752414207666668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23.885900727999999</v>
      </c>
      <c r="Y268" s="11">
        <f t="shared" ref="Y268" si="81">AVERAGE(X266:X268)</f>
        <v>21.646328603000001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-12.388461044</v>
      </c>
      <c r="G269" s="11">
        <f t="shared" ref="G269" si="83">AVERAGE(F267:F269)</f>
        <v>-0.87670008000000033</v>
      </c>
      <c r="H269" s="38">
        <v>14.292987</v>
      </c>
      <c r="I269" s="36">
        <v>19.707055295</v>
      </c>
      <c r="J269" s="11">
        <f t="shared" ref="J269" si="84">AVERAGE(I267:I269)</f>
        <v>16.484250311666667</v>
      </c>
      <c r="K269" s="38">
        <v>6.2763</v>
      </c>
      <c r="L269" s="36">
        <v>33.370943728</v>
      </c>
      <c r="M269" s="11">
        <f t="shared" ref="M269" si="85">AVERAGE(L267:L269)</f>
        <v>12.694225033333334</v>
      </c>
      <c r="N269" s="38">
        <v>-3.83006</v>
      </c>
      <c r="O269" s="36">
        <v>21.024398554000001</v>
      </c>
      <c r="P269" s="11">
        <f t="shared" ref="P269" si="86">AVERAGE(O267:O269)</f>
        <v>14.373513045999999</v>
      </c>
      <c r="Q269" s="38">
        <v>-9.4834189999999996</v>
      </c>
      <c r="R269" s="36">
        <v>13.163688929000001</v>
      </c>
      <c r="S269" s="11">
        <f t="shared" ref="S269" si="87">AVERAGE(R267:R269)</f>
        <v>19.078643435333333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19.579162693000001</v>
      </c>
      <c r="Y269" s="11">
        <f t="shared" ref="Y269" si="89">AVERAGE(X267:X269)</f>
        <v>21.286462340333333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18.263771525999999</v>
      </c>
      <c r="G270" s="11">
        <f t="shared" ref="G270" si="91">AVERAGE(F268:F270)</f>
        <v>4.1457704906666661</v>
      </c>
      <c r="H270" s="38">
        <v>24.647210999999999</v>
      </c>
      <c r="I270" s="36">
        <v>16.343183293999999</v>
      </c>
      <c r="J270" s="11">
        <f t="shared" ref="J270" si="92">AVERAGE(I268:I270)</f>
        <v>15.873840274000001</v>
      </c>
      <c r="K270" s="38">
        <v>-8.3314839999999997</v>
      </c>
      <c r="L270" s="36">
        <v>16.603102714000002</v>
      </c>
      <c r="M270" s="11">
        <f t="shared" ref="M270" si="93">AVERAGE(L268:L270)</f>
        <v>20.219470263333335</v>
      </c>
      <c r="N270" s="38">
        <v>9.5572879999999998</v>
      </c>
      <c r="O270" s="36">
        <v>31.470370175999999</v>
      </c>
      <c r="P270" s="11">
        <f t="shared" ref="P270" si="94">AVERAGE(O268:O270)</f>
        <v>21.19768443466667</v>
      </c>
      <c r="Q270" s="38">
        <v>23.732498</v>
      </c>
      <c r="R270" s="36">
        <v>19.236480215</v>
      </c>
      <c r="S270" s="11">
        <f t="shared" ref="S270" si="95">AVERAGE(R268:R270)</f>
        <v>19.013083807666668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10.016882369999999</v>
      </c>
      <c r="Y270" s="11">
        <f t="shared" ref="Y270" si="97">AVERAGE(X268:X270)</f>
        <v>17.827315263666666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1.0919271440000013</v>
      </c>
      <c r="G271" s="11">
        <f t="shared" ref="G271" si="99">AVERAGE(F269:F271)</f>
        <v>2.3224125420000004</v>
      </c>
      <c r="H271" s="38">
        <v>13.281696999999999</v>
      </c>
      <c r="I271" s="36">
        <v>10.702375905</v>
      </c>
      <c r="J271" s="11">
        <f t="shared" ref="J271" si="100">AVERAGE(I269:I271)</f>
        <v>15.584204831333333</v>
      </c>
      <c r="K271" s="38">
        <v>6.2672210000000002</v>
      </c>
      <c r="L271" s="36">
        <v>15.838658616</v>
      </c>
      <c r="M271" s="11">
        <f t="shared" ref="M271" si="101">AVERAGE(L269:L271)</f>
        <v>21.93756835266667</v>
      </c>
      <c r="N271" s="38">
        <v>-8.486796</v>
      </c>
      <c r="O271" s="36">
        <v>22.589079648999999</v>
      </c>
      <c r="P271" s="11">
        <f t="shared" ref="P271" si="102">AVERAGE(O269:O271)</f>
        <v>25.027949459666669</v>
      </c>
      <c r="Q271" s="38">
        <v>16.009499000000002</v>
      </c>
      <c r="R271" s="36">
        <v>2.5014113670000011</v>
      </c>
      <c r="S271" s="11">
        <f t="shared" ref="S271" si="103">AVERAGE(R269:R271)</f>
        <v>11.633860170333335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24.590671616000002</v>
      </c>
      <c r="Y271" s="11">
        <f t="shared" ref="Y271" si="105">AVERAGE(X269:X271)</f>
        <v>18.062238893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11.825561225000001</v>
      </c>
      <c r="G272" s="11">
        <f t="shared" ref="G272" si="107">AVERAGE(F270:F272)</f>
        <v>10.393753298333335</v>
      </c>
      <c r="H272" s="38">
        <v>29.086169000000002</v>
      </c>
      <c r="I272" s="36">
        <v>15.703696116000001</v>
      </c>
      <c r="J272" s="11">
        <f t="shared" ref="J272" si="108">AVERAGE(I270:I272)</f>
        <v>14.249751771666666</v>
      </c>
      <c r="K272" s="38">
        <v>41.839075000000001</v>
      </c>
      <c r="L272" s="36">
        <v>19.904138398000001</v>
      </c>
      <c r="M272" s="11">
        <f t="shared" ref="M272" si="109">AVERAGE(L270:L272)</f>
        <v>17.44863324266667</v>
      </c>
      <c r="N272" s="38">
        <v>35.398175000000002</v>
      </c>
      <c r="O272" s="36">
        <v>26.817117488000001</v>
      </c>
      <c r="P272" s="11">
        <f t="shared" ref="P272" si="110">AVERAGE(O270:O272)</f>
        <v>26.958855771000003</v>
      </c>
      <c r="Q272" s="38">
        <v>47.027526000000002</v>
      </c>
      <c r="R272" s="36">
        <v>28.744864854000003</v>
      </c>
      <c r="S272" s="11">
        <f t="shared" ref="S272" si="111">AVERAGE(R270:R272)</f>
        <v>16.827585478666666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29.227701722000003</v>
      </c>
      <c r="Y272" s="11">
        <f t="shared" ref="Y272" si="113">AVERAGE(X270:X272)</f>
        <v>21.278418569333336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1.4556153280000004</v>
      </c>
      <c r="G273" s="11">
        <f t="shared" ref="G273" si="115">AVERAGE(F271:F273)</f>
        <v>4.791034565666668</v>
      </c>
      <c r="H273" s="38">
        <v>24.375596999999999</v>
      </c>
      <c r="I273" s="36">
        <v>10.235281772999999</v>
      </c>
      <c r="J273" s="11">
        <f t="shared" ref="J273" si="116">AVERAGE(I271:I273)</f>
        <v>12.213784597999998</v>
      </c>
      <c r="K273" s="38">
        <v>25.621213999999998</v>
      </c>
      <c r="L273" s="36">
        <v>-3.5872087150000027</v>
      </c>
      <c r="M273" s="11">
        <f t="shared" ref="M273" si="117">AVERAGE(L271:L273)</f>
        <v>10.718529433</v>
      </c>
      <c r="N273" s="38">
        <v>30.022234000000001</v>
      </c>
      <c r="O273" s="36">
        <v>24.722098380000002</v>
      </c>
      <c r="P273" s="11">
        <f t="shared" ref="P273" si="118">AVERAGE(O271:O273)</f>
        <v>24.709431839000001</v>
      </c>
      <c r="Q273" s="38">
        <v>40.197837</v>
      </c>
      <c r="R273" s="36">
        <v>14.308469276</v>
      </c>
      <c r="S273" s="11">
        <f t="shared" ref="S273" si="119">AVERAGE(R271:R273)</f>
        <v>15.184915165666666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11.01982366</v>
      </c>
      <c r="Y273" s="11">
        <f t="shared" ref="Y273" si="121">AVERAGE(X271:X273)</f>
        <v>21.612732332666667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2.7542587559999996</v>
      </c>
      <c r="G274" s="11">
        <f t="shared" ref="G274" si="123">AVERAGE(F272:F274)</f>
        <v>5.3451451030000001</v>
      </c>
      <c r="H274" s="38">
        <v>14.264258</v>
      </c>
      <c r="I274" s="36">
        <v>-3.0246676000000861E-2</v>
      </c>
      <c r="J274" s="11">
        <f t="shared" ref="J274" si="124">AVERAGE(I272:I274)</f>
        <v>8.6362437376666659</v>
      </c>
      <c r="K274" s="38">
        <v>37.400359000000002</v>
      </c>
      <c r="L274" s="36">
        <v>10.787506314000002</v>
      </c>
      <c r="M274" s="11">
        <f t="shared" ref="M274" si="125">AVERAGE(L272:L274)</f>
        <v>9.0348119990000004</v>
      </c>
      <c r="N274" s="38">
        <v>30.598848</v>
      </c>
      <c r="O274" s="36">
        <v>8.4190625290000014</v>
      </c>
      <c r="P274" s="11">
        <f t="shared" ref="P274" si="126">AVERAGE(O272:O274)</f>
        <v>19.986092799000001</v>
      </c>
      <c r="Q274" s="38">
        <v>31.548382</v>
      </c>
      <c r="R274" s="36">
        <v>10.249329770999999</v>
      </c>
      <c r="S274" s="11">
        <f t="shared" ref="S274" si="127">AVERAGE(R272:R274)</f>
        <v>17.767554633666666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2.0343434860000009</v>
      </c>
      <c r="Y274" s="11">
        <f t="shared" ref="Y274" si="129">AVERAGE(X272:X274)</f>
        <v>14.093956289333335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3.4343711179999996</v>
      </c>
      <c r="G275" s="11">
        <f t="shared" ref="G275" si="131">AVERAGE(F273:F275)</f>
        <v>2.5480817339999997</v>
      </c>
      <c r="H275" s="38">
        <v>13.998258</v>
      </c>
      <c r="I275" s="36">
        <v>13.481087026999999</v>
      </c>
      <c r="J275" s="11">
        <f t="shared" ref="J275" si="132">AVERAGE(I273:I275)</f>
        <v>7.8953740413333326</v>
      </c>
      <c r="K275" s="38">
        <v>22.155840000000001</v>
      </c>
      <c r="L275" s="36">
        <v>-3.5578987239999975</v>
      </c>
      <c r="M275" s="11">
        <f t="shared" ref="M275" si="133">AVERAGE(L273:L275)</f>
        <v>1.2141329583333338</v>
      </c>
      <c r="N275" s="38">
        <v>26.332225999999999</v>
      </c>
      <c r="O275" s="36">
        <v>5.421203712999997</v>
      </c>
      <c r="P275" s="11">
        <f t="shared" ref="P275" si="134">AVERAGE(O273:O275)</f>
        <v>12.854121540666668</v>
      </c>
      <c r="Q275" s="38">
        <v>22.127483000000002</v>
      </c>
      <c r="R275" s="36">
        <v>4.4158547930000012</v>
      </c>
      <c r="S275" s="11">
        <f t="shared" ref="S275" si="135">AVERAGE(R273:R275)</f>
        <v>9.6578846133333336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8.0358479529999993</v>
      </c>
      <c r="Y275" s="11">
        <f t="shared" ref="Y275" si="137">AVERAGE(X273:X275)</f>
        <v>7.0300050329999992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2.5989358659999997</v>
      </c>
      <c r="G276" s="11">
        <f t="shared" ref="G276" si="139">AVERAGE(F274:F276)</f>
        <v>2.9291885799999995</v>
      </c>
      <c r="H276" s="38">
        <v>10.329390999999999</v>
      </c>
      <c r="I276" s="36">
        <v>17.443086272999999</v>
      </c>
      <c r="J276" s="11">
        <f t="shared" ref="J276" si="140">AVERAGE(I274:I276)</f>
        <v>10.297975541333331</v>
      </c>
      <c r="K276" s="38">
        <v>8.8882790000000007</v>
      </c>
      <c r="L276" s="36">
        <v>-10.430596842</v>
      </c>
      <c r="M276" s="11">
        <f t="shared" ref="M276" si="141">AVERAGE(L274:L276)</f>
        <v>-1.0669964173333319</v>
      </c>
      <c r="N276" s="38">
        <v>25.139382999999999</v>
      </c>
      <c r="O276" s="36">
        <v>2.7656401699999975</v>
      </c>
      <c r="P276" s="11">
        <f t="shared" ref="P276" si="142">AVERAGE(O274:O276)</f>
        <v>5.535302137333332</v>
      </c>
      <c r="Q276" s="38">
        <v>-11.554107</v>
      </c>
      <c r="R276" s="36">
        <v>-3.0885878840000007</v>
      </c>
      <c r="S276" s="11">
        <f t="shared" ref="S276" si="143">AVERAGE(R274:R276)</f>
        <v>3.8588655599999999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8.6462447220000005</v>
      </c>
      <c r="Y276" s="11">
        <f t="shared" ref="Y276" si="145">AVERAGE(X274:X276)</f>
        <v>6.2388120536666669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11.466483799999999</v>
      </c>
      <c r="G277" s="11">
        <f t="shared" ref="G277" si="147">AVERAGE(F275:F277)</f>
        <v>5.8332635946666658</v>
      </c>
      <c r="H277" s="38">
        <v>-1.387297</v>
      </c>
      <c r="I277" s="36">
        <v>10.135253616</v>
      </c>
      <c r="J277" s="11">
        <f t="shared" ref="J277" si="148">AVERAGE(I275:I277)</f>
        <v>13.686475638666666</v>
      </c>
      <c r="K277" s="38">
        <v>-11.772783</v>
      </c>
      <c r="L277" s="36">
        <v>7.9605050939999984</v>
      </c>
      <c r="M277" s="11">
        <f t="shared" ref="M277" si="149">AVERAGE(L275:L277)</f>
        <v>-2.0093301573333329</v>
      </c>
      <c r="N277" s="38">
        <v>8.871537</v>
      </c>
      <c r="O277" s="36">
        <v>0.8056596710000008</v>
      </c>
      <c r="P277" s="11">
        <f t="shared" ref="P277" si="150">AVERAGE(O275:O277)</f>
        <v>2.9975011846666653</v>
      </c>
      <c r="Q277" s="38">
        <v>-7.625667</v>
      </c>
      <c r="R277" s="36">
        <v>4.4439932790000007</v>
      </c>
      <c r="S277" s="11">
        <f t="shared" ref="S277" si="151">AVERAGE(R275:R277)</f>
        <v>1.9237533960000004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17.529742236000001</v>
      </c>
      <c r="Y277" s="11">
        <f t="shared" ref="Y277" si="153">AVERAGE(X275:X277)</f>
        <v>11.403944970333333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2.1399728429999998</v>
      </c>
      <c r="G278" s="11">
        <f t="shared" ref="G278" si="155">AVERAGE(F276:F278)</f>
        <v>5.4017975030000001</v>
      </c>
      <c r="H278" s="38">
        <v>-2.335378</v>
      </c>
      <c r="I278" s="36">
        <v>6.1473456779999989</v>
      </c>
      <c r="J278" s="11">
        <f t="shared" ref="J278" si="156">AVERAGE(I276:I278)</f>
        <v>11.241895188999999</v>
      </c>
      <c r="K278" s="38">
        <v>-7.5711320000000004</v>
      </c>
      <c r="L278" s="36">
        <v>-9.4908609130000006</v>
      </c>
      <c r="M278" s="11">
        <f t="shared" ref="M278" si="157">AVERAGE(L276:L278)</f>
        <v>-3.9869842203333339</v>
      </c>
      <c r="N278" s="38">
        <v>-1.3439589999999999</v>
      </c>
      <c r="O278" s="36">
        <v>-8.9511238169999991</v>
      </c>
      <c r="P278" s="11">
        <f t="shared" ref="P278" si="158">AVERAGE(O276:O278)</f>
        <v>-1.793274658666667</v>
      </c>
      <c r="Q278" s="38">
        <v>-5.8475349999999997</v>
      </c>
      <c r="R278" s="36">
        <v>11.25361565</v>
      </c>
      <c r="S278" s="11">
        <f t="shared" ref="S278" si="159">AVERAGE(R276:R278)</f>
        <v>4.2030070149999998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14.796473071000001</v>
      </c>
      <c r="Y278" s="11">
        <f t="shared" ref="Y278" si="161">AVERAGE(X276:X278)</f>
        <v>13.657486676333335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16.224007182000001</v>
      </c>
      <c r="G279" s="11">
        <f t="shared" ref="G279" si="163">AVERAGE(F277:F279)</f>
        <v>9.9434879416666657</v>
      </c>
      <c r="H279" s="38">
        <v>-11.718501</v>
      </c>
      <c r="I279" s="36">
        <v>-5.4062709550000001</v>
      </c>
      <c r="J279" s="11">
        <f t="shared" ref="J279" si="164">AVERAGE(I277:I279)</f>
        <v>3.6254427796666668</v>
      </c>
      <c r="K279" s="38">
        <v>-3.8834849999999999</v>
      </c>
      <c r="L279" s="36">
        <v>18.088643099999999</v>
      </c>
      <c r="M279" s="11">
        <f t="shared" ref="M279" si="165">AVERAGE(L277:L279)</f>
        <v>5.5194290936666661</v>
      </c>
      <c r="N279" s="38">
        <v>-13.223769000000001</v>
      </c>
      <c r="O279" s="36">
        <v>-11.449152348</v>
      </c>
      <c r="P279" s="11">
        <f t="shared" ref="P279" si="166">AVERAGE(O277:O279)</f>
        <v>-6.5315388313333331</v>
      </c>
      <c r="Q279" s="38">
        <v>-14.116077000000001</v>
      </c>
      <c r="R279" s="36">
        <v>11.486661011999999</v>
      </c>
      <c r="S279" s="11">
        <f t="shared" ref="S279" si="167">AVERAGE(R277:R279)</f>
        <v>9.0614233136666673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14.968421248</v>
      </c>
      <c r="Y279" s="11">
        <f t="shared" ref="Y279" si="169">AVERAGE(X277:X279)</f>
        <v>15.764878851666666</v>
      </c>
    </row>
    <row r="280" spans="1:25">
      <c r="A280" s="3">
        <v>45261</v>
      </c>
      <c r="B280" s="8">
        <v>-6.0730089999999999</v>
      </c>
      <c r="C280" s="37" t="s">
        <v>8</v>
      </c>
      <c r="D280" s="9">
        <f t="shared" ref="D280" si="170">AVERAGE(B278:B280)</f>
        <v>-5.7455719999999992</v>
      </c>
      <c r="E280" s="12">
        <v>-9.9216359999999995</v>
      </c>
      <c r="F280" s="36">
        <v>-6.0709873969999997</v>
      </c>
      <c r="G280" s="11">
        <f t="shared" ref="G280" si="171">AVERAGE(F278:F280)</f>
        <v>4.0976642093333338</v>
      </c>
      <c r="H280" s="38">
        <v>-0.48100599999999999</v>
      </c>
      <c r="I280" s="36">
        <v>14.919895050999999</v>
      </c>
      <c r="J280" s="11">
        <f t="shared" ref="J280" si="172">AVERAGE(I278:I280)</f>
        <v>5.2203232579999996</v>
      </c>
      <c r="K280" s="38">
        <v>-8.3360120000000002</v>
      </c>
      <c r="L280" s="36">
        <v>13.877602433</v>
      </c>
      <c r="M280" s="11">
        <f t="shared" ref="M280" si="173">AVERAGE(L278:L280)</f>
        <v>7.4917948733333333</v>
      </c>
      <c r="N280" s="38">
        <v>-12.766057999999999</v>
      </c>
      <c r="O280" s="36">
        <v>2.2122477440000008</v>
      </c>
      <c r="P280" s="11">
        <f t="shared" ref="P280" si="174">AVERAGE(O278:O280)</f>
        <v>-6.0626761403333331</v>
      </c>
      <c r="Q280" s="38">
        <v>-7.6721519999999996</v>
      </c>
      <c r="R280" s="36">
        <v>7.8803728269999995</v>
      </c>
      <c r="S280" s="11">
        <f t="shared" ref="S280" si="175">AVERAGE(R278:R280)</f>
        <v>10.206883162999999</v>
      </c>
      <c r="T280" s="12">
        <v>12.867411000000001</v>
      </c>
      <c r="U280" s="8" t="s">
        <v>8</v>
      </c>
      <c r="V280" s="11">
        <f t="shared" ref="V280" si="176">AVERAGE(T278:T280)</f>
        <v>11.450846833333335</v>
      </c>
      <c r="W280" s="12">
        <v>16.743447</v>
      </c>
      <c r="X280" s="8">
        <v>15.59686889</v>
      </c>
      <c r="Y280" s="11">
        <f t="shared" ref="Y280" si="177">AVERAGE(X278:X280)</f>
        <v>15.120587736333334</v>
      </c>
    </row>
    <row r="281" spans="1:25">
      <c r="A281" s="3">
        <v>45292</v>
      </c>
      <c r="B281" s="8">
        <v>-3.9122089999999998</v>
      </c>
      <c r="C281" s="37" t="s">
        <v>8</v>
      </c>
      <c r="D281" s="9">
        <f t="shared" ref="D281" si="178">AVERAGE(B279:B281)</f>
        <v>-7.105982</v>
      </c>
      <c r="E281" s="12">
        <v>-13.994688999999999</v>
      </c>
      <c r="F281" s="36">
        <v>-0.38891933399999878</v>
      </c>
      <c r="G281" s="11">
        <f t="shared" ref="G281" si="179">AVERAGE(F279:F281)</f>
        <v>3.2547001503333344</v>
      </c>
      <c r="H281" s="38">
        <v>1.0329839999999999</v>
      </c>
      <c r="I281" s="36">
        <v>6.405362459</v>
      </c>
      <c r="J281" s="11">
        <f t="shared" ref="J281" si="180">AVERAGE(I279:I281)</f>
        <v>5.3063288516666667</v>
      </c>
      <c r="K281" s="38">
        <v>6.9767330000000003</v>
      </c>
      <c r="L281" s="36">
        <v>33.493806974000002</v>
      </c>
      <c r="M281" s="11">
        <f t="shared" ref="M281" si="181">AVERAGE(L279:L281)</f>
        <v>21.820017502333332</v>
      </c>
      <c r="N281" s="38">
        <v>-10.980649</v>
      </c>
      <c r="O281" s="36">
        <v>14.969147717000002</v>
      </c>
      <c r="P281" s="11">
        <f t="shared" ref="P281" si="182">AVERAGE(O279:O281)</f>
        <v>1.9107477043333343</v>
      </c>
      <c r="Q281" s="38">
        <v>-0.87492499999999995</v>
      </c>
      <c r="R281" s="36">
        <v>22.591134009999998</v>
      </c>
      <c r="S281" s="11">
        <f t="shared" ref="S281" si="183">AVERAGE(R279:R281)</f>
        <v>13.986055949666664</v>
      </c>
      <c r="T281" s="12">
        <v>12.6664055</v>
      </c>
      <c r="U281" s="8" t="s">
        <v>8</v>
      </c>
      <c r="V281" s="11">
        <f t="shared" ref="V281" si="184">AVERAGE(T279:T281)</f>
        <v>11.474705499999999</v>
      </c>
      <c r="W281" s="12">
        <v>30.253717999999999</v>
      </c>
      <c r="X281" s="8">
        <v>20.794317551999999</v>
      </c>
      <c r="Y281" s="11">
        <f t="shared" ref="Y281" si="185">AVERAGE(X279:X281)</f>
        <v>17.119869230000003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3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0" t="s">
        <v>0</v>
      </c>
      <c r="B5" s="64" t="s">
        <v>921</v>
      </c>
      <c r="C5" s="65"/>
      <c r="D5" s="66"/>
      <c r="E5" s="64" t="s">
        <v>922</v>
      </c>
      <c r="F5" s="65"/>
      <c r="G5" s="66"/>
      <c r="H5" s="64" t="s">
        <v>923</v>
      </c>
      <c r="I5" s="65"/>
      <c r="J5" s="66"/>
    </row>
    <row r="6" spans="1:1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</row>
    <row r="7" spans="1:10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8</v>
      </c>
      <c r="D113" s="11">
        <f t="shared" ref="D113" si="24">AVERAGE(B112:B113)</f>
        <v>-85.118021258427248</v>
      </c>
      <c r="E113" s="10">
        <v>-88.710889481252707</v>
      </c>
      <c r="F113" s="8" t="s">
        <v>8</v>
      </c>
      <c r="G113" s="11">
        <f t="shared" ref="G113" si="25">AVERAGE(E112:E113)</f>
        <v>-88.850479575285448</v>
      </c>
      <c r="H113" s="10">
        <v>-68.493314176109493</v>
      </c>
      <c r="I113" s="8" t="s">
        <v>8</v>
      </c>
      <c r="J113" s="11">
        <f t="shared" ref="J113" si="26">AVERAGE(H112:H113)</f>
        <v>-70.132235285024052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1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72" t="s">
        <v>465</v>
      </c>
      <c r="L6" s="73"/>
      <c r="M6" s="79"/>
      <c r="N6" s="72" t="s">
        <v>465</v>
      </c>
      <c r="O6" s="73"/>
      <c r="P6" s="79"/>
      <c r="Q6" s="72" t="s">
        <v>465</v>
      </c>
      <c r="R6" s="73"/>
      <c r="S6" s="79"/>
      <c r="T6" s="72" t="s">
        <v>465</v>
      </c>
      <c r="U6" s="73"/>
      <c r="V6" s="79"/>
      <c r="W6" s="72" t="s">
        <v>465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-19.60124569433334</v>
      </c>
      <c r="D8" s="9" t="s">
        <v>8</v>
      </c>
      <c r="E8" s="12">
        <v>5.3164489333333345</v>
      </c>
      <c r="F8" s="8">
        <v>1.5919219793333346</v>
      </c>
      <c r="G8" s="11" t="s">
        <v>8</v>
      </c>
      <c r="H8" s="12">
        <v>39.571372526666657</v>
      </c>
      <c r="I8" s="8">
        <v>20.351745716666656</v>
      </c>
      <c r="J8" s="11" t="s">
        <v>8</v>
      </c>
      <c r="K8" s="12">
        <v>15.684774748333332</v>
      </c>
      <c r="L8" s="8">
        <v>-11.714121224666666</v>
      </c>
      <c r="M8" s="11" t="s">
        <v>8</v>
      </c>
      <c r="N8" s="12">
        <v>-12.601915076666671</v>
      </c>
      <c r="O8" s="8">
        <v>-12.441488737666671</v>
      </c>
      <c r="P8" s="11" t="s">
        <v>8</v>
      </c>
      <c r="Q8" s="12">
        <v>35.439220853333325</v>
      </c>
      <c r="R8" s="8">
        <v>6.5913060023333259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-14.978505723333342</v>
      </c>
      <c r="D9" s="9" t="s">
        <v>8</v>
      </c>
      <c r="E9" s="12">
        <v>11.599649733333333</v>
      </c>
      <c r="F9" s="8">
        <v>2.1368353813333325</v>
      </c>
      <c r="G9" s="11" t="s">
        <v>8</v>
      </c>
      <c r="H9" s="12">
        <v>36.453152566666652</v>
      </c>
      <c r="I9" s="8">
        <v>18.534007551666651</v>
      </c>
      <c r="J9" s="11" t="s">
        <v>8</v>
      </c>
      <c r="K9" s="12">
        <v>23.517300768333328</v>
      </c>
      <c r="L9" s="8">
        <v>-4.1386332656666731</v>
      </c>
      <c r="M9" s="11" t="s">
        <v>8</v>
      </c>
      <c r="N9" s="12">
        <v>-5.931349096666672</v>
      </c>
      <c r="O9" s="8">
        <v>-17.250212368666674</v>
      </c>
      <c r="P9" s="11" t="s">
        <v>8</v>
      </c>
      <c r="Q9" s="12">
        <v>56.789104213333331</v>
      </c>
      <c r="R9" s="8">
        <v>22.464162896333335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6.3643493079999978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7.7611803659999996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8.6071344189999994</v>
      </c>
      <c r="Y35" s="11">
        <f>AVERAGE(X33:X35)</f>
        <v>7.5775546976666659</v>
      </c>
    </row>
    <row r="36" spans="1:25">
      <c r="A36" s="3">
        <v>37834</v>
      </c>
      <c r="B36" s="8">
        <v>-33.444523523333338</v>
      </c>
      <c r="C36" s="37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7.3106799359999997</v>
      </c>
      <c r="Y36" s="11">
        <f t="shared" ref="Y36:Y74" si="6">AVERAGE(X34:X36)</f>
        <v>7.8929982403333332</v>
      </c>
    </row>
    <row r="37" spans="1:25">
      <c r="A37" s="3">
        <v>37865</v>
      </c>
      <c r="B37" s="8">
        <v>-20.152390843333336</v>
      </c>
      <c r="C37" s="37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7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7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7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7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7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7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7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7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7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7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7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7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7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7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7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7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7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7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7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7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7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7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7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7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7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7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7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7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7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7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7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7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7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7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7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7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7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7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7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7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7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7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7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7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7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7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7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7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7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7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7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7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7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7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7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7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7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7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7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7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7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7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7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7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7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7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7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7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7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7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7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7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7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7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7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7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7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7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7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7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7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7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7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7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7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7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7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7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7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7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7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7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7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7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7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7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7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7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7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7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7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7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7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7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7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7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7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7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7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7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7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7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7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7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7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7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7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7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7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7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7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7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7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7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7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7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7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7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7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7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7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7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7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7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7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7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7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7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7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7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7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7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7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7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7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7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7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7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7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7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7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7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7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7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7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7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7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7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7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7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7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7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7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7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7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7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7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7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7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7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7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7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7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7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7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7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7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7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7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7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7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7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7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7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7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7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7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7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7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7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7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7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7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7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7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7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7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7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7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7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7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7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7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7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7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7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7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7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7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7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7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7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7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7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7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7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7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7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7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7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7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7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7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7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7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7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7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7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7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7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7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7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7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7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7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7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7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7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7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7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7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  <row r="279" spans="1:25">
      <c r="A279" s="3">
        <v>45231</v>
      </c>
      <c r="B279" s="8">
        <v>4.1035839999999997</v>
      </c>
      <c r="C279" s="37">
        <v>1.2398877779999995</v>
      </c>
      <c r="D279" s="9">
        <f t="shared" ref="D279" si="165">AVERAGE(C277:C279)</f>
        <v>2.7627315403333328</v>
      </c>
      <c r="E279" s="12">
        <v>-5.5784890000000003</v>
      </c>
      <c r="F279" s="8">
        <v>-1.8688124490000004</v>
      </c>
      <c r="G279" s="11">
        <f t="shared" ref="G279" si="166">AVERAGE(F277:F279)</f>
        <v>9.2850974666666072E-2</v>
      </c>
      <c r="H279" s="12">
        <v>-7.5603759999999998</v>
      </c>
      <c r="I279" s="8">
        <v>10.625283223999999</v>
      </c>
      <c r="J279" s="11">
        <f t="shared" ref="J279" si="167">AVERAGE(I277:I279)</f>
        <v>7.340070072333333</v>
      </c>
      <c r="K279" s="12">
        <v>-20.955687999999999</v>
      </c>
      <c r="L279" s="8">
        <v>8.9900518340000026</v>
      </c>
      <c r="M279" s="11">
        <f t="shared" ref="M279" si="168">AVERAGE(L277:L279)</f>
        <v>7.2194414820000006</v>
      </c>
      <c r="N279" s="12">
        <v>-6.9168760000000002</v>
      </c>
      <c r="O279" s="8">
        <v>4.7883674739999993</v>
      </c>
      <c r="P279" s="11">
        <f t="shared" ref="P279" si="169">AVERAGE(O277:O279)</f>
        <v>3.970159967999999</v>
      </c>
      <c r="Q279" s="12">
        <v>-12.557589</v>
      </c>
      <c r="R279" s="8">
        <v>20.532013169999999</v>
      </c>
      <c r="S279" s="11">
        <f t="shared" ref="S279" si="170">AVERAGE(R277:R279)</f>
        <v>16.508630997666668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6.385718851</v>
      </c>
      <c r="Y279" s="11">
        <f t="shared" ref="Y279" si="172">AVERAGE(X277:X279)</f>
        <v>5.5629385903333342</v>
      </c>
    </row>
    <row r="280" spans="1:25">
      <c r="A280" s="3">
        <v>45261</v>
      </c>
      <c r="B280" s="8">
        <v>-26.985330999999999</v>
      </c>
      <c r="C280" s="37">
        <v>-6.5601038259999989</v>
      </c>
      <c r="D280" s="9">
        <f t="shared" ref="D280" si="173">AVERAGE(C278:C280)</f>
        <v>-2.3152437450000001</v>
      </c>
      <c r="E280" s="12">
        <v>-11.545154</v>
      </c>
      <c r="F280" s="8">
        <v>2.4327126499999991</v>
      </c>
      <c r="G280" s="11">
        <f t="shared" ref="G280" si="174">AVERAGE(F278:F280)</f>
        <v>-0.42870160433333365</v>
      </c>
      <c r="H280" s="12">
        <v>-12.156238</v>
      </c>
      <c r="I280" s="8">
        <v>1.0720375799999999</v>
      </c>
      <c r="J280" s="11">
        <f t="shared" ref="J280" si="175">AVERAGE(I278:I280)</f>
        <v>5.4225391936666663</v>
      </c>
      <c r="K280" s="12">
        <v>-13.92015</v>
      </c>
      <c r="L280" s="8">
        <v>1.8607500449999996</v>
      </c>
      <c r="M280" s="11">
        <f t="shared" ref="M280" si="176">AVERAGE(L278:L280)</f>
        <v>4.3771339316666671</v>
      </c>
      <c r="N280" s="12">
        <v>-23.393408000000001</v>
      </c>
      <c r="O280" s="8">
        <v>-2.5836754520000014</v>
      </c>
      <c r="P280" s="11">
        <f t="shared" ref="P280" si="177">AVERAGE(O278:O280)</f>
        <v>-0.17056523400000087</v>
      </c>
      <c r="Q280" s="12">
        <v>-0.67013199999999995</v>
      </c>
      <c r="R280" s="8">
        <v>29.306666514</v>
      </c>
      <c r="S280" s="11">
        <f t="shared" ref="S280" si="178">AVERAGE(R278:R280)</f>
        <v>21.527167613999996</v>
      </c>
      <c r="T280" s="12">
        <v>4.4076544999999996</v>
      </c>
      <c r="U280" s="8" t="s">
        <v>8</v>
      </c>
      <c r="V280" s="11">
        <f t="shared" ref="V280" si="179">AVERAGE(T278:T280)</f>
        <v>2.9961501666666663</v>
      </c>
      <c r="W280" s="12">
        <v>17.439948999999999</v>
      </c>
      <c r="X280" s="8">
        <v>21.889188031</v>
      </c>
      <c r="Y280" s="11">
        <f t="shared" ref="Y280" si="180">AVERAGE(X278:X280)</f>
        <v>11.899549014333333</v>
      </c>
    </row>
    <row r="281" spans="1:25">
      <c r="A281" s="3">
        <v>45292</v>
      </c>
      <c r="B281" s="8">
        <v>-3.5351870000000001</v>
      </c>
      <c r="C281" s="37">
        <v>12.79681334</v>
      </c>
      <c r="D281" s="9">
        <f t="shared" ref="D281" si="181">AVERAGE(C279:C281)</f>
        <v>2.4921990973333337</v>
      </c>
      <c r="E281" s="12">
        <v>-13.678159000000001</v>
      </c>
      <c r="F281" s="8">
        <v>4.0451865299999987</v>
      </c>
      <c r="G281" s="11">
        <f t="shared" ref="G281" si="182">AVERAGE(F279:F281)</f>
        <v>1.536362243666666</v>
      </c>
      <c r="H281" s="12">
        <v>0.88717400000000002</v>
      </c>
      <c r="I281" s="8">
        <v>5.7191493849999997</v>
      </c>
      <c r="J281" s="11">
        <f t="shared" ref="J281" si="183">AVERAGE(I279:I281)</f>
        <v>5.8054900629999997</v>
      </c>
      <c r="K281" s="12">
        <v>-17.005398</v>
      </c>
      <c r="L281" s="8">
        <v>9.1171996730000018</v>
      </c>
      <c r="M281" s="11">
        <f t="shared" ref="M281" si="184">AVERAGE(L279:L281)</f>
        <v>6.656000517333335</v>
      </c>
      <c r="N281" s="12">
        <v>2.768529</v>
      </c>
      <c r="O281" s="8">
        <v>17.886931003000001</v>
      </c>
      <c r="P281" s="11">
        <f t="shared" ref="P281" si="185">AVERAGE(O279:O281)</f>
        <v>6.6972076749999987</v>
      </c>
      <c r="Q281" s="12">
        <v>-10.277931000000001</v>
      </c>
      <c r="R281" s="8">
        <v>14.613916010999999</v>
      </c>
      <c r="S281" s="11">
        <f t="shared" ref="S281" si="186">AVERAGE(R279:R281)</f>
        <v>21.484198565</v>
      </c>
      <c r="T281" s="12">
        <v>-0.93195649999999997</v>
      </c>
      <c r="U281" s="8" t="s">
        <v>8</v>
      </c>
      <c r="V281" s="11">
        <f t="shared" ref="V281" si="187">AVERAGE(T279:T281)</f>
        <v>2.9305094999999999</v>
      </c>
      <c r="W281" s="12">
        <v>29.658114999999999</v>
      </c>
      <c r="X281" s="8">
        <v>29.919530409</v>
      </c>
      <c r="Y281" s="11">
        <f t="shared" ref="Y281" si="188">AVERAGE(X279:X281)</f>
        <v>19.398145763666665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1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72" t="s">
        <v>482</v>
      </c>
      <c r="L6" s="73"/>
      <c r="M6" s="79"/>
      <c r="N6" s="72" t="s">
        <v>482</v>
      </c>
      <c r="O6" s="73"/>
      <c r="P6" s="79"/>
      <c r="Q6" s="72" t="s">
        <v>482</v>
      </c>
      <c r="R6" s="73"/>
      <c r="S6" s="79"/>
      <c r="T6" s="72" t="s">
        <v>482</v>
      </c>
      <c r="U6" s="73"/>
      <c r="V6" s="79"/>
      <c r="W6" s="72" t="s">
        <v>482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43.95621012700002</v>
      </c>
      <c r="D8" s="9" t="s">
        <v>8</v>
      </c>
      <c r="E8" s="12">
        <v>21.672613749999996</v>
      </c>
      <c r="F8" s="8" t="s">
        <v>8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64.426250358333334</v>
      </c>
      <c r="M8" s="11" t="s">
        <v>8</v>
      </c>
      <c r="N8" s="12">
        <v>32.534416066666665</v>
      </c>
      <c r="O8" s="8">
        <v>41.411245040666664</v>
      </c>
      <c r="P8" s="11" t="s">
        <v>8</v>
      </c>
      <c r="Q8" s="12">
        <v>42.980218500000007</v>
      </c>
      <c r="R8" s="8">
        <v>36.958430809000006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40.746351199000017</v>
      </c>
      <c r="D9" s="9" t="s">
        <v>8</v>
      </c>
      <c r="E9" s="12">
        <v>4.1485163499999951</v>
      </c>
      <c r="F9" s="8" t="s">
        <v>8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53.495334977333343</v>
      </c>
      <c r="M9" s="11" t="s">
        <v>8</v>
      </c>
      <c r="N9" s="12">
        <v>51.708471466666666</v>
      </c>
      <c r="O9" s="8">
        <v>48.434053979666665</v>
      </c>
      <c r="P9" s="11" t="s">
        <v>8</v>
      </c>
      <c r="Q9" s="12">
        <v>42.497723500000006</v>
      </c>
      <c r="R9" s="8">
        <v>39.807028740000007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94.340915600000017</v>
      </c>
      <c r="D10" s="9">
        <f>AVERAGE(C8:C10)</f>
        <v>59.681158975333346</v>
      </c>
      <c r="E10" s="12">
        <v>13.608970749999997</v>
      </c>
      <c r="F10" s="8" t="s">
        <v>8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71.216939737999994</v>
      </c>
      <c r="D12" s="9">
        <f t="shared" si="0"/>
        <v>66.985607731666676</v>
      </c>
      <c r="E12" s="12">
        <v>21.173114149999996</v>
      </c>
      <c r="F12" s="8" t="s">
        <v>8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77.208816746000011</v>
      </c>
      <c r="D13" s="9">
        <f t="shared" si="0"/>
        <v>61.274908113666676</v>
      </c>
      <c r="E13" s="12">
        <v>13.598311549999998</v>
      </c>
      <c r="F13" s="8" t="s">
        <v>8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57.12008748800001</v>
      </c>
      <c r="D14" s="9">
        <f t="shared" si="0"/>
        <v>68.515281324</v>
      </c>
      <c r="E14" s="12">
        <v>13.668064949999994</v>
      </c>
      <c r="F14" s="8" t="s">
        <v>8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62.567391251000011</v>
      </c>
      <c r="D15" s="9">
        <f t="shared" si="0"/>
        <v>65.632098495000008</v>
      </c>
      <c r="E15" s="12">
        <v>15.422841349999992</v>
      </c>
      <c r="F15" s="8" t="s">
        <v>8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56.170058701000016</v>
      </c>
      <c r="D16" s="9">
        <f t="shared" si="0"/>
        <v>58.619179146666681</v>
      </c>
      <c r="E16" s="12">
        <v>4.8774205499999939</v>
      </c>
      <c r="F16" s="8" t="s">
        <v>8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55.489140703000018</v>
      </c>
      <c r="D17" s="9">
        <f t="shared" si="0"/>
        <v>58.075530218333348</v>
      </c>
      <c r="E17" s="12">
        <v>13.318697549999996</v>
      </c>
      <c r="F17" s="8" t="s">
        <v>8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49.522282714000021</v>
      </c>
      <c r="D18" s="9">
        <f t="shared" si="0"/>
        <v>53.727160706000014</v>
      </c>
      <c r="E18" s="12">
        <v>-35.934236250000005</v>
      </c>
      <c r="F18" s="8" t="s">
        <v>8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45.965196562000017</v>
      </c>
      <c r="D19" s="9">
        <f t="shared" si="0"/>
        <v>50.325539993000014</v>
      </c>
      <c r="E19" s="12">
        <v>-39.535031250000003</v>
      </c>
      <c r="F19" s="8" t="s">
        <v>8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22.972720435000003</v>
      </c>
      <c r="D20" s="9">
        <f t="shared" si="0"/>
        <v>39.486733237000017</v>
      </c>
      <c r="E20" s="12">
        <v>-5.2558106500000035</v>
      </c>
      <c r="F20" s="8" t="s">
        <v>8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23.778949736000001</v>
      </c>
      <c r="D21" s="9">
        <f t="shared" si="0"/>
        <v>30.90562224433334</v>
      </c>
      <c r="E21" s="12">
        <v>-21.308212450000006</v>
      </c>
      <c r="F21" s="8" t="s">
        <v>8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36.577519523000014</v>
      </c>
      <c r="D22" s="9">
        <f t="shared" si="0"/>
        <v>27.776396564666669</v>
      </c>
      <c r="E22" s="12">
        <v>-28.013855450000008</v>
      </c>
      <c r="F22" s="8" t="s">
        <v>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54.308492490000013</v>
      </c>
      <c r="D23" s="9">
        <f t="shared" si="0"/>
        <v>38.221653916333345</v>
      </c>
      <c r="E23" s="12">
        <v>-24.145340850000004</v>
      </c>
      <c r="F23" s="8" t="s">
        <v>8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17.947953241000004</v>
      </c>
      <c r="D24" s="9">
        <f t="shared" si="0"/>
        <v>36.277988418000014</v>
      </c>
      <c r="E24" s="12">
        <v>-25.831013650000003</v>
      </c>
      <c r="F24" s="8" t="s">
        <v>8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36.981824695000014</v>
      </c>
      <c r="D25" s="9">
        <f t="shared" si="0"/>
        <v>36.412756808666678</v>
      </c>
      <c r="E25" s="12">
        <v>-36.563004650000011</v>
      </c>
      <c r="F25" s="8" t="s">
        <v>8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39.61643272500001</v>
      </c>
      <c r="D26" s="9">
        <f t="shared" si="0"/>
        <v>31.515403553666676</v>
      </c>
      <c r="E26" s="12">
        <v>-72.246174850000003</v>
      </c>
      <c r="F26" s="8" t="s">
        <v>8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26.243526993000014</v>
      </c>
      <c r="D27" s="9">
        <f t="shared" si="0"/>
        <v>34.280594804333347</v>
      </c>
      <c r="E27" s="12">
        <v>-52.91533905</v>
      </c>
      <c r="F27" s="8" t="s">
        <v>8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29.124085398000013</v>
      </c>
      <c r="D28" s="9">
        <f t="shared" si="0"/>
        <v>31.66134837200001</v>
      </c>
      <c r="E28" s="12">
        <v>-28.419244650000003</v>
      </c>
      <c r="F28" s="8" t="s">
        <v>8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30.312455570000012</v>
      </c>
      <c r="D29" s="9">
        <f t="shared" si="0"/>
        <v>28.560022653666678</v>
      </c>
      <c r="E29" s="12">
        <v>-74.662442850000005</v>
      </c>
      <c r="F29" s="8" t="s">
        <v>8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30.47521577600001</v>
      </c>
      <c r="D30" s="9">
        <f t="shared" si="0"/>
        <v>29.970585581333342</v>
      </c>
      <c r="E30" s="12">
        <v>-82.049726850000013</v>
      </c>
      <c r="F30" s="8" t="s">
        <v>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18.171458219000016</v>
      </c>
      <c r="D31" s="9">
        <f t="shared" si="0"/>
        <v>26.319709855000013</v>
      </c>
      <c r="E31" s="12">
        <v>-29.217681450000008</v>
      </c>
      <c r="F31" s="8" t="s">
        <v>8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34.19197392800001</v>
      </c>
      <c r="D32" s="9">
        <f t="shared" si="0"/>
        <v>27.612882641000013</v>
      </c>
      <c r="E32" s="12">
        <v>-44.705479050000008</v>
      </c>
      <c r="F32" s="8" t="s">
        <v>8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21.732891428000006</v>
      </c>
      <c r="D33" s="9">
        <f t="shared" si="0"/>
        <v>24.698774525000008</v>
      </c>
      <c r="E33" s="12">
        <v>-52.425041650000004</v>
      </c>
      <c r="F33" s="8" t="s">
        <v>8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21.328362988000009</v>
      </c>
      <c r="D34" s="9">
        <f t="shared" si="0"/>
        <v>25.751076114666674</v>
      </c>
      <c r="E34" s="12">
        <v>-52.23076125</v>
      </c>
      <c r="F34" s="8" t="s">
        <v>8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17.462578714000006</v>
      </c>
      <c r="D35" s="9">
        <f t="shared" si="0"/>
        <v>20.174611043333339</v>
      </c>
      <c r="E35" s="12">
        <v>-45.230950450000009</v>
      </c>
      <c r="F35" s="8" t="s">
        <v>8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14.800567473000001</v>
      </c>
      <c r="D36" s="9">
        <f t="shared" si="0"/>
        <v>17.86383639166667</v>
      </c>
      <c r="E36" s="12">
        <v>-53.07481425000001</v>
      </c>
      <c r="F36" s="8" t="s">
        <v>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7.4572423120000044</v>
      </c>
      <c r="D37" s="9">
        <f t="shared" si="0"/>
        <v>13.24012949966667</v>
      </c>
      <c r="E37" s="12">
        <v>-31.760677650000005</v>
      </c>
      <c r="F37" s="8" t="s">
        <v>8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21.398644630000003</v>
      </c>
      <c r="D38" s="9">
        <f t="shared" si="0"/>
        <v>14.55215147166667</v>
      </c>
      <c r="E38" s="12">
        <v>-29.985398450000005</v>
      </c>
      <c r="F38" s="8" t="s">
        <v>8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18.599156323000003</v>
      </c>
      <c r="D39" s="9">
        <f t="shared" si="0"/>
        <v>15.818347755000005</v>
      </c>
      <c r="E39" s="12">
        <v>-27.483858650000002</v>
      </c>
      <c r="F39" s="8" t="s">
        <v>8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71.206465101999996</v>
      </c>
      <c r="D40" s="9">
        <f t="shared" si="0"/>
        <v>37.068088684999999</v>
      </c>
      <c r="E40" s="12">
        <v>-27.010330850000003</v>
      </c>
      <c r="F40" s="8" t="s">
        <v>8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20.048498437000006</v>
      </c>
      <c r="D41" s="9">
        <f t="shared" si="0"/>
        <v>36.618039954000004</v>
      </c>
      <c r="E41" s="12">
        <v>-28.250653250000006</v>
      </c>
      <c r="F41" s="8" t="s">
        <v>8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16.595138392999999</v>
      </c>
      <c r="D42" s="9">
        <f t="shared" si="0"/>
        <v>35.950033977333334</v>
      </c>
      <c r="E42" s="12">
        <v>-24.996750250000005</v>
      </c>
      <c r="F42" s="8" t="s">
        <v>8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50.353506959000015</v>
      </c>
      <c r="D43" s="9">
        <f t="shared" si="0"/>
        <v>28.999047929666673</v>
      </c>
      <c r="E43" s="12">
        <v>-24.213347650000003</v>
      </c>
      <c r="F43" s="8" t="s">
        <v>8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49.96911316500001</v>
      </c>
      <c r="D44" s="9">
        <f t="shared" si="0"/>
        <v>38.972586172333344</v>
      </c>
      <c r="E44" s="12">
        <v>-23.028954050000003</v>
      </c>
      <c r="F44" s="8" t="s">
        <v>8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55.445922474000014</v>
      </c>
      <c r="D45" s="9">
        <f t="shared" si="0"/>
        <v>51.92284753266668</v>
      </c>
      <c r="E45" s="12">
        <v>-6.1003096500000025</v>
      </c>
      <c r="F45" s="8" t="s">
        <v>8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35.578596338000011</v>
      </c>
      <c r="D46" s="9">
        <f t="shared" si="0"/>
        <v>46.997877325666678</v>
      </c>
      <c r="E46" s="12">
        <v>-3.7955338500000044</v>
      </c>
      <c r="F46" s="8" t="s">
        <v>8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40.084251437000006</v>
      </c>
      <c r="D47" s="9">
        <f t="shared" si="0"/>
        <v>43.702923416333341</v>
      </c>
      <c r="E47" s="12">
        <v>-5.2030318500000048</v>
      </c>
      <c r="F47" s="8" t="s">
        <v>8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48.462884017000007</v>
      </c>
      <c r="D48" s="9">
        <f t="shared" si="0"/>
        <v>41.375243930666677</v>
      </c>
      <c r="E48" s="12">
        <v>-37.791151850000006</v>
      </c>
      <c r="F48" s="8" t="s">
        <v>8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36.066254046000005</v>
      </c>
      <c r="D49" s="9">
        <f t="shared" si="0"/>
        <v>41.537796500000006</v>
      </c>
      <c r="E49" s="12">
        <v>-45.716669850000017</v>
      </c>
      <c r="F49" s="8" t="s">
        <v>8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24.334595445000005</v>
      </c>
      <c r="D50" s="9">
        <f t="shared" si="0"/>
        <v>36.287911169333334</v>
      </c>
      <c r="E50" s="12">
        <v>-38.96574145000001</v>
      </c>
      <c r="F50" s="8" t="s">
        <v>8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55.894150800000013</v>
      </c>
      <c r="D51" s="9">
        <f t="shared" si="0"/>
        <v>38.765000097000005</v>
      </c>
      <c r="E51" s="12">
        <v>-11.525855650000004</v>
      </c>
      <c r="F51" s="8" t="s">
        <v>8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16.116822245000002</v>
      </c>
      <c r="D52" s="9">
        <f t="shared" si="0"/>
        <v>32.11518949666668</v>
      </c>
      <c r="E52" s="12">
        <v>-37.761435850000012</v>
      </c>
      <c r="F52" s="8" t="s">
        <v>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48.844555194000009</v>
      </c>
      <c r="D53" s="9">
        <f t="shared" si="0"/>
        <v>40.285176079666677</v>
      </c>
      <c r="E53" s="12">
        <v>-65.695662450000015</v>
      </c>
      <c r="F53" s="8" t="s">
        <v>8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29.11611194100001</v>
      </c>
      <c r="D54" s="9">
        <f t="shared" si="0"/>
        <v>31.359163126666676</v>
      </c>
      <c r="E54" s="12">
        <v>-35.473098450000009</v>
      </c>
      <c r="F54" s="8" t="s">
        <v>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18.162970158000004</v>
      </c>
      <c r="D55" s="9">
        <f t="shared" si="0"/>
        <v>32.041212431000012</v>
      </c>
      <c r="E55" s="12">
        <v>-53.663405250000004</v>
      </c>
      <c r="F55" s="8" t="s">
        <v>8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16.253454628</v>
      </c>
      <c r="D56" s="9">
        <f t="shared" si="0"/>
        <v>21.177512242333339</v>
      </c>
      <c r="E56" s="12">
        <v>-28.660383850000002</v>
      </c>
      <c r="F56" s="8" t="s">
        <v>8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16.609974458000011</v>
      </c>
      <c r="D57" s="9">
        <f t="shared" si="0"/>
        <v>17.008799748000005</v>
      </c>
      <c r="E57" s="12">
        <v>3.9160309499999935</v>
      </c>
      <c r="F57" s="8" t="s">
        <v>8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1.7170239640000018</v>
      </c>
      <c r="D58" s="9">
        <f t="shared" si="0"/>
        <v>11.526817683333336</v>
      </c>
      <c r="E58" s="12">
        <v>-8.2222284500000029</v>
      </c>
      <c r="F58" s="8" t="s">
        <v>8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3.6292029190000044</v>
      </c>
      <c r="D59" s="9">
        <f t="shared" si="0"/>
        <v>7.3187337803333392</v>
      </c>
      <c r="E59" s="12">
        <v>-23.721180850000003</v>
      </c>
      <c r="F59" s="8" t="s">
        <v>8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19.998586302000003</v>
      </c>
      <c r="D60" s="9">
        <f t="shared" si="0"/>
        <v>8.4482710616666701</v>
      </c>
      <c r="E60" s="12">
        <v>-19.797943850000003</v>
      </c>
      <c r="F60" s="8" t="s">
        <v>8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11.500888783000006</v>
      </c>
      <c r="D61" s="9">
        <f t="shared" si="0"/>
        <v>11.709559334666672</v>
      </c>
      <c r="E61" s="12">
        <v>-49.003022850000008</v>
      </c>
      <c r="F61" s="8" t="s">
        <v>8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14.601966931000007</v>
      </c>
      <c r="D62" s="9">
        <f t="shared" si="0"/>
        <v>15.367147338666671</v>
      </c>
      <c r="E62" s="12">
        <v>-49.667583450000009</v>
      </c>
      <c r="F62" s="8" t="s">
        <v>8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9.9481914280000048</v>
      </c>
      <c r="D63" s="9">
        <f t="shared" si="0"/>
        <v>12.017015714000005</v>
      </c>
      <c r="E63" s="12">
        <v>-29.811532450000001</v>
      </c>
      <c r="F63" s="8" t="s">
        <v>8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13.130566129000005</v>
      </c>
      <c r="D64" s="9">
        <f t="shared" si="0"/>
        <v>12.560241496000005</v>
      </c>
      <c r="E64" s="12">
        <v>11.085269949999994</v>
      </c>
      <c r="F64" s="8" t="s">
        <v>8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11.442062466000007</v>
      </c>
      <c r="D65" s="9">
        <f t="shared" si="0"/>
        <v>11.506940007666671</v>
      </c>
      <c r="E65" s="12">
        <v>-35.255467250000009</v>
      </c>
      <c r="F65" s="8" t="s">
        <v>8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18.268540207000004</v>
      </c>
      <c r="D66" s="9">
        <f t="shared" si="0"/>
        <v>14.280389600666672</v>
      </c>
      <c r="E66" s="12">
        <v>-19.058206650000002</v>
      </c>
      <c r="F66" s="8" t="s">
        <v>8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11.509099641000002</v>
      </c>
      <c r="D67" s="9">
        <f t="shared" si="0"/>
        <v>13.739900771333339</v>
      </c>
      <c r="E67" s="12">
        <v>-33.49699145000001</v>
      </c>
      <c r="F67" s="8" t="s">
        <v>8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14.455765654000004</v>
      </c>
      <c r="D68" s="9">
        <f t="shared" si="0"/>
        <v>14.74446850066667</v>
      </c>
      <c r="E68" s="12">
        <v>-4.1789240500000053</v>
      </c>
      <c r="F68" s="8" t="s">
        <v>8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42.934470606000012</v>
      </c>
      <c r="D69" s="9">
        <f t="shared" si="0"/>
        <v>22.966445300333337</v>
      </c>
      <c r="E69" s="12">
        <v>-51.301185650000008</v>
      </c>
      <c r="F69" s="8" t="s">
        <v>8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40.402619607000013</v>
      </c>
      <c r="D70" s="9">
        <f t="shared" si="0"/>
        <v>32.597618622333343</v>
      </c>
      <c r="E70" s="12">
        <v>-19.825882450000002</v>
      </c>
      <c r="F70" s="8" t="s">
        <v>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22.257029160000005</v>
      </c>
      <c r="D71" s="9">
        <f t="shared" si="0"/>
        <v>35.198039791000006</v>
      </c>
      <c r="E71" s="12">
        <v>-42.069966050000005</v>
      </c>
      <c r="F71" s="8" t="s">
        <v>8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19.229499581000002</v>
      </c>
      <c r="D72" s="9">
        <f t="shared" si="0"/>
        <v>27.296382782666672</v>
      </c>
      <c r="E72" s="12">
        <v>-44.439554050000012</v>
      </c>
      <c r="F72" s="8" t="s">
        <v>8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31.58122181900001</v>
      </c>
      <c r="D73" s="9">
        <f t="shared" si="0"/>
        <v>24.355916853333341</v>
      </c>
      <c r="E73" s="12">
        <v>-54.915422050000011</v>
      </c>
      <c r="F73" s="8" t="s">
        <v>8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51.596538466000013</v>
      </c>
      <c r="D74" s="9">
        <f t="shared" si="0"/>
        <v>34.135753288666677</v>
      </c>
      <c r="E74" s="12">
        <v>-40.933235650000007</v>
      </c>
      <c r="F74" s="8" t="s">
        <v>8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8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36.037886124000011</v>
      </c>
      <c r="D76" s="9">
        <f t="shared" si="7"/>
        <v>36.72737982666667</v>
      </c>
      <c r="E76" s="12">
        <v>-76.734034449999996</v>
      </c>
      <c r="F76" s="8" t="s">
        <v>8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22.859725267000009</v>
      </c>
      <c r="D77" s="9">
        <f t="shared" si="7"/>
        <v>27.148442093666674</v>
      </c>
      <c r="E77" s="12">
        <v>-39.117427050000003</v>
      </c>
      <c r="F77" s="8" t="s">
        <v>8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21.323326430000005</v>
      </c>
      <c r="D78" s="9">
        <f t="shared" si="7"/>
        <v>26.740312607000007</v>
      </c>
      <c r="E78" s="12">
        <v>-24.940796450000001</v>
      </c>
      <c r="F78" s="8" t="s">
        <v>8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46.290130046000009</v>
      </c>
      <c r="D79" s="9">
        <f t="shared" si="7"/>
        <v>30.157727247666674</v>
      </c>
      <c r="E79" s="12">
        <v>-35.08083065000001</v>
      </c>
      <c r="F79" s="8" t="s">
        <v>8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27.553835128000006</v>
      </c>
      <c r="D80" s="9">
        <f t="shared" si="7"/>
        <v>31.722430534666671</v>
      </c>
      <c r="E80" s="12">
        <v>-35.715414650000014</v>
      </c>
      <c r="F80" s="8" t="s">
        <v>8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15.081892857000003</v>
      </c>
      <c r="D81" s="9">
        <f t="shared" si="7"/>
        <v>29.641952677000006</v>
      </c>
      <c r="E81" s="12">
        <v>-32.732066650000007</v>
      </c>
      <c r="F81" s="8" t="s">
        <v>8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24.60632133</v>
      </c>
      <c r="D82" s="9">
        <f t="shared" si="7"/>
        <v>22.414016438333334</v>
      </c>
      <c r="E82" s="12">
        <v>-32.033284650000006</v>
      </c>
      <c r="F82" s="8" t="s">
        <v>8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32.523256455000009</v>
      </c>
      <c r="D83" s="9">
        <f t="shared" si="7"/>
        <v>24.070490214000003</v>
      </c>
      <c r="E83" s="12">
        <v>-39.581336250000007</v>
      </c>
      <c r="F83" s="8" t="s">
        <v>8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22.692248180000007</v>
      </c>
      <c r="D84" s="9">
        <f t="shared" si="7"/>
        <v>26.607275321666673</v>
      </c>
      <c r="E84" s="12">
        <v>-60.166389049999999</v>
      </c>
      <c r="F84" s="8" t="s">
        <v>8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25.279688813000011</v>
      </c>
      <c r="D85" s="9">
        <f t="shared" si="7"/>
        <v>26.83173114933334</v>
      </c>
      <c r="E85" s="12">
        <v>-50.091798250000011</v>
      </c>
      <c r="F85" s="8" t="s">
        <v>8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28.881907338000012</v>
      </c>
      <c r="D86" s="9">
        <f t="shared" si="7"/>
        <v>25.617948110333344</v>
      </c>
      <c r="E86" s="12">
        <v>-27.016180050000003</v>
      </c>
      <c r="F86" s="8" t="s">
        <v>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28.018093115000006</v>
      </c>
      <c r="D87" s="9">
        <f t="shared" si="7"/>
        <v>27.393229755333341</v>
      </c>
      <c r="E87" s="12">
        <v>-21.287440650000008</v>
      </c>
      <c r="F87" s="8" t="s">
        <v>8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23.015973696000007</v>
      </c>
      <c r="D88" s="9">
        <f t="shared" si="7"/>
        <v>26.638658049666674</v>
      </c>
      <c r="E88" s="12">
        <v>-31.573001050000002</v>
      </c>
      <c r="F88" s="8" t="s">
        <v>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31.958933618000014</v>
      </c>
      <c r="D89" s="9">
        <f t="shared" si="7"/>
        <v>27.664333476333343</v>
      </c>
      <c r="E89" s="12">
        <v>-40.122693850000005</v>
      </c>
      <c r="F89" s="8" t="s">
        <v>8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23.317249364000002</v>
      </c>
      <c r="D90" s="9">
        <f t="shared" si="7"/>
        <v>26.097385559333343</v>
      </c>
      <c r="E90" s="12">
        <v>-60.203847849999995</v>
      </c>
      <c r="F90" s="8" t="s">
        <v>8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22.610533904</v>
      </c>
      <c r="D91" s="9">
        <f t="shared" si="7"/>
        <v>25.962238962000004</v>
      </c>
      <c r="E91" s="12">
        <v>-48.323116250000012</v>
      </c>
      <c r="F91" s="8" t="s">
        <v>8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61.020403890000004</v>
      </c>
      <c r="D92" s="9">
        <f t="shared" si="7"/>
        <v>35.649395719333334</v>
      </c>
      <c r="E92" s="12">
        <v>11.273542149999997</v>
      </c>
      <c r="F92" s="8" t="s">
        <v>8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34.858053107000003</v>
      </c>
      <c r="D93" s="9">
        <f t="shared" si="7"/>
        <v>39.496330300333334</v>
      </c>
      <c r="E93" s="12">
        <v>-50.960445650000011</v>
      </c>
      <c r="F93" s="8" t="s">
        <v>8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34.609167144000011</v>
      </c>
      <c r="D94" s="9">
        <f t="shared" si="7"/>
        <v>43.495874713666673</v>
      </c>
      <c r="E94" s="12">
        <v>-19.851682850000003</v>
      </c>
      <c r="F94" s="8" t="s">
        <v>8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35.878397799000005</v>
      </c>
      <c r="D95" s="9">
        <f t="shared" si="7"/>
        <v>35.115206016666669</v>
      </c>
      <c r="E95" s="12">
        <v>-55.744178050000009</v>
      </c>
      <c r="F95" s="8" t="s">
        <v>8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26.510902350000006</v>
      </c>
      <c r="D96" s="9">
        <f t="shared" si="7"/>
        <v>32.332822431000011</v>
      </c>
      <c r="E96" s="12">
        <v>-50.91138565</v>
      </c>
      <c r="F96" s="8" t="s">
        <v>8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23.924200775000003</v>
      </c>
      <c r="D97" s="9">
        <f t="shared" si="7"/>
        <v>28.77116697466667</v>
      </c>
      <c r="E97" s="12">
        <v>-16.027093850000007</v>
      </c>
      <c r="F97" s="8" t="s">
        <v>8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21.325039256000004</v>
      </c>
      <c r="D98" s="9">
        <f t="shared" si="7"/>
        <v>23.920047460333336</v>
      </c>
      <c r="E98" s="12">
        <v>-12.223399450000002</v>
      </c>
      <c r="F98" s="8" t="s">
        <v>8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31.02093982300001</v>
      </c>
      <c r="D99" s="9">
        <f t="shared" si="7"/>
        <v>25.423393284666673</v>
      </c>
      <c r="E99" s="12">
        <v>-36.710437250000012</v>
      </c>
      <c r="F99" s="8" t="s">
        <v>8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29.164927041000009</v>
      </c>
      <c r="D100" s="9">
        <f t="shared" si="7"/>
        <v>27.17030204000001</v>
      </c>
      <c r="E100" s="12">
        <v>-35.748395850000009</v>
      </c>
      <c r="F100" s="8" t="s">
        <v>8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19.129430637000006</v>
      </c>
      <c r="D101" s="9">
        <f t="shared" si="7"/>
        <v>26.438432500333345</v>
      </c>
      <c r="E101" s="12">
        <v>-51.219377650000013</v>
      </c>
      <c r="F101" s="8" t="s">
        <v>8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32.739946839000012</v>
      </c>
      <c r="D102" s="9">
        <f t="shared" si="7"/>
        <v>27.011434839000007</v>
      </c>
      <c r="E102" s="12">
        <v>-40.12082645000001</v>
      </c>
      <c r="F102" s="8" t="s">
        <v>8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22.923251131000004</v>
      </c>
      <c r="D103" s="9">
        <f t="shared" si="7"/>
        <v>24.930876202333341</v>
      </c>
      <c r="E103" s="12">
        <v>-3.5936620500000016</v>
      </c>
      <c r="F103" s="8" t="s">
        <v>8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18.025123202000003</v>
      </c>
      <c r="D104" s="9">
        <f t="shared" si="7"/>
        <v>24.562773724000007</v>
      </c>
      <c r="E104" s="12">
        <v>-1.9590480500000025</v>
      </c>
      <c r="F104" s="8" t="s">
        <v>8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15.063534809333337</v>
      </c>
      <c r="D105" s="9">
        <f t="shared" si="7"/>
        <v>18.670636380777779</v>
      </c>
      <c r="E105" s="12">
        <v>34.976069666666668</v>
      </c>
      <c r="F105" s="8" t="s">
        <v>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15.661891046333338</v>
      </c>
      <c r="D106" s="9">
        <f t="shared" si="7"/>
        <v>16.250183019222224</v>
      </c>
      <c r="E106" s="12">
        <v>28.466133666666671</v>
      </c>
      <c r="F106" s="8" t="s">
        <v>8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20.813983433333341</v>
      </c>
      <c r="D107" s="9">
        <f t="shared" si="7"/>
        <v>17.179803096333341</v>
      </c>
      <c r="E107" s="12">
        <v>2.5424066666666674</v>
      </c>
      <c r="F107" s="8" t="s">
        <v>8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30.223488544333339</v>
      </c>
      <c r="D108" s="9">
        <f t="shared" si="7"/>
        <v>22.233121008000008</v>
      </c>
      <c r="E108" s="12">
        <v>-17.051397333333334</v>
      </c>
      <c r="F108" s="8" t="s">
        <v>8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19.241837950333334</v>
      </c>
      <c r="D109" s="9">
        <f t="shared" si="7"/>
        <v>23.426436642666673</v>
      </c>
      <c r="E109" s="12">
        <v>-3.6197483333333311</v>
      </c>
      <c r="F109" s="8" t="s">
        <v>8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21.747896496333336</v>
      </c>
      <c r="D110" s="9">
        <f t="shared" si="7"/>
        <v>23.737740997000003</v>
      </c>
      <c r="E110" s="12">
        <v>5.398380666666668</v>
      </c>
      <c r="F110" s="8" t="s">
        <v>8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20.932347481333338</v>
      </c>
      <c r="D111" s="9">
        <f t="shared" si="7"/>
        <v>20.640693976000005</v>
      </c>
      <c r="E111" s="12">
        <v>14.810201666666668</v>
      </c>
      <c r="F111" s="8" t="s">
        <v>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20.000416133333335</v>
      </c>
      <c r="D112" s="9">
        <f t="shared" si="7"/>
        <v>20.893553370333336</v>
      </c>
      <c r="E112" s="12">
        <v>6.555119666666668</v>
      </c>
      <c r="F112" s="8" t="s">
        <v>8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22.865151278333339</v>
      </c>
      <c r="D113" s="9">
        <f t="shared" si="7"/>
        <v>21.265971631000003</v>
      </c>
      <c r="E113" s="12">
        <v>8.0630586666666666</v>
      </c>
      <c r="F113" s="8" t="s">
        <v>8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23.524017187333335</v>
      </c>
      <c r="D114" s="9">
        <f t="shared" si="7"/>
        <v>22.129861533000007</v>
      </c>
      <c r="E114" s="12">
        <v>4.4190116666666679</v>
      </c>
      <c r="F114" s="8" t="s">
        <v>8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22.574136272333334</v>
      </c>
      <c r="D115" s="9">
        <f t="shared" si="7"/>
        <v>22.987768246000002</v>
      </c>
      <c r="E115" s="12">
        <v>18.444389666666666</v>
      </c>
      <c r="F115" s="8" t="s">
        <v>8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21.48946010433334</v>
      </c>
      <c r="D116" s="9">
        <f t="shared" si="7"/>
        <v>22.529204521333337</v>
      </c>
      <c r="E116" s="12">
        <v>18.015183666666669</v>
      </c>
      <c r="F116" s="8" t="s">
        <v>8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13.250466682333338</v>
      </c>
      <c r="D117" s="9">
        <f t="shared" si="7"/>
        <v>19.104687686333339</v>
      </c>
      <c r="E117" s="12">
        <v>41.861834666666667</v>
      </c>
      <c r="F117" s="8" t="s">
        <v>8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17.625634119333334</v>
      </c>
      <c r="D118" s="9">
        <f t="shared" si="7"/>
        <v>17.45518696866667</v>
      </c>
      <c r="E118" s="12">
        <v>22.707261666666668</v>
      </c>
      <c r="F118" s="8" t="s">
        <v>8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16.664815349333338</v>
      </c>
      <c r="D119" s="9">
        <f t="shared" si="7"/>
        <v>15.846972050333337</v>
      </c>
      <c r="E119" s="12">
        <v>32.503283666666668</v>
      </c>
      <c r="F119" s="8" t="s">
        <v>8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9.5149228193333357</v>
      </c>
      <c r="D120" s="9">
        <f t="shared" si="7"/>
        <v>14.601790762666669</v>
      </c>
      <c r="E120" s="12">
        <v>-6.9831033333333314</v>
      </c>
      <c r="F120" s="8" t="s">
        <v>8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20.970086012333333</v>
      </c>
      <c r="D121" s="9">
        <f t="shared" si="7"/>
        <v>15.716608060333336</v>
      </c>
      <c r="E121" s="12">
        <v>21.125047666666667</v>
      </c>
      <c r="F121" s="8" t="s">
        <v>8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18.965064596333338</v>
      </c>
      <c r="D122" s="9">
        <f t="shared" si="7"/>
        <v>16.483357809333338</v>
      </c>
      <c r="E122" s="12">
        <v>18.435672666666669</v>
      </c>
      <c r="F122" s="8" t="s">
        <v>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21.857327524333336</v>
      </c>
      <c r="D123" s="9">
        <f t="shared" si="7"/>
        <v>20.597492711000005</v>
      </c>
      <c r="E123" s="12">
        <v>12.809044666666669</v>
      </c>
      <c r="F123" s="8" t="s">
        <v>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16.303697516333337</v>
      </c>
      <c r="D124" s="9">
        <f t="shared" si="7"/>
        <v>19.042029879000005</v>
      </c>
      <c r="E124" s="12">
        <v>9.3811396666666678</v>
      </c>
      <c r="F124" s="8" t="s">
        <v>8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21.531501439333336</v>
      </c>
      <c r="D125" s="9">
        <f t="shared" si="7"/>
        <v>19.89750882666667</v>
      </c>
      <c r="E125" s="12">
        <v>-4.428773333333333</v>
      </c>
      <c r="F125" s="8" t="s">
        <v>8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16.051187920333337</v>
      </c>
      <c r="D126" s="9">
        <f t="shared" si="7"/>
        <v>17.962128958666668</v>
      </c>
      <c r="E126" s="12">
        <v>-0.18457433333333118</v>
      </c>
      <c r="F126" s="8" t="s">
        <v>8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20.177211579333335</v>
      </c>
      <c r="D127" s="9">
        <f t="shared" si="7"/>
        <v>19.253300313</v>
      </c>
      <c r="E127" s="12">
        <v>-5.8467423333333324</v>
      </c>
      <c r="F127" s="8" t="s">
        <v>8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14.235638429333335</v>
      </c>
      <c r="D128" s="9">
        <f t="shared" si="7"/>
        <v>16.821345976333337</v>
      </c>
      <c r="E128" s="12">
        <v>-10.738844333333333</v>
      </c>
      <c r="F128" s="8" t="s">
        <v>8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13.022842277333334</v>
      </c>
      <c r="D129" s="9">
        <f t="shared" si="7"/>
        <v>15.811897428666667</v>
      </c>
      <c r="E129" s="12">
        <v>-3.2932613333333309</v>
      </c>
      <c r="F129" s="8" t="s">
        <v>8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26.19973309833334</v>
      </c>
      <c r="D130" s="9">
        <f t="shared" si="7"/>
        <v>17.819404601666669</v>
      </c>
      <c r="E130" s="12">
        <v>-0.45790433333333258</v>
      </c>
      <c r="F130" s="8" t="s">
        <v>8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0.97451029633333608</v>
      </c>
      <c r="D131" s="9">
        <f t="shared" si="7"/>
        <v>13.399028557333336</v>
      </c>
      <c r="E131" s="12">
        <v>-3.0666343333333321</v>
      </c>
      <c r="F131" s="8" t="s">
        <v>8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-10.517997898666662</v>
      </c>
      <c r="D132" s="9">
        <f t="shared" si="7"/>
        <v>5.5520818320000034</v>
      </c>
      <c r="E132" s="12">
        <v>-2.4000653333333313</v>
      </c>
      <c r="F132" s="8" t="s">
        <v>8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-1.2987858166666639</v>
      </c>
      <c r="D133" s="9">
        <f t="shared" si="7"/>
        <v>-3.6140911396666628</v>
      </c>
      <c r="E133" s="12">
        <v>-20.943907333333328</v>
      </c>
      <c r="F133" s="8" t="s">
        <v>8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-1.0962386176666634</v>
      </c>
      <c r="D134" s="9">
        <f t="shared" si="7"/>
        <v>-4.3043407776666633</v>
      </c>
      <c r="E134" s="12">
        <v>-16.161389333333332</v>
      </c>
      <c r="F134" s="8" t="s">
        <v>8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-13.04244201566666</v>
      </c>
      <c r="D135" s="9">
        <f t="shared" si="7"/>
        <v>-5.1458221499999963</v>
      </c>
      <c r="E135" s="12">
        <v>0.63619566666666838</v>
      </c>
      <c r="F135" s="8" t="s">
        <v>8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-6.3073183766666636</v>
      </c>
      <c r="D136" s="9">
        <f t="shared" si="7"/>
        <v>-6.815333003333329</v>
      </c>
      <c r="E136" s="12">
        <v>2.1895266666666675</v>
      </c>
      <c r="F136" s="8" t="s">
        <v>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-22.791404995666664</v>
      </c>
      <c r="D137" s="9">
        <f t="shared" si="7"/>
        <v>-14.04705512933333</v>
      </c>
      <c r="E137" s="12">
        <v>-10.039633333333331</v>
      </c>
      <c r="F137" s="8" t="s">
        <v>8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-13.817739722666662</v>
      </c>
      <c r="D138" s="9">
        <f t="shared" si="7"/>
        <v>-14.30548769833333</v>
      </c>
      <c r="E138" s="12">
        <v>5.5478136666666682</v>
      </c>
      <c r="F138" s="8" t="s">
        <v>8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8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1.7343195133333367</v>
      </c>
      <c r="D140" s="9">
        <f t="shared" si="14"/>
        <v>-10.687565953333326</v>
      </c>
      <c r="E140" s="12">
        <v>8.4660316666666677</v>
      </c>
      <c r="F140" s="8" t="s">
        <v>8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-6.3191683776666636</v>
      </c>
      <c r="D141" s="9">
        <f t="shared" si="14"/>
        <v>-8.1880421716666625</v>
      </c>
      <c r="E141" s="12">
        <v>-13.951967333333329</v>
      </c>
      <c r="F141" s="8" t="s">
        <v>8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-21.967885659666663</v>
      </c>
      <c r="D142" s="9">
        <f t="shared" si="14"/>
        <v>-8.8509115079999976</v>
      </c>
      <c r="E142" s="12">
        <v>-5.7757113333333328</v>
      </c>
      <c r="F142" s="8" t="s">
        <v>8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-19.523277748666661</v>
      </c>
      <c r="D143" s="9">
        <f t="shared" si="14"/>
        <v>-15.936777261999998</v>
      </c>
      <c r="E143" s="12">
        <v>-15.080601333333334</v>
      </c>
      <c r="F143" s="8" t="s">
        <v>8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-5.7320770146666638</v>
      </c>
      <c r="D144" s="9">
        <f t="shared" si="14"/>
        <v>-15.741080140999996</v>
      </c>
      <c r="E144" s="12">
        <v>-10.29714933333333</v>
      </c>
      <c r="F144" s="8" t="s">
        <v>8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-16.404672844666663</v>
      </c>
      <c r="D145" s="9">
        <f t="shared" si="14"/>
        <v>-13.886675869333331</v>
      </c>
      <c r="E145" s="12">
        <v>-25.315025333333331</v>
      </c>
      <c r="F145" s="8" t="s">
        <v>8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-19.309377377666664</v>
      </c>
      <c r="D146" s="9">
        <f t="shared" si="14"/>
        <v>-13.815375745666664</v>
      </c>
      <c r="E146" s="12">
        <v>-19.168833333333332</v>
      </c>
      <c r="F146" s="8" t="s">
        <v>8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-15.01312028066666</v>
      </c>
      <c r="D147" s="9">
        <f t="shared" si="14"/>
        <v>-16.909056834333331</v>
      </c>
      <c r="E147" s="12">
        <v>1.2262266666666681</v>
      </c>
      <c r="F147" s="8" t="s">
        <v>8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-18.885436160666664</v>
      </c>
      <c r="D148" s="9">
        <f t="shared" si="14"/>
        <v>-17.735977939666665</v>
      </c>
      <c r="E148" s="12">
        <v>-5.8027333333333315</v>
      </c>
      <c r="F148" s="8" t="s">
        <v>8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-22.022414414666663</v>
      </c>
      <c r="D149" s="9">
        <f t="shared" si="14"/>
        <v>-18.640323618666663</v>
      </c>
      <c r="E149" s="12">
        <v>-7.9158053333333322</v>
      </c>
      <c r="F149" s="8" t="s">
        <v>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-17.484480972666663</v>
      </c>
      <c r="D150" s="9">
        <f t="shared" si="14"/>
        <v>-19.464110515999995</v>
      </c>
      <c r="E150" s="12">
        <v>-11.110776333333334</v>
      </c>
      <c r="F150" s="8" t="s">
        <v>8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-12.589665974666662</v>
      </c>
      <c r="D151" s="9">
        <f t="shared" si="14"/>
        <v>-17.365520453999995</v>
      </c>
      <c r="E151" s="12">
        <v>4.6945866666666678</v>
      </c>
      <c r="F151" s="8" t="s">
        <v>8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-18.873127361666661</v>
      </c>
      <c r="D152" s="9">
        <f t="shared" si="14"/>
        <v>-16.315758102999997</v>
      </c>
      <c r="E152" s="12">
        <v>-6.2267813333333324</v>
      </c>
      <c r="F152" s="8" t="s">
        <v>8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-20.856088122666662</v>
      </c>
      <c r="D153" s="9">
        <f t="shared" si="14"/>
        <v>-17.439627152999993</v>
      </c>
      <c r="E153" s="12">
        <v>-19.888393333333333</v>
      </c>
      <c r="F153" s="8" t="s">
        <v>8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-18.05276744566666</v>
      </c>
      <c r="D154" s="9">
        <f t="shared" si="14"/>
        <v>-19.26066097666666</v>
      </c>
      <c r="E154" s="12">
        <v>-12.866277333333329</v>
      </c>
      <c r="F154" s="8" t="s">
        <v>8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-11.468898035666662</v>
      </c>
      <c r="D155" s="9">
        <f t="shared" si="14"/>
        <v>-16.792584534666663</v>
      </c>
      <c r="E155" s="12">
        <v>-20.530292333333328</v>
      </c>
      <c r="F155" s="8" t="s">
        <v>8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-14.323561774666665</v>
      </c>
      <c r="D156" s="9">
        <f t="shared" si="14"/>
        <v>-14.615075751999996</v>
      </c>
      <c r="E156" s="12">
        <v>-0.3776233333333332</v>
      </c>
      <c r="F156" s="8" t="s">
        <v>8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-13.652207284666662</v>
      </c>
      <c r="D157" s="9">
        <f t="shared" si="14"/>
        <v>-13.148222364999995</v>
      </c>
      <c r="E157" s="12">
        <v>-8.9335063333333338</v>
      </c>
      <c r="F157" s="8" t="s">
        <v>8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-7.496681311666662</v>
      </c>
      <c r="D158" s="9">
        <f t="shared" si="14"/>
        <v>-11.824150123666662</v>
      </c>
      <c r="E158" s="12">
        <v>-0.7042733333333322</v>
      </c>
      <c r="F158" s="8" t="s">
        <v>8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-1.210595937666664</v>
      </c>
      <c r="D159" s="9">
        <f t="shared" si="14"/>
        <v>-7.45316151133333</v>
      </c>
      <c r="E159" s="12">
        <v>-8.3497963333333303</v>
      </c>
      <c r="F159" s="8" t="s">
        <v>8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-4.0430331876666639</v>
      </c>
      <c r="D160" s="9">
        <f t="shared" si="14"/>
        <v>-4.2501034789999972</v>
      </c>
      <c r="E160" s="12">
        <v>-7.8122663333333326</v>
      </c>
      <c r="F160" s="8" t="s">
        <v>8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-5.5845628606666624</v>
      </c>
      <c r="D161" s="9">
        <f t="shared" si="14"/>
        <v>-3.612730661999997</v>
      </c>
      <c r="E161" s="12">
        <v>5.9161746666666684</v>
      </c>
      <c r="F161" s="8" t="s">
        <v>8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6.4848722403333365</v>
      </c>
      <c r="D162" s="9">
        <f t="shared" si="14"/>
        <v>-1.0475746026666635</v>
      </c>
      <c r="E162" s="12">
        <v>6.6475546666666681</v>
      </c>
      <c r="F162" s="8" t="s">
        <v>8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5.0641984133333358</v>
      </c>
      <c r="D163" s="9">
        <f t="shared" si="14"/>
        <v>1.9881692643333366</v>
      </c>
      <c r="E163" s="12">
        <v>18.216586666666668</v>
      </c>
      <c r="F163" s="8" t="s">
        <v>8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-7.0843812326666642</v>
      </c>
      <c r="D164" s="9">
        <f t="shared" si="14"/>
        <v>1.4882298070000024</v>
      </c>
      <c r="E164" s="12">
        <v>5.4193156666666678</v>
      </c>
      <c r="F164" s="8" t="s">
        <v>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-0.45333427266666337</v>
      </c>
      <c r="D165" s="9">
        <f t="shared" si="14"/>
        <v>-0.82450569733333057</v>
      </c>
      <c r="E165" s="12">
        <v>-5.3440943333333317</v>
      </c>
      <c r="F165" s="8" t="s">
        <v>8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0.14140894733333642</v>
      </c>
      <c r="D166" s="9">
        <f t="shared" si="14"/>
        <v>-2.4654355193333304</v>
      </c>
      <c r="E166" s="12">
        <v>-4.8494053333333325</v>
      </c>
      <c r="F166" s="8" t="s">
        <v>8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7.3080188333336293E-2</v>
      </c>
      <c r="D167" s="9">
        <f t="shared" si="14"/>
        <v>-7.9615045666663553E-2</v>
      </c>
      <c r="E167" s="12">
        <v>1.0703306666666679</v>
      </c>
      <c r="F167" s="8" t="s">
        <v>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-8.5360798606666641</v>
      </c>
      <c r="D168" s="9">
        <f t="shared" si="14"/>
        <v>-2.7738635749999969</v>
      </c>
      <c r="E168" s="12">
        <v>-0.67508933333333321</v>
      </c>
      <c r="F168" s="8" t="s">
        <v>8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-11.606392566666662</v>
      </c>
      <c r="D169" s="9">
        <f t="shared" si="14"/>
        <v>-6.6897974129999964</v>
      </c>
      <c r="E169" s="12">
        <v>-12.192719333333329</v>
      </c>
      <c r="F169" s="8" t="s">
        <v>8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-3.9211061416666619</v>
      </c>
      <c r="D170" s="9">
        <f t="shared" si="14"/>
        <v>-8.0211928563333288</v>
      </c>
      <c r="E170" s="12">
        <v>-19.050307333333329</v>
      </c>
      <c r="F170" s="8" t="s">
        <v>8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-7.9420439966666603</v>
      </c>
      <c r="D171" s="9">
        <f t="shared" si="14"/>
        <v>-7.8231809016666611</v>
      </c>
      <c r="E171" s="12">
        <v>-6.8444433333333317</v>
      </c>
      <c r="F171" s="8" t="s">
        <v>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-13.035678717666661</v>
      </c>
      <c r="D172" s="9">
        <f t="shared" si="14"/>
        <v>-8.2996096186666612</v>
      </c>
      <c r="E172" s="12">
        <v>-6.0796303333333315</v>
      </c>
      <c r="F172" s="8" t="s">
        <v>8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0.67371517433333672</v>
      </c>
      <c r="D173" s="9">
        <f t="shared" si="14"/>
        <v>-6.7680025133333288</v>
      </c>
      <c r="E173" s="12">
        <v>22.596977666666668</v>
      </c>
      <c r="F173" s="8" t="s">
        <v>8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0.19266115733333677</v>
      </c>
      <c r="D174" s="9">
        <f t="shared" si="14"/>
        <v>-4.0564341286666625</v>
      </c>
      <c r="E174" s="12">
        <v>-2.4344003333333335</v>
      </c>
      <c r="F174" s="8" t="s">
        <v>8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-3.7797373666663248E-2</v>
      </c>
      <c r="D175" s="9">
        <f t="shared" si="14"/>
        <v>0.27619298600000342</v>
      </c>
      <c r="E175" s="12">
        <v>10.347687666666669</v>
      </c>
      <c r="F175" s="8" t="s">
        <v>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-0.91116190866666358</v>
      </c>
      <c r="D176" s="9">
        <f t="shared" si="14"/>
        <v>-0.25209937499999668</v>
      </c>
      <c r="E176" s="12">
        <v>21.864818666666668</v>
      </c>
      <c r="F176" s="8" t="s">
        <v>8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0.24649645766666861</v>
      </c>
      <c r="D177" s="9">
        <f t="shared" si="14"/>
        <v>-0.23415427488888607</v>
      </c>
      <c r="E177" s="12">
        <v>-1.0307112500000004</v>
      </c>
      <c r="F177" s="8" t="s">
        <v>8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3.8928146066666676</v>
      </c>
      <c r="D178" s="9">
        <f t="shared" si="14"/>
        <v>1.0760497185555575</v>
      </c>
      <c r="E178" s="12">
        <v>1.1642417499999995</v>
      </c>
      <c r="F178" s="8" t="s">
        <v>8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12.222410763666668</v>
      </c>
      <c r="D179" s="9">
        <f t="shared" si="14"/>
        <v>5.4539072760000016</v>
      </c>
      <c r="E179" s="12">
        <v>19.71732875</v>
      </c>
      <c r="F179" s="8" t="s">
        <v>8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17.78140195866667</v>
      </c>
      <c r="D180" s="9">
        <f t="shared" si="14"/>
        <v>11.298875776333334</v>
      </c>
      <c r="E180" s="12">
        <v>15.34671075</v>
      </c>
      <c r="F180" s="8" t="s">
        <v>8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14.232614800666669</v>
      </c>
      <c r="D181" s="9">
        <f t="shared" si="14"/>
        <v>14.745475841000001</v>
      </c>
      <c r="E181" s="12">
        <v>7.1928497499999997</v>
      </c>
      <c r="F181" s="8" t="s">
        <v>8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9.6956336176666671</v>
      </c>
      <c r="D182" s="9">
        <f t="shared" si="14"/>
        <v>13.903216792333334</v>
      </c>
      <c r="E182" s="12">
        <v>12.264463750000001</v>
      </c>
      <c r="F182" s="8" t="s">
        <v>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19.212498675666666</v>
      </c>
      <c r="D183" s="9">
        <f t="shared" si="14"/>
        <v>14.380249031333335</v>
      </c>
      <c r="E183" s="12">
        <v>12.038455750000001</v>
      </c>
      <c r="F183" s="8" t="s">
        <v>8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22.992740038666664</v>
      </c>
      <c r="D184" s="9">
        <f t="shared" si="14"/>
        <v>17.300290777333331</v>
      </c>
      <c r="E184" s="12">
        <v>-3.7692472500000003</v>
      </c>
      <c r="F184" s="8" t="s">
        <v>8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5.8710651176666673</v>
      </c>
      <c r="D185" s="9">
        <f t="shared" si="14"/>
        <v>16.025434610666668</v>
      </c>
      <c r="E185" s="12">
        <v>-4.3469322500000009</v>
      </c>
      <c r="F185" s="8" t="s">
        <v>8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2.3192261906666687</v>
      </c>
      <c r="D186" s="9">
        <f t="shared" si="14"/>
        <v>10.394343782333333</v>
      </c>
      <c r="E186" s="12">
        <v>14.999256750000001</v>
      </c>
      <c r="F186" s="8" t="s">
        <v>8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38.464053633666666</v>
      </c>
      <c r="D187" s="9">
        <f t="shared" si="14"/>
        <v>15.551448314</v>
      </c>
      <c r="E187" s="12">
        <v>13.778672749999998</v>
      </c>
      <c r="F187" s="8" t="s">
        <v>8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24.538543555666671</v>
      </c>
      <c r="D188" s="9">
        <f t="shared" si="14"/>
        <v>21.773941126666671</v>
      </c>
      <c r="E188" s="12">
        <v>-16.065265249999999</v>
      </c>
      <c r="F188" s="8" t="s">
        <v>8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-31.174253030333336</v>
      </c>
      <c r="D189" s="9">
        <f t="shared" si="14"/>
        <v>10.609448052999999</v>
      </c>
      <c r="E189" s="12">
        <v>-36.016167250000002</v>
      </c>
      <c r="F189" s="8" t="s">
        <v>8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24.121143847666666</v>
      </c>
      <c r="D190" s="9">
        <f t="shared" si="14"/>
        <v>5.8284781243333335</v>
      </c>
      <c r="E190" s="12">
        <v>16.905961749999999</v>
      </c>
      <c r="F190" s="8" t="s">
        <v>8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21.236617382666669</v>
      </c>
      <c r="D191" s="9">
        <f t="shared" si="14"/>
        <v>4.7278360666666659</v>
      </c>
      <c r="E191" s="12">
        <v>-27.560280249999998</v>
      </c>
      <c r="F191" s="8" t="s">
        <v>8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31.492210868666668</v>
      </c>
      <c r="D192" s="9">
        <f t="shared" si="14"/>
        <v>25.616657366333339</v>
      </c>
      <c r="E192" s="12">
        <v>-23.735798249999998</v>
      </c>
      <c r="F192" s="8" t="s">
        <v>8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22.50924658266667</v>
      </c>
      <c r="D193" s="9">
        <f t="shared" si="14"/>
        <v>25.079358278000001</v>
      </c>
      <c r="E193" s="12">
        <v>-31.224709249999997</v>
      </c>
      <c r="F193" s="8" t="s">
        <v>8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24.777372226666664</v>
      </c>
      <c r="D194" s="9">
        <f t="shared" si="14"/>
        <v>26.259609892666663</v>
      </c>
      <c r="E194" s="12">
        <v>-20.772815250000001</v>
      </c>
      <c r="F194" s="8" t="s">
        <v>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4.2806576076666669</v>
      </c>
      <c r="D195" s="9">
        <f t="shared" si="14"/>
        <v>17.189092139</v>
      </c>
      <c r="E195" s="12">
        <v>-5.5532482500000002</v>
      </c>
      <c r="F195" s="8" t="s">
        <v>8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26.300924322666663</v>
      </c>
      <c r="D196" s="9">
        <f t="shared" si="14"/>
        <v>18.452984719</v>
      </c>
      <c r="E196" s="12">
        <v>-12.493374249999999</v>
      </c>
      <c r="F196" s="8" t="s">
        <v>8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20.654609501666666</v>
      </c>
      <c r="D197" s="9">
        <f t="shared" si="14"/>
        <v>17.078730477333334</v>
      </c>
      <c r="E197" s="12">
        <v>-28.129308250000001</v>
      </c>
      <c r="F197" s="8" t="s">
        <v>8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12.275612886666668</v>
      </c>
      <c r="D198" s="9">
        <f t="shared" si="14"/>
        <v>19.743715570333332</v>
      </c>
      <c r="E198" s="12">
        <v>-23.76755125</v>
      </c>
      <c r="F198" s="8" t="s">
        <v>8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4.6957899996666654</v>
      </c>
      <c r="D199" s="9">
        <f t="shared" si="14"/>
        <v>12.542004129333334</v>
      </c>
      <c r="E199" s="12">
        <v>-15.242268249999999</v>
      </c>
      <c r="F199" s="8" t="s">
        <v>8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21.542827146666671</v>
      </c>
      <c r="D200" s="9">
        <f t="shared" si="14"/>
        <v>12.838076677666669</v>
      </c>
      <c r="E200" s="12">
        <v>-3.8249362499999995</v>
      </c>
      <c r="F200" s="8" t="s">
        <v>8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25.789425634666671</v>
      </c>
      <c r="D201" s="9">
        <f t="shared" si="14"/>
        <v>17.342680927000004</v>
      </c>
      <c r="E201" s="12">
        <v>-20.25329125</v>
      </c>
      <c r="F201" s="8" t="s">
        <v>8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-1.351887503333332</v>
      </c>
      <c r="D202" s="9">
        <f t="shared" si="14"/>
        <v>15.326788426000002</v>
      </c>
      <c r="E202" s="12">
        <v>-13.85612325</v>
      </c>
      <c r="F202" s="8" t="s">
        <v>8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8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-22.309936526333331</v>
      </c>
      <c r="D204" s="9">
        <f t="shared" si="21"/>
        <v>-18.391993659666664</v>
      </c>
      <c r="E204" s="12">
        <v>-20.185704250000001</v>
      </c>
      <c r="F204" s="8" t="s">
        <v>8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24.908523963666667</v>
      </c>
      <c r="D205" s="9">
        <f t="shared" si="21"/>
        <v>-9.6385231706666659</v>
      </c>
      <c r="E205" s="12">
        <v>-16.60993225</v>
      </c>
      <c r="F205" s="8" t="s">
        <v>8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-8.7450224513333339</v>
      </c>
      <c r="D206" s="9">
        <f t="shared" si="21"/>
        <v>-2.0488116713333326</v>
      </c>
      <c r="E206" s="12">
        <v>-4.833398250000001</v>
      </c>
      <c r="F206" s="8" t="s">
        <v>8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-3.6143293693333298</v>
      </c>
      <c r="D207" s="9">
        <f t="shared" si="21"/>
        <v>4.1830573810000011</v>
      </c>
      <c r="E207" s="12">
        <v>1.3166087499999994</v>
      </c>
      <c r="F207" s="8" t="s">
        <v>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-21.605046932333334</v>
      </c>
      <c r="D208" s="9">
        <f t="shared" si="21"/>
        <v>-11.321466250999999</v>
      </c>
      <c r="E208" s="12">
        <v>1.2380327499999995</v>
      </c>
      <c r="F208" s="8" t="s">
        <v>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11.239109666666664</v>
      </c>
      <c r="D209" s="9">
        <f t="shared" si="21"/>
        <v>-4.6600888783333332</v>
      </c>
      <c r="E209" s="12">
        <v>-16.08647225</v>
      </c>
      <c r="F209" s="8" t="s">
        <v>8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6.6423490806666674</v>
      </c>
      <c r="D210" s="9">
        <f t="shared" si="21"/>
        <v>-1.2411960616666675</v>
      </c>
      <c r="E210" s="12">
        <v>-16.912744249999999</v>
      </c>
      <c r="F210" s="8" t="s">
        <v>8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-2.2921261233333325</v>
      </c>
      <c r="D211" s="9">
        <f t="shared" si="21"/>
        <v>5.196444208</v>
      </c>
      <c r="E211" s="12">
        <v>-12.325832249999998</v>
      </c>
      <c r="F211" s="8" t="s">
        <v>8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1.2262757226666672</v>
      </c>
      <c r="D212" s="9">
        <f t="shared" si="21"/>
        <v>1.858832893333334</v>
      </c>
      <c r="E212" s="12">
        <v>-8.4074052500000001</v>
      </c>
      <c r="F212" s="8" t="s">
        <v>8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28.150828828666672</v>
      </c>
      <c r="D213" s="9">
        <f t="shared" si="21"/>
        <v>9.0283261426666694</v>
      </c>
      <c r="E213" s="12">
        <v>-5.8169912500000001</v>
      </c>
      <c r="F213" s="8" t="s">
        <v>8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15.333004541666666</v>
      </c>
      <c r="D214" s="9">
        <f t="shared" si="21"/>
        <v>14.903369697666669</v>
      </c>
      <c r="E214" s="12">
        <v>-17.977355249999999</v>
      </c>
      <c r="F214" s="8" t="s">
        <v>8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28.817958401666665</v>
      </c>
      <c r="D215" s="9">
        <f t="shared" si="21"/>
        <v>24.100597257333334</v>
      </c>
      <c r="E215" s="12">
        <v>-14.723087249999999</v>
      </c>
      <c r="F215" s="8" t="s">
        <v>8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31.280252637666671</v>
      </c>
      <c r="D216" s="9">
        <f t="shared" si="21"/>
        <v>25.143738527</v>
      </c>
      <c r="E216" s="12">
        <v>-27.023898250000002</v>
      </c>
      <c r="F216" s="8" t="s">
        <v>8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22.91682324166667</v>
      </c>
      <c r="D217" s="9">
        <f t="shared" si="21"/>
        <v>27.671678093666667</v>
      </c>
      <c r="E217" s="12">
        <v>-26.447089249999998</v>
      </c>
      <c r="F217" s="8" t="s">
        <v>8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-12.000374896333334</v>
      </c>
      <c r="D218" s="9">
        <f t="shared" si="21"/>
        <v>14.065566994333336</v>
      </c>
      <c r="E218" s="12">
        <v>-12.392491249999999</v>
      </c>
      <c r="F218" s="8" t="s">
        <v>8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-7.0726848563333355</v>
      </c>
      <c r="D219" s="9">
        <f t="shared" si="21"/>
        <v>1.2812544963333334</v>
      </c>
      <c r="E219" s="12">
        <v>10.15338875</v>
      </c>
      <c r="F219" s="8" t="s">
        <v>8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19.339731298666667</v>
      </c>
      <c r="D220" s="9">
        <f t="shared" si="21"/>
        <v>8.8890515333332587E-2</v>
      </c>
      <c r="E220" s="12">
        <v>3.8159657499999993</v>
      </c>
      <c r="F220" s="8" t="s">
        <v>8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22.811980032666671</v>
      </c>
      <c r="D221" s="9">
        <f t="shared" si="21"/>
        <v>11.693008825000001</v>
      </c>
      <c r="E221" s="12">
        <v>-10.33437425</v>
      </c>
      <c r="F221" s="8" t="s">
        <v>8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15.334006619666667</v>
      </c>
      <c r="D222" s="9">
        <f t="shared" si="21"/>
        <v>19.161905983666667</v>
      </c>
      <c r="E222" s="12">
        <v>-11.194849250000001</v>
      </c>
      <c r="F222" s="8" t="s">
        <v>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16.068181669666671</v>
      </c>
      <c r="D223" s="9">
        <f t="shared" si="21"/>
        <v>18.071389440666668</v>
      </c>
      <c r="E223" s="12">
        <v>-3.5217082500000005</v>
      </c>
      <c r="F223" s="8" t="s">
        <v>8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15.055103240666666</v>
      </c>
      <c r="D224" s="9">
        <f t="shared" si="21"/>
        <v>15.485763843333336</v>
      </c>
      <c r="E224" s="12">
        <v>-0.92717824999999987</v>
      </c>
      <c r="F224" s="8" t="s">
        <v>8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-7.3759256693333315</v>
      </c>
      <c r="D225" s="9">
        <f t="shared" si="21"/>
        <v>7.9157864136666696</v>
      </c>
      <c r="E225" s="12">
        <v>-1.2170342500000002</v>
      </c>
      <c r="F225" s="8" t="s">
        <v>8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27.456717049666672</v>
      </c>
      <c r="D226" s="9">
        <f t="shared" si="21"/>
        <v>11.711964873666668</v>
      </c>
      <c r="E226" s="12">
        <v>-9.9167092500000003</v>
      </c>
      <c r="F226" s="8" t="s">
        <v>8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-13.64509053733333</v>
      </c>
      <c r="D227" s="9">
        <f t="shared" si="21"/>
        <v>2.1452336143333373</v>
      </c>
      <c r="E227" s="12">
        <v>-12.80892725</v>
      </c>
      <c r="F227" s="8" t="s">
        <v>8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5.0030542336666688</v>
      </c>
      <c r="D228" s="9">
        <f t="shared" si="21"/>
        <v>6.2715602486666704</v>
      </c>
      <c r="E228" s="12">
        <v>16.50736375</v>
      </c>
      <c r="F228" s="8" t="s">
        <v>8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22.488214047666673</v>
      </c>
      <c r="D229" s="9">
        <f t="shared" si="21"/>
        <v>4.6153925813333379</v>
      </c>
      <c r="E229" s="12">
        <v>-13.531770250000001</v>
      </c>
      <c r="F229" s="8" t="s">
        <v>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46.321331495666669</v>
      </c>
      <c r="D230" s="9">
        <f t="shared" si="21"/>
        <v>24.604199925666666</v>
      </c>
      <c r="E230" s="12">
        <v>-5.07688425</v>
      </c>
      <c r="F230" s="8" t="s">
        <v>8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35.937672154666664</v>
      </c>
      <c r="D231" s="9">
        <f t="shared" si="21"/>
        <v>34.915739232666674</v>
      </c>
      <c r="E231" s="12">
        <v>2.3130497499999993</v>
      </c>
      <c r="F231" s="8" t="s">
        <v>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-19.778264783333327</v>
      </c>
      <c r="D232" s="9">
        <f t="shared" si="21"/>
        <v>20.826912955666671</v>
      </c>
      <c r="E232" s="12">
        <v>3.9206127500000001</v>
      </c>
      <c r="F232" s="8" t="s">
        <v>8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22.675772262666666</v>
      </c>
      <c r="D233" s="9">
        <f t="shared" si="21"/>
        <v>12.945059878</v>
      </c>
      <c r="E233" s="12">
        <v>-12.870600249999999</v>
      </c>
      <c r="F233" s="8" t="s">
        <v>8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28.920897053666668</v>
      </c>
      <c r="D234" s="9">
        <f t="shared" si="21"/>
        <v>10.606134844333335</v>
      </c>
      <c r="E234" s="12">
        <v>-6.3634072500000007</v>
      </c>
      <c r="F234" s="8" t="s">
        <v>8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12.117938683666665</v>
      </c>
      <c r="D235" s="9">
        <f t="shared" si="21"/>
        <v>21.238202666666666</v>
      </c>
      <c r="E235" s="12">
        <v>-6.1204722499999997</v>
      </c>
      <c r="F235" s="8" t="s">
        <v>8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-48.901802567333334</v>
      </c>
      <c r="D236" s="9">
        <f t="shared" si="21"/>
        <v>-2.6209889433333351</v>
      </c>
      <c r="E236" s="12">
        <v>-14.565339250000001</v>
      </c>
      <c r="F236" s="8" t="s">
        <v>8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-56.460469344333333</v>
      </c>
      <c r="D237" s="9">
        <f t="shared" si="21"/>
        <v>-31.081444409333333</v>
      </c>
      <c r="E237" s="12">
        <v>-15.107297249999998</v>
      </c>
      <c r="F237" s="8" t="s">
        <v>8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-24.727023768333332</v>
      </c>
      <c r="D238" s="9">
        <f t="shared" si="21"/>
        <v>-43.363098559999997</v>
      </c>
      <c r="E238" s="12">
        <v>-19.119408249999999</v>
      </c>
      <c r="F238" s="8" t="s">
        <v>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9.4920437816666681</v>
      </c>
      <c r="D239" s="9">
        <f t="shared" si="21"/>
        <v>-23.898483110333331</v>
      </c>
      <c r="E239" s="12">
        <v>-0.88521325000000051</v>
      </c>
      <c r="F239" s="8" t="s">
        <v>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5.0089914106666686</v>
      </c>
      <c r="D240" s="9">
        <f t="shared" si="21"/>
        <v>-3.408662858666665</v>
      </c>
      <c r="E240" s="12">
        <v>-23.779596250000001</v>
      </c>
      <c r="F240" s="8" t="s">
        <v>8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7.2428064076666665</v>
      </c>
      <c r="D241" s="9">
        <f t="shared" si="21"/>
        <v>7.2479472000000014</v>
      </c>
      <c r="E241" s="12">
        <v>-30.80776925</v>
      </c>
      <c r="F241" s="8" t="s">
        <v>8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14.756005576666668</v>
      </c>
      <c r="D242" s="9">
        <f t="shared" si="21"/>
        <v>9.0026011316666672</v>
      </c>
      <c r="E242" s="12">
        <v>-6.894697250000001</v>
      </c>
      <c r="F242" s="8" t="s">
        <v>8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17.081924375666667</v>
      </c>
      <c r="D243" s="9">
        <f t="shared" si="21"/>
        <v>13.02691212</v>
      </c>
      <c r="E243" s="12">
        <v>1.0546497499999994</v>
      </c>
      <c r="F243" s="8" t="s">
        <v>8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11.665395704666668</v>
      </c>
      <c r="D244" s="9">
        <f t="shared" si="21"/>
        <v>14.501108552333335</v>
      </c>
      <c r="E244" s="12">
        <v>-0.79484624999999998</v>
      </c>
      <c r="F244" s="8" t="s">
        <v>8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-5.4624081163333305</v>
      </c>
      <c r="D245" s="9">
        <f t="shared" si="21"/>
        <v>7.7616373213333345</v>
      </c>
      <c r="E245" s="12">
        <v>-10.22771625</v>
      </c>
      <c r="F245" s="8" t="s">
        <v>8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1.9204016216666684</v>
      </c>
      <c r="D246" s="9">
        <f t="shared" si="21"/>
        <v>2.7077964033333353</v>
      </c>
      <c r="E246" s="12">
        <v>-14.99036825</v>
      </c>
      <c r="F246" s="8" t="s">
        <v>8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16.475806913666666</v>
      </c>
      <c r="D247" s="9">
        <f t="shared" si="21"/>
        <v>4.311266806333335</v>
      </c>
      <c r="E247" s="12">
        <v>-13.16410325</v>
      </c>
      <c r="F247" s="8" t="s">
        <v>8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-16.835415611333332</v>
      </c>
      <c r="D248" s="9">
        <f t="shared" si="21"/>
        <v>0.52026430800000156</v>
      </c>
      <c r="E248" s="12">
        <v>-18.443657250000001</v>
      </c>
      <c r="F248" s="8" t="s">
        <v>8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15.005521709</v>
      </c>
      <c r="D249" s="9">
        <f t="shared" si="21"/>
        <v>4.8819710037777782</v>
      </c>
      <c r="E249" s="12">
        <v>-13.599031</v>
      </c>
      <c r="F249" s="8" t="s">
        <v>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9.0634886930000018</v>
      </c>
      <c r="D250" s="9">
        <f t="shared" si="21"/>
        <v>2.4111982635555567</v>
      </c>
      <c r="E250" s="12">
        <v>-3.7411409999999998</v>
      </c>
      <c r="F250" s="8" t="s">
        <v>8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15.115650992000001</v>
      </c>
      <c r="D251" s="9">
        <f t="shared" si="21"/>
        <v>13.061553798</v>
      </c>
      <c r="E251" s="12">
        <v>-8.5155349999999999</v>
      </c>
      <c r="F251" s="8" t="s">
        <v>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27.021200903000004</v>
      </c>
      <c r="D252" s="9">
        <f t="shared" si="21"/>
        <v>17.066780196</v>
      </c>
      <c r="E252" s="12">
        <v>-8.4138640000000002</v>
      </c>
      <c r="F252" s="8" t="s">
        <v>8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12.802982306000001</v>
      </c>
      <c r="D253" s="9">
        <f t="shared" si="21"/>
        <v>18.313278067000002</v>
      </c>
      <c r="E253" s="12">
        <v>-16.059449999999998</v>
      </c>
      <c r="F253" s="8" t="s">
        <v>8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16.733271308999999</v>
      </c>
      <c r="D254" s="9">
        <f t="shared" si="21"/>
        <v>18.852484839333332</v>
      </c>
      <c r="E254" s="12">
        <v>24.401810999999999</v>
      </c>
      <c r="F254" s="8" t="s">
        <v>8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17.001434067999998</v>
      </c>
      <c r="D255" s="9">
        <f t="shared" si="21"/>
        <v>15.512562561000001</v>
      </c>
      <c r="E255" s="12">
        <v>33.766730000000003</v>
      </c>
      <c r="F255" s="8" t="s">
        <v>8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34.177733106000005</v>
      </c>
      <c r="D256" s="9">
        <f t="shared" si="21"/>
        <v>22.637479494333334</v>
      </c>
      <c r="E256" s="12">
        <v>9.3549930000000003</v>
      </c>
      <c r="F256" s="8" t="s">
        <v>8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20.272131091000002</v>
      </c>
      <c r="D257" s="9">
        <f t="shared" si="21"/>
        <v>23.817099421666668</v>
      </c>
      <c r="E257" s="12">
        <v>-9.5331200000000003</v>
      </c>
      <c r="F257" s="8" t="s">
        <v>8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5.0427416909999998</v>
      </c>
      <c r="D258" s="9">
        <f t="shared" si="21"/>
        <v>19.830868629333338</v>
      </c>
      <c r="E258" s="12">
        <v>-0.71168399999999998</v>
      </c>
      <c r="F258" s="8" t="s">
        <v>8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8.2513757900000009</v>
      </c>
      <c r="D259" s="9">
        <f t="shared" si="21"/>
        <v>11.188749524000002</v>
      </c>
      <c r="E259" s="12">
        <v>10.300732</v>
      </c>
      <c r="F259" s="8" t="s">
        <v>8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22.205150648</v>
      </c>
      <c r="D260" s="9">
        <f t="shared" si="21"/>
        <v>11.833089376333334</v>
      </c>
      <c r="E260" s="12">
        <v>-2.266483</v>
      </c>
      <c r="F260" s="8" t="s">
        <v>8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25.788794029000002</v>
      </c>
      <c r="D261" s="9">
        <f t="shared" si="21"/>
        <v>18.748440155666668</v>
      </c>
      <c r="E261" s="12">
        <v>-9.119154</v>
      </c>
      <c r="F261" s="8" t="s">
        <v>8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8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8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8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8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8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8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8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8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8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8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8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8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8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8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8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-2.8511454500000002</v>
      </c>
      <c r="D279" s="9">
        <f t="shared" ref="D279" si="165">AVERAGE(C277:C279)</f>
        <v>2.5504561016666671</v>
      </c>
      <c r="E279" s="12">
        <v>45.654840999999998</v>
      </c>
      <c r="F279" s="8" t="s">
        <v>8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10.275654807</v>
      </c>
      <c r="M279" s="11">
        <f t="shared" ref="M279" si="168">AVERAGE(L277:L279)</f>
        <v>14.602727257333335</v>
      </c>
      <c r="N279" s="12">
        <v>-8.0951710000000006</v>
      </c>
      <c r="O279" s="8">
        <v>-8.4382899210000009</v>
      </c>
      <c r="P279" s="11">
        <f t="shared" ref="P279" si="169">AVERAGE(O277:O279)</f>
        <v>-3.3270901813333329</v>
      </c>
      <c r="Q279" s="12">
        <v>19.713629000000001</v>
      </c>
      <c r="R279" s="8">
        <v>25.112394684000002</v>
      </c>
      <c r="S279" s="11">
        <f t="shared" ref="S279" si="170">AVERAGE(R277:R279)</f>
        <v>21.863583263333329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7">
        <v>32.127400377999997</v>
      </c>
      <c r="D280" s="9">
        <f t="shared" ref="D280" si="173">AVERAGE(C278:C280)</f>
        <v>7.3298121226666657</v>
      </c>
      <c r="E280" s="12">
        <v>34.063997999999998</v>
      </c>
      <c r="F280" s="8" t="s">
        <v>8</v>
      </c>
      <c r="G280" s="11">
        <f t="shared" ref="G280" si="174">AVERAGE(E278:E280)</f>
        <v>33.05364766666667</v>
      </c>
      <c r="H280" s="12">
        <v>-7.7268470000000002</v>
      </c>
      <c r="I280" s="8" t="s">
        <v>8</v>
      </c>
      <c r="J280" s="11">
        <f t="shared" ref="J280" si="175">AVERAGE(H278:H280)</f>
        <v>20.04001366666667</v>
      </c>
      <c r="K280" s="12">
        <v>22.925415999999998</v>
      </c>
      <c r="L280" s="8">
        <v>48.994677957999997</v>
      </c>
      <c r="M280" s="11">
        <f t="shared" ref="M280" si="176">AVERAGE(L278:L280)</f>
        <v>28.29859913733333</v>
      </c>
      <c r="N280" s="12">
        <v>25.114903999999999</v>
      </c>
      <c r="O280" s="8">
        <v>31.756959086999998</v>
      </c>
      <c r="P280" s="11">
        <f t="shared" ref="P280" si="177">AVERAGE(O278:O280)</f>
        <v>2.9701372573333322</v>
      </c>
      <c r="Q280" s="12">
        <v>-12.826839</v>
      </c>
      <c r="R280" s="8">
        <v>20.465141373999998</v>
      </c>
      <c r="S280" s="11">
        <f t="shared" ref="S280" si="178">AVERAGE(R278:R280)</f>
        <v>21.628309653333332</v>
      </c>
      <c r="T280" s="12">
        <v>-7.347912</v>
      </c>
      <c r="U280" s="8" t="s">
        <v>8</v>
      </c>
      <c r="V280" s="11">
        <f t="shared" ref="V280" si="179">AVERAGE(T278:T280)</f>
        <v>-10.319758</v>
      </c>
      <c r="W280" s="12">
        <v>23.721730999999998</v>
      </c>
      <c r="X280" s="8" t="s">
        <v>8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7">
        <v>21.155667333</v>
      </c>
      <c r="D281" s="9">
        <f t="shared" ref="D281" si="181">AVERAGE(C279:C281)</f>
        <v>16.810640753666664</v>
      </c>
      <c r="E281" s="12">
        <v>-13.572986999999999</v>
      </c>
      <c r="F281" s="8" t="s">
        <v>8</v>
      </c>
      <c r="G281" s="11">
        <f t="shared" ref="G281" si="182">AVERAGE(E279:E281)</f>
        <v>22.048617333333336</v>
      </c>
      <c r="H281" s="12">
        <v>-3.7889149999999998</v>
      </c>
      <c r="I281" s="8" t="s">
        <v>8</v>
      </c>
      <c r="J281" s="11">
        <f t="shared" ref="J281" si="183">AVERAGE(H279:H281)</f>
        <v>5.6036386666666678</v>
      </c>
      <c r="K281" s="12">
        <v>29.587516999999998</v>
      </c>
      <c r="L281" s="8">
        <v>42.650336615999997</v>
      </c>
      <c r="M281" s="11">
        <f t="shared" ref="M281" si="184">AVERAGE(L279:L281)</f>
        <v>33.973556460333334</v>
      </c>
      <c r="N281" s="12">
        <v>13.124687</v>
      </c>
      <c r="O281" s="8">
        <v>6.868835056</v>
      </c>
      <c r="P281" s="11">
        <f t="shared" ref="P281" si="185">AVERAGE(O279:O281)</f>
        <v>10.062501407333334</v>
      </c>
      <c r="Q281" s="12">
        <v>-0.26362099999999999</v>
      </c>
      <c r="R281" s="8">
        <v>7.9733777970000004</v>
      </c>
      <c r="S281" s="11">
        <f t="shared" ref="S281" si="186">AVERAGE(R279:R281)</f>
        <v>17.850304618333332</v>
      </c>
      <c r="T281" s="12">
        <v>-9.7900500000000008</v>
      </c>
      <c r="U281" s="8" t="s">
        <v>8</v>
      </c>
      <c r="V281" s="11">
        <f t="shared" ref="V281" si="187">AVERAGE(T279:T281)</f>
        <v>-10.915702333333334</v>
      </c>
      <c r="W281" s="12">
        <v>40.303995</v>
      </c>
      <c r="X281" s="8" t="s">
        <v>8</v>
      </c>
      <c r="Y281" s="11">
        <f t="shared" ref="Y281" si="188">AVERAGE(W279:W281)</f>
        <v>23.850847333333334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1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72" t="s">
        <v>538</v>
      </c>
      <c r="L6" s="73"/>
      <c r="M6" s="79"/>
      <c r="N6" s="72" t="s">
        <v>538</v>
      </c>
      <c r="O6" s="73"/>
      <c r="P6" s="79"/>
      <c r="Q6" s="72" t="s">
        <v>538</v>
      </c>
      <c r="R6" s="73"/>
      <c r="S6" s="79"/>
      <c r="T6" s="72" t="s">
        <v>538</v>
      </c>
      <c r="U6" s="73"/>
      <c r="V6" s="79"/>
      <c r="W6" s="72" t="s">
        <v>538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7" t="s">
        <v>8</v>
      </c>
      <c r="D280" s="9">
        <f t="shared" ref="D280" si="173">AVERAGE(B278:B280)</f>
        <v>-19.864230333333332</v>
      </c>
      <c r="E280" s="12">
        <v>-24.429210999999999</v>
      </c>
      <c r="F280" s="8" t="s">
        <v>8</v>
      </c>
      <c r="G280" s="9">
        <f t="shared" ref="G280" si="174">AVERAGE(E278:E280)</f>
        <v>-11.034586666666664</v>
      </c>
      <c r="H280" s="12">
        <v>-1.2732969999999999</v>
      </c>
      <c r="I280" s="8" t="s">
        <v>8</v>
      </c>
      <c r="J280" s="9">
        <f t="shared" ref="J280" si="175">AVERAGE(H278:H280)</f>
        <v>4.440299999999997E-2</v>
      </c>
      <c r="K280" s="12">
        <v>-28.871599</v>
      </c>
      <c r="L280" s="8" t="s">
        <v>8</v>
      </c>
      <c r="M280" s="9">
        <f t="shared" ref="M280" si="176">AVERAGE(K278:K280)</f>
        <v>-14.050839666666667</v>
      </c>
      <c r="N280" s="12">
        <v>-30.542301999999999</v>
      </c>
      <c r="O280" s="8" t="s">
        <v>8</v>
      </c>
      <c r="P280" s="9">
        <f t="shared" ref="P280" si="177">AVERAGE(N278:N280)</f>
        <v>-18.343134333333335</v>
      </c>
      <c r="Q280" s="12">
        <v>5.692399</v>
      </c>
      <c r="R280" s="8" t="s">
        <v>8</v>
      </c>
      <c r="S280" s="9">
        <f t="shared" ref="S280" si="178">AVERAGE(Q278:Q280)</f>
        <v>2.1699903333333332</v>
      </c>
      <c r="T280" s="12">
        <v>16.280023</v>
      </c>
      <c r="U280" s="8" t="s">
        <v>8</v>
      </c>
      <c r="V280" s="11">
        <f t="shared" ref="V280" si="179">AVERAGE(T278:T280)</f>
        <v>12.1043485</v>
      </c>
      <c r="W280" s="12">
        <v>15.793245000000001</v>
      </c>
      <c r="X280" s="8" t="s">
        <v>8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7" t="s">
        <v>8</v>
      </c>
      <c r="D281" s="9">
        <f t="shared" ref="D281" si="181">AVERAGE(B279:B281)</f>
        <v>-26.269595666666664</v>
      </c>
      <c r="E281" s="12">
        <v>-9.4379840000000002</v>
      </c>
      <c r="F281" s="8" t="s">
        <v>8</v>
      </c>
      <c r="G281" s="9">
        <f t="shared" ref="G281" si="182">AVERAGE(E279:E281)</f>
        <v>-9.2127870000000005</v>
      </c>
      <c r="H281" s="12">
        <v>-6.0954819999999996</v>
      </c>
      <c r="I281" s="8" t="s">
        <v>8</v>
      </c>
      <c r="J281" s="9">
        <f t="shared" ref="J281" si="183">AVERAGE(H279:H281)</f>
        <v>-2.2850583333333332</v>
      </c>
      <c r="K281" s="12">
        <v>-12.602105</v>
      </c>
      <c r="L281" s="8" t="s">
        <v>8</v>
      </c>
      <c r="M281" s="9">
        <f t="shared" ref="M281" si="184">AVERAGE(K279:K281)</f>
        <v>-11.266871666666667</v>
      </c>
      <c r="N281" s="12">
        <v>-20.094429999999999</v>
      </c>
      <c r="O281" s="8" t="s">
        <v>8</v>
      </c>
      <c r="P281" s="9">
        <f t="shared" ref="P281" si="185">AVERAGE(N279:N281)</f>
        <v>-18.755784666666667</v>
      </c>
      <c r="Q281" s="12">
        <v>7.8614050000000004</v>
      </c>
      <c r="R281" s="8" t="s">
        <v>8</v>
      </c>
      <c r="S281" s="9">
        <f t="shared" ref="S281" si="186">AVERAGE(Q279:Q281)</f>
        <v>6.8811016666666669</v>
      </c>
      <c r="T281" s="12">
        <v>13.333425999999999</v>
      </c>
      <c r="U281" s="8" t="s">
        <v>8</v>
      </c>
      <c r="V281" s="11">
        <f t="shared" ref="V281" si="187">AVERAGE(T279:T281)</f>
        <v>14.398353666666665</v>
      </c>
      <c r="W281" s="12">
        <v>6.1230359999999999</v>
      </c>
      <c r="X281" s="8" t="s">
        <v>8</v>
      </c>
      <c r="Y281" s="11">
        <f t="shared" ref="Y281" si="188">AVERAGE(W279:W281)</f>
        <v>10.600951</v>
      </c>
    </row>
  </sheetData>
  <mergeCells count="17">
    <mergeCell ref="H6:J6"/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1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72" t="s">
        <v>546</v>
      </c>
      <c r="L6" s="73"/>
      <c r="M6" s="79"/>
      <c r="N6" s="72" t="s">
        <v>546</v>
      </c>
      <c r="O6" s="73"/>
      <c r="P6" s="79"/>
      <c r="Q6" s="72" t="s">
        <v>546</v>
      </c>
      <c r="R6" s="73"/>
      <c r="S6" s="79"/>
      <c r="T6" s="72" t="s">
        <v>546</v>
      </c>
      <c r="U6" s="73"/>
      <c r="V6" s="79"/>
      <c r="W6" s="72" t="s">
        <v>546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8">
        <v>-2.2883404780000087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18.268782102333336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15.609560418000001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8">
        <v>-13.885860142000009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14.140334800333331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25.654989223000001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AVERAGE(L8:L10)</f>
        <v>15.990443990666668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AVERAGE(L9:L11)</f>
        <v>18.909401908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19.191011588666665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20.412181727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16.835063591333334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18.751429907666665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20.082313264333337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19.59911171966667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25.392503744333339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25.470006817666672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27.330639989000002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18.050309769000005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18.873725509333337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20.687698516333338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14.563968658333332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17.536928970666665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13.746323194666665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19.333337511666667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7.953664679333337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5.6172232800000019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6.4694934813333349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9.5853943020000028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5.831558932000001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5.0415256380000004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3.1958514670000007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2.4521470586666685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-0.32052715499999707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-3.5702282963333314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-2.4137899256666659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3.0173065836666666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13.237419446666665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21.064414735333333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18.373138857333334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15.147131679000003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20.208252235000003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23.745048825666672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21.447240126666671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10.235386716333336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4.9953065176666689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7.7984492693333358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12.698322764666665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17.682200262999999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16.749078201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6.1687277386666679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18.217272583333337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15.099638317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27.337251204333331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13.830460369000003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17.520798114333335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17.162591737333333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20.533002173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17.881412038333334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13.889695407666666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8.6960808153333353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7.8287102676666684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9.4205617506666677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10.803904635000002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14.627556912333333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9.9796681466666683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8.3199602670000008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19.365034862000002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21.350983593333336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23.243039636000002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10.525504089666667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10.424993473333332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AVERAGE(L73:L75)</f>
        <v>9.6912438973333348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10.960660200000001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14.886756144000003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15.258925216000002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10.562461751333336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6.1276793933333353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1.7701724693333345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0.79362716100000075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4.030116779000001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5.9273405930000029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15.274071977333335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19.466280906666672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20.268248282000005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10.188954519666671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-4.6538785333330779E-2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-4.3819719356666651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0.99624808433333334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7.8359197936666662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16.076179223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12.013917071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8.1232775969999995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3.1515578263333346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-0.17576270499999799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-2.0337901629999977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-5.2796843843333319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-4.7039105253333329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-5.2940787276666681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-4.6789994346666699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-5.129494098000003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-6.0865137953333353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-12.423824212666666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-9.5064505529999987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-8.9387282093333322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-0.59231457799999898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2.4729799440000013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-0.55182580166666639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-1.4933615249999999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0.56899978566666753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8.1343874793333342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10.522590892000002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5.0125510053333331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3.8810888540000001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1.9850497840000003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4.4979876800000005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1.3266003943333333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-1.1089613546666657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-5.4626526666666662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-3.0932347749999991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-0.71869135433333309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1.3667996916666671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-1.7558575920000008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-1.2513050353333339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-0.19158093366666717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0.7096135340000006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-1.5088174903333327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-3.5680007639999993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-3.5352174693333329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-0.57434911366666697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2.8092315393333327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-0.25878354433333389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-3.263509097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-6.6331983359999995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-9.6442348320000004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-10.526077412000001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AVERAGE(L137:L139)</f>
        <v>-9.3324680433333338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-6.6446449529999994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-5.5987725806666662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-7.8392194366666663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-8.612040361666665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-13.514781466000001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-16.120568570333333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-12.307721458333333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-8.4062442239999999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-8.7625269296666666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-14.486306690333331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-18.145996297333337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-23.104786689333334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-20.799032912666668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-15.896724945666669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-7.1359762213333333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-8.5786466889999993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-9.5541897629999983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-9.4270028270000008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-1.164583055666667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1.3010051523333335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0.53789943333333345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-0.67834789599999967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-0.39101463466666608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4.4888610113333343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5.6692695663333339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7.3572055056666672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9.5914033399999994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8.7261421529999996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7.379768962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3.0340872720000007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5.7083921863333336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7.6353758553333337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6.7920138769999996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3.5409156286666668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1.1405748786666667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4.7460073960000004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8.2109214486666673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5.8234986126666675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2.0189980156666656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2.6187478293333313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13.984025649999998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18.775462190666666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14.070162053333334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-0.88370155199999978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-0.28809774700000013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0.49265491266666617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6.243122438333331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6.3825211446666659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10.032574306333332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3.9420110136666651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-1.3219193403333349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-14.102618644666668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0.32439772799999861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3.9505787833333321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13.800826719666665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0.11108826066666448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0.52165145799999735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4.7018394776666641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15.047386589666665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11.495322280666665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5.4379239619999993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-1.3411933613333347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0.24179389533333287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AVERAGE(L201:L203)</f>
        <v>6.9075940903333333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16.312031731999998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18.447283668999997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29.22861588233333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17.26046341333333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17.477212986666665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6.4642842616666654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16.844657722666664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27.145703887666667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22.29216641733333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26.281836696999999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14.189951649333333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12.527683831666666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6.5200141676666652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8.387695815999999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13.188878029666666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17.844028769666668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5.1720156280000005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5.8979727836666669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2.336354282666667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12.823469726666668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7.9118966603333334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9.5177616006666668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8.9073015863333325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17.836558790333331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8.2722944436666648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10.634062514666665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4.6209324939999989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15.399354908999998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16.470999285333331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19.650178295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16.369293327666664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11.111682081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-10.917159270666666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-33.953493630666664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-41.613847446999998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-33.10081950033333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-18.997015891333337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-12.339028117333337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9.3791749856666655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8.6142213429999988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10.919410626666666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-1.0254296210000016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1.8496462126666653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8.8600076603333324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14.744551954333332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23.200072544555553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27.725708624777781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29.567768948666668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29.920768500333338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13.332381085333333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19.574916103333337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17.356702790333333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24.609665512333333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15.648097434666667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12.85297218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20.216799623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20.788950381333336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22.817867819333333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8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AVERAGE(L260:L262)</f>
        <v>11.755165037333333</v>
      </c>
      <c r="N262" s="12">
        <v>21.928080000000001</v>
      </c>
      <c r="O262" s="8" t="s">
        <v>8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8</v>
      </c>
      <c r="V262" s="11">
        <f t="shared" ref="V262" si="35">AVERAGE(T260:T262)</f>
        <v>-17.7575225</v>
      </c>
      <c r="W262" s="12">
        <v>8.7534740000000006</v>
      </c>
      <c r="X262" s="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8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AVERAGE(L261:L263)</f>
        <v>1.6588792016666662</v>
      </c>
      <c r="N263" s="12">
        <v>17.244392999999999</v>
      </c>
      <c r="O263" s="8" t="s">
        <v>8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8</v>
      </c>
      <c r="V263" s="11">
        <f t="shared" ref="V263" si="43">AVERAGE(T261:T263)</f>
        <v>-16.797297166666667</v>
      </c>
      <c r="W263" s="12">
        <v>8.3342379999999991</v>
      </c>
      <c r="X263" s="8" t="s">
        <v>8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8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AVERAGE(L262:L264)</f>
        <v>-0.74620708266666702</v>
      </c>
      <c r="N264" s="12">
        <v>25.906054999999999</v>
      </c>
      <c r="O264" s="8" t="s">
        <v>8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8</v>
      </c>
      <c r="V264" s="11">
        <f t="shared" ref="V264" si="51">AVERAGE(T262:T264)</f>
        <v>-16.311251666666667</v>
      </c>
      <c r="W264" s="12">
        <v>10.644997</v>
      </c>
      <c r="X264" s="8" t="s">
        <v>8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8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AVERAGE(L263:L265)</f>
        <v>1.0495691393333342</v>
      </c>
      <c r="N265" s="12">
        <v>20.311785</v>
      </c>
      <c r="O265" s="8" t="s">
        <v>8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8</v>
      </c>
      <c r="V265" s="11">
        <f t="shared" ref="V265" si="59">AVERAGE(T263:T265)</f>
        <v>-16.419993333333334</v>
      </c>
      <c r="W265" s="12">
        <v>8.0375250000000005</v>
      </c>
      <c r="X265" s="8" t="s">
        <v>8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8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AVERAGE(L264:L266)</f>
        <v>4.6488095256666666</v>
      </c>
      <c r="N266" s="12">
        <v>20.759246999999998</v>
      </c>
      <c r="O266" s="8" t="s">
        <v>8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8</v>
      </c>
      <c r="V266" s="11">
        <f t="shared" ref="V266" si="67">AVERAGE(T264:T266)</f>
        <v>-16.842775333333332</v>
      </c>
      <c r="W266" s="12">
        <v>11.567957</v>
      </c>
      <c r="X266" s="8" t="s">
        <v>8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8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AVERAGE(L265:L267)</f>
        <v>6.2922157016666675</v>
      </c>
      <c r="N267" s="12">
        <v>18.119627999999999</v>
      </c>
      <c r="O267" s="8" t="s">
        <v>8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8</v>
      </c>
      <c r="V267" s="11">
        <f t="shared" ref="V267" si="75">AVERAGE(T265:T267)</f>
        <v>-16.907737833333332</v>
      </c>
      <c r="W267" s="12">
        <v>8.0372249999999994</v>
      </c>
      <c r="X267" s="8" t="s">
        <v>8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8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AVERAGE(L266:L268)</f>
        <v>7.0941373816666671</v>
      </c>
      <c r="N268" s="12">
        <v>15.675898</v>
      </c>
      <c r="O268" s="8" t="s">
        <v>8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8</v>
      </c>
      <c r="V268" s="11">
        <f t="shared" ref="V268" si="83">AVERAGE(T266:T268)</f>
        <v>-17.043756999999999</v>
      </c>
      <c r="W268" s="12">
        <v>14.778438</v>
      </c>
      <c r="X268" s="8" t="s">
        <v>8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8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AVERAGE(L267:L269)</f>
        <v>2.4566212280000008</v>
      </c>
      <c r="N269" s="12">
        <v>17.903915000000001</v>
      </c>
      <c r="O269" s="8" t="s">
        <v>8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8</v>
      </c>
      <c r="V269" s="11">
        <f t="shared" ref="V269" si="91">AVERAGE(T267:T269)</f>
        <v>-17.809722500000003</v>
      </c>
      <c r="W269" s="12">
        <v>15.222702999999999</v>
      </c>
      <c r="X269" s="8" t="s">
        <v>8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8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AVERAGE(L268:L270)</f>
        <v>1.8140025503333337</v>
      </c>
      <c r="N270" s="12">
        <v>18.451836</v>
      </c>
      <c r="O270" s="8" t="s">
        <v>8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8</v>
      </c>
      <c r="V270" s="11">
        <f t="shared" ref="V270" si="99">AVERAGE(T268:T270)</f>
        <v>-17.577103500000003</v>
      </c>
      <c r="W270" s="12">
        <v>10.733676000000001</v>
      </c>
      <c r="X270" s="8" t="s">
        <v>8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8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AVERAGE(L269:L271)</f>
        <v>-2.7509090873333335</v>
      </c>
      <c r="N271" s="12">
        <v>-14.613295000000001</v>
      </c>
      <c r="O271" s="8" t="s">
        <v>8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8</v>
      </c>
      <c r="V271" s="11">
        <f t="shared" ref="V271" si="107">AVERAGE(T269:T271)</f>
        <v>-18.759887333333335</v>
      </c>
      <c r="W271" s="12">
        <v>6.9609269999999999</v>
      </c>
      <c r="X271" s="8" t="s">
        <v>8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8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AVERAGE(L270:L272)</f>
        <v>-3.9260036703333334</v>
      </c>
      <c r="N272" s="12">
        <v>-11.533669</v>
      </c>
      <c r="O272" s="8" t="s">
        <v>8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8</v>
      </c>
      <c r="V272" s="11">
        <f t="shared" ref="V272" si="115">AVERAGE(T270:T272)</f>
        <v>-18.303393</v>
      </c>
      <c r="W272" s="12">
        <v>3.1884299999999999</v>
      </c>
      <c r="X272" s="8" t="s">
        <v>8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8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AVERAGE(L271:L273)</f>
        <v>1.1532755343333332</v>
      </c>
      <c r="N273" s="12">
        <v>-13.304489</v>
      </c>
      <c r="O273" s="8" t="s">
        <v>8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8</v>
      </c>
      <c r="V273" s="11">
        <f t="shared" ref="V273" si="123">AVERAGE(T271:T273)</f>
        <v>-22.900326499999995</v>
      </c>
      <c r="W273" s="12">
        <v>4.458774</v>
      </c>
      <c r="X273" s="8" t="s">
        <v>8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8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AVERAGE(L272:L274)</f>
        <v>17.56674060766667</v>
      </c>
      <c r="N274" s="12">
        <v>30.071016</v>
      </c>
      <c r="O274" s="8" t="s">
        <v>8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8</v>
      </c>
      <c r="V274" s="11">
        <f t="shared" ref="V274" si="131">AVERAGE(T272:T274)</f>
        <v>-25.664896166666665</v>
      </c>
      <c r="W274" s="12">
        <v>2.5284819999999999</v>
      </c>
      <c r="X274" s="8" t="s">
        <v>8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8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AVERAGE(L273:L275)</f>
        <v>21.066453144333337</v>
      </c>
      <c r="N275" s="12">
        <v>4.153111</v>
      </c>
      <c r="O275" s="8" t="s">
        <v>8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8</v>
      </c>
      <c r="V275" s="11">
        <f t="shared" ref="V275" si="139">AVERAGE(T273:T275)</f>
        <v>-29.659794333333334</v>
      </c>
      <c r="W275" s="12">
        <v>5.8365980000000004</v>
      </c>
      <c r="X275" s="8" t="s">
        <v>8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8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AVERAGE(L274:L276)</f>
        <v>20.969802552666668</v>
      </c>
      <c r="N276" s="12">
        <v>4.6200570000000001</v>
      </c>
      <c r="O276" s="8" t="s">
        <v>8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8</v>
      </c>
      <c r="V276" s="11">
        <f t="shared" ref="V276" si="147">AVERAGE(T274:T276)</f>
        <v>-22.565552333333333</v>
      </c>
      <c r="W276" s="12">
        <v>3.5248149999999998</v>
      </c>
      <c r="X276" s="8" t="s">
        <v>8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8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AVERAGE(L275:L277)</f>
        <v>10.895253884666666</v>
      </c>
      <c r="N277" s="12">
        <v>-17.502144999999999</v>
      </c>
      <c r="O277" s="8" t="s">
        <v>8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8</v>
      </c>
      <c r="V277" s="11">
        <f t="shared" ref="V277" si="155">AVERAGE(T275:T277)</f>
        <v>-22.425024666666669</v>
      </c>
      <c r="W277" s="12">
        <v>4.403365</v>
      </c>
      <c r="X277" s="8" t="s">
        <v>8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8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AVERAGE(L276:L278)</f>
        <v>12.024185574666667</v>
      </c>
      <c r="N278" s="12">
        <v>-21.143749</v>
      </c>
      <c r="O278" s="8" t="s">
        <v>8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8</v>
      </c>
      <c r="V278" s="11">
        <f t="shared" ref="V278" si="163">AVERAGE(T276:T278)</f>
        <v>-21.976670333333335</v>
      </c>
      <c r="W278" s="12">
        <v>5.6995990000000001</v>
      </c>
      <c r="X278" s="8" t="s">
        <v>8</v>
      </c>
      <c r="Y278" s="11">
        <f t="shared" ref="Y278" si="164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65">AVERAGE(B277:B279)</f>
        <v>-18.060318666666664</v>
      </c>
      <c r="E279" s="12">
        <v>5.6935130000000003</v>
      </c>
      <c r="F279" s="8">
        <v>4.5756290680000005</v>
      </c>
      <c r="G279" s="11">
        <f t="shared" ref="G279" si="166">AVERAGE(F277:F279)</f>
        <v>6.9136232020000001</v>
      </c>
      <c r="H279" s="12">
        <v>-15.562144</v>
      </c>
      <c r="I279" s="8" t="s">
        <v>8</v>
      </c>
      <c r="J279" s="11">
        <f t="shared" ref="J279" si="167">AVERAGE(H277:H279)</f>
        <v>-17.02206</v>
      </c>
      <c r="K279" s="12">
        <v>-17.213591000000001</v>
      </c>
      <c r="L279" s="8">
        <v>-29.114854801</v>
      </c>
      <c r="M279" s="11">
        <f t="shared" ref="M279" si="168">AVERAGE(L277:L279)</f>
        <v>-5.2860459853333337</v>
      </c>
      <c r="N279" s="12">
        <v>-17.959402000000001</v>
      </c>
      <c r="O279" s="8" t="s">
        <v>8</v>
      </c>
      <c r="P279" s="11">
        <f t="shared" ref="P279" si="169">AVERAGE(N277:N279)</f>
        <v>-18.868431999999999</v>
      </c>
      <c r="Q279" s="12">
        <v>11.473361000000001</v>
      </c>
      <c r="R279" s="8">
        <v>14.556484022000001</v>
      </c>
      <c r="S279" s="11">
        <f t="shared" ref="S279" si="170">AVERAGE(R277:R279)</f>
        <v>10.535494203000001</v>
      </c>
      <c r="T279" s="12">
        <v>-29.481712999999999</v>
      </c>
      <c r="U279" s="8" t="s">
        <v>8</v>
      </c>
      <c r="V279" s="11">
        <f t="shared" ref="V279" si="171">AVERAGE(T277:T279)</f>
        <v>-28.650717499999999</v>
      </c>
      <c r="W279" s="12">
        <v>7.118468</v>
      </c>
      <c r="X279" s="8" t="s">
        <v>8</v>
      </c>
      <c r="Y279" s="11">
        <f t="shared" ref="Y279" si="172">AVERAGE(W277:W279)</f>
        <v>5.7404773333333337</v>
      </c>
    </row>
    <row r="280" spans="1:25">
      <c r="A280" s="3">
        <v>45261</v>
      </c>
      <c r="B280" s="8">
        <v>-22.602079</v>
      </c>
      <c r="C280" s="37" t="s">
        <v>8</v>
      </c>
      <c r="D280" s="9">
        <f t="shared" ref="D280" si="173">AVERAGE(B278:B280)</f>
        <v>-19.782258666666667</v>
      </c>
      <c r="E280" s="12">
        <v>5.0232780000000004</v>
      </c>
      <c r="F280" s="8">
        <v>10.090577893999999</v>
      </c>
      <c r="G280" s="11">
        <f t="shared" ref="G280" si="174">AVERAGE(F278:F280)</f>
        <v>7.237709333333334</v>
      </c>
      <c r="H280" s="12">
        <v>-21.871008</v>
      </c>
      <c r="I280" s="8" t="s">
        <v>8</v>
      </c>
      <c r="J280" s="11">
        <f t="shared" ref="J280" si="175">AVERAGE(H278:H280)</f>
        <v>-18.368388666666664</v>
      </c>
      <c r="K280" s="12">
        <v>31.460097999999999</v>
      </c>
      <c r="L280" s="8">
        <v>16.793606251</v>
      </c>
      <c r="M280" s="11">
        <f t="shared" ref="M280" si="176">AVERAGE(L278:L280)</f>
        <v>-3.6843215690000002</v>
      </c>
      <c r="N280" s="12">
        <v>-20.686136999999999</v>
      </c>
      <c r="O280" s="8" t="s">
        <v>8</v>
      </c>
      <c r="P280" s="11">
        <f t="shared" ref="P280" si="177">AVERAGE(N278:N280)</f>
        <v>-19.929762666666665</v>
      </c>
      <c r="Q280" s="12">
        <v>5.6410960000000001</v>
      </c>
      <c r="R280" s="8">
        <v>12.059327189000001</v>
      </c>
      <c r="S280" s="11">
        <f t="shared" ref="S280" si="178">AVERAGE(R278:R280)</f>
        <v>12.246388023333333</v>
      </c>
      <c r="T280" s="12">
        <v>-31.731466999999999</v>
      </c>
      <c r="U280" s="8" t="s">
        <v>8</v>
      </c>
      <c r="V280" s="11">
        <f t="shared" ref="V280" si="179">AVERAGE(T278:T280)</f>
        <v>-30.126356333333334</v>
      </c>
      <c r="W280" s="12">
        <v>11.134631000000001</v>
      </c>
      <c r="X280" s="8" t="s">
        <v>8</v>
      </c>
      <c r="Y280" s="11">
        <f t="shared" ref="Y280" si="180">AVERAGE(W278:W280)</f>
        <v>7.9842326666666663</v>
      </c>
    </row>
    <row r="281" spans="1:25">
      <c r="A281" s="3">
        <v>45292</v>
      </c>
      <c r="B281" s="8">
        <v>-18.925197000000001</v>
      </c>
      <c r="C281" s="37" t="s">
        <v>8</v>
      </c>
      <c r="D281" s="9">
        <f t="shared" ref="D281" si="181">AVERAGE(B279:B281)</f>
        <v>-19.789705999999999</v>
      </c>
      <c r="E281" s="12">
        <v>27.102644000000002</v>
      </c>
      <c r="F281" s="8">
        <v>30.758119852</v>
      </c>
      <c r="G281" s="11">
        <f t="shared" ref="G281" si="182">AVERAGE(F279:F281)</f>
        <v>15.141442271333332</v>
      </c>
      <c r="H281" s="12">
        <v>-15.210735</v>
      </c>
      <c r="I281" s="8" t="s">
        <v>8</v>
      </c>
      <c r="J281" s="11">
        <f t="shared" ref="J281" si="183">AVERAGE(H279:H281)</f>
        <v>-17.547962333333334</v>
      </c>
      <c r="K281" s="12">
        <v>-20.059199</v>
      </c>
      <c r="L281" s="8">
        <v>-11.730445216</v>
      </c>
      <c r="M281" s="11">
        <f t="shared" ref="M281" si="184">AVERAGE(L279:L281)</f>
        <v>-8.0172312553333338</v>
      </c>
      <c r="N281" s="12">
        <v>-21.508883000000001</v>
      </c>
      <c r="O281" s="8" t="s">
        <v>8</v>
      </c>
      <c r="P281" s="11">
        <f t="shared" ref="P281" si="185">AVERAGE(N279:N281)</f>
        <v>-20.051473999999999</v>
      </c>
      <c r="Q281" s="12">
        <v>7.1128850000000003</v>
      </c>
      <c r="R281" s="8">
        <v>10.213085245</v>
      </c>
      <c r="S281" s="11">
        <f t="shared" ref="S281" si="186">AVERAGE(R279:R281)</f>
        <v>12.276298818666668</v>
      </c>
      <c r="T281" s="12">
        <v>-28.189152</v>
      </c>
      <c r="U281" s="8" t="s">
        <v>8</v>
      </c>
      <c r="V281" s="11">
        <f t="shared" ref="V281" si="187">AVERAGE(T279:T281)</f>
        <v>-29.800777333333333</v>
      </c>
      <c r="W281" s="12">
        <v>14.507083</v>
      </c>
      <c r="X281" s="8" t="s">
        <v>8</v>
      </c>
      <c r="Y281" s="11">
        <f t="shared" ref="Y281" si="188">AVERAGE(W279:W281)</f>
        <v>10.920060666666666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1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72" t="s">
        <v>584</v>
      </c>
      <c r="L6" s="73"/>
      <c r="M6" s="79"/>
      <c r="N6" s="72" t="s">
        <v>584</v>
      </c>
      <c r="O6" s="73"/>
      <c r="P6" s="79"/>
      <c r="Q6" s="72" t="s">
        <v>584</v>
      </c>
      <c r="R6" s="73"/>
      <c r="S6" s="79"/>
      <c r="T6" s="72" t="s">
        <v>584</v>
      </c>
      <c r="U6" s="73"/>
      <c r="V6" s="79"/>
      <c r="W6" s="72" t="s">
        <v>584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26.609916790333333</v>
      </c>
      <c r="D8" s="9" t="s">
        <v>8</v>
      </c>
      <c r="E8" s="12">
        <v>17.639289649999998</v>
      </c>
      <c r="F8" s="8">
        <v>20.303420360999997</v>
      </c>
      <c r="G8" s="11" t="s">
        <v>8</v>
      </c>
      <c r="H8" s="12">
        <v>18.346101458333333</v>
      </c>
      <c r="I8" s="8">
        <v>11.520965532333333</v>
      </c>
      <c r="J8" s="11" t="s">
        <v>8</v>
      </c>
      <c r="K8" s="12">
        <v>26.011792508333329</v>
      </c>
      <c r="L8" s="8">
        <v>14.39261352533333</v>
      </c>
      <c r="M8" s="11" t="s">
        <v>8</v>
      </c>
      <c r="N8" s="12">
        <v>7.2577021000000022</v>
      </c>
      <c r="O8" s="8">
        <v>7.8914498200000018</v>
      </c>
      <c r="P8" s="11" t="s">
        <v>8</v>
      </c>
      <c r="Q8" s="12">
        <v>36.831258741666666</v>
      </c>
      <c r="R8" s="8">
        <v>21.180052975666666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24.731059351333336</v>
      </c>
      <c r="D9" s="9" t="s">
        <v>8</v>
      </c>
      <c r="E9" s="12">
        <v>28.239941849999997</v>
      </c>
      <c r="F9" s="8">
        <v>29.860066807999999</v>
      </c>
      <c r="G9" s="11" t="s">
        <v>8</v>
      </c>
      <c r="H9" s="12">
        <v>26.235055158333331</v>
      </c>
      <c r="I9" s="8">
        <v>11.982010512333332</v>
      </c>
      <c r="J9" s="11" t="s">
        <v>8</v>
      </c>
      <c r="K9" s="12">
        <v>26.336375108333328</v>
      </c>
      <c r="L9" s="8">
        <v>8.5602714863333276</v>
      </c>
      <c r="M9" s="11" t="s">
        <v>8</v>
      </c>
      <c r="N9" s="12">
        <v>22.856874100000002</v>
      </c>
      <c r="O9" s="8">
        <v>16.602539295000003</v>
      </c>
      <c r="P9" s="11" t="s">
        <v>8</v>
      </c>
      <c r="Q9" s="12">
        <v>29.87027114166667</v>
      </c>
      <c r="R9" s="8">
        <v>7.6167547216666698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22.539024018333336</v>
      </c>
      <c r="D10" s="9">
        <f>AVERAGE(C8:C10)</f>
        <v>24.626666720000003</v>
      </c>
      <c r="E10" s="12">
        <v>14.472361649999998</v>
      </c>
      <c r="F10" s="8">
        <v>12.179670022999998</v>
      </c>
      <c r="G10" s="11">
        <f>AVERAGE(F8:F10)</f>
        <v>20.78105239733333</v>
      </c>
      <c r="H10" s="12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16.199371972333335</v>
      </c>
      <c r="D11" s="9">
        <f t="shared" ref="D11:D74" si="0">AVERAGE(C9:C11)</f>
        <v>21.156485114000002</v>
      </c>
      <c r="E11" s="12">
        <v>9.5021907499999969</v>
      </c>
      <c r="F11" s="8">
        <v>2.9462243789999967</v>
      </c>
      <c r="G11" s="11">
        <f t="shared" ref="G11:G74" si="1">AVERAGE(F9:F11)</f>
        <v>14.995320403333332</v>
      </c>
      <c r="H11" s="12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14.937370566333335</v>
      </c>
      <c r="D12" s="9">
        <f t="shared" si="0"/>
        <v>17.891922185666669</v>
      </c>
      <c r="E12" s="12">
        <v>10.950432249999999</v>
      </c>
      <c r="F12" s="8">
        <v>-1.6135512190000014</v>
      </c>
      <c r="G12" s="11">
        <f t="shared" si="1"/>
        <v>4.5041143943333308</v>
      </c>
      <c r="H12" s="12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14.510350225333337</v>
      </c>
      <c r="D13" s="9">
        <f t="shared" si="0"/>
        <v>15.215697588000003</v>
      </c>
      <c r="E13" s="12">
        <v>3.8040126499999998</v>
      </c>
      <c r="F13" s="8">
        <v>-6.2181044040000009</v>
      </c>
      <c r="G13" s="11">
        <f t="shared" si="1"/>
        <v>-1.6284770813333351</v>
      </c>
      <c r="H13" s="12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14.690473404333334</v>
      </c>
      <c r="D14" s="9">
        <f t="shared" si="0"/>
        <v>14.712731398666669</v>
      </c>
      <c r="E14" s="12">
        <v>7.7620848499999964</v>
      </c>
      <c r="F14" s="8">
        <v>3.9425766649999963</v>
      </c>
      <c r="G14" s="11">
        <f t="shared" si="1"/>
        <v>-1.2963596526666687</v>
      </c>
      <c r="H14" s="12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5.6651477563333374</v>
      </c>
      <c r="D15" s="9">
        <f t="shared" si="0"/>
        <v>11.621990462000005</v>
      </c>
      <c r="E15" s="12">
        <v>-5.8459394499999959</v>
      </c>
      <c r="F15" s="8">
        <v>-3.0438271159999961</v>
      </c>
      <c r="G15" s="11">
        <f t="shared" si="1"/>
        <v>-1.773118285</v>
      </c>
      <c r="H15" s="12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16.888437160333332</v>
      </c>
      <c r="D16" s="9">
        <f t="shared" si="0"/>
        <v>12.414686107000001</v>
      </c>
      <c r="E16" s="12">
        <v>-3.3515910500000006</v>
      </c>
      <c r="F16" s="8">
        <v>3.2652595039999994</v>
      </c>
      <c r="G16" s="11">
        <f t="shared" si="1"/>
        <v>1.3880030176666664</v>
      </c>
      <c r="H16" s="12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15.090384054333335</v>
      </c>
      <c r="D17" s="9">
        <f t="shared" si="0"/>
        <v>12.547989657000002</v>
      </c>
      <c r="E17" s="12">
        <v>-17.578238650000003</v>
      </c>
      <c r="F17" s="8">
        <v>-4.5895674560000028</v>
      </c>
      <c r="G17" s="11">
        <f t="shared" si="1"/>
        <v>-1.4560450226666664</v>
      </c>
      <c r="H17" s="12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14.394960279333336</v>
      </c>
      <c r="D18" s="9">
        <f t="shared" si="0"/>
        <v>15.457927164666666</v>
      </c>
      <c r="E18" s="12">
        <v>-15.765373950000004</v>
      </c>
      <c r="F18" s="8">
        <v>-6.2692988830000047</v>
      </c>
      <c r="G18" s="11">
        <f t="shared" si="1"/>
        <v>-2.5312022783333359</v>
      </c>
      <c r="H18" s="12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18.597886884333338</v>
      </c>
      <c r="D19" s="9">
        <f t="shared" si="0"/>
        <v>16.027743739333335</v>
      </c>
      <c r="E19" s="12">
        <v>2.4056317499999968</v>
      </c>
      <c r="F19" s="8">
        <v>0.94295387899999694</v>
      </c>
      <c r="G19" s="11">
        <f t="shared" si="1"/>
        <v>-3.3053041533333367</v>
      </c>
      <c r="H19" s="12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14.362047913333335</v>
      </c>
      <c r="D20" s="9">
        <f t="shared" si="0"/>
        <v>15.78496502566667</v>
      </c>
      <c r="E20" s="12">
        <v>0.35031114999999513</v>
      </c>
      <c r="F20" s="8">
        <v>3.689664689999995</v>
      </c>
      <c r="G20" s="11">
        <f t="shared" si="1"/>
        <v>-0.54556010466667082</v>
      </c>
      <c r="H20" s="12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15.592088476333338</v>
      </c>
      <c r="D21" s="9">
        <f t="shared" si="0"/>
        <v>16.184007758000003</v>
      </c>
      <c r="E21" s="12">
        <v>-2.3781477500000046</v>
      </c>
      <c r="F21" s="8">
        <v>-0.81567169900000458</v>
      </c>
      <c r="G21" s="11">
        <f t="shared" si="1"/>
        <v>1.272315623333329</v>
      </c>
      <c r="H21" s="12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15.117755557333336</v>
      </c>
      <c r="D22" s="9">
        <f t="shared" si="0"/>
        <v>15.023963982333337</v>
      </c>
      <c r="E22" s="12">
        <v>5.8994799499999973</v>
      </c>
      <c r="F22" s="8">
        <v>3.4150889829999973</v>
      </c>
      <c r="G22" s="11">
        <f t="shared" si="1"/>
        <v>2.096360657999996</v>
      </c>
      <c r="H22" s="12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14.601314581333334</v>
      </c>
      <c r="D23" s="9">
        <f t="shared" si="0"/>
        <v>15.103719538333337</v>
      </c>
      <c r="E23" s="12">
        <v>5.9649712499999987</v>
      </c>
      <c r="F23" s="8">
        <v>-0.24912166900000088</v>
      </c>
      <c r="G23" s="11">
        <f t="shared" si="1"/>
        <v>0.78343187166666395</v>
      </c>
      <c r="H23" s="12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14.783436052333338</v>
      </c>
      <c r="D24" s="9">
        <f t="shared" si="0"/>
        <v>14.834168730333337</v>
      </c>
      <c r="E24" s="12">
        <v>8.935569049999998</v>
      </c>
      <c r="F24" s="8">
        <v>-3.4502664890000023</v>
      </c>
      <c r="G24" s="11">
        <f t="shared" si="1"/>
        <v>-9.4766391666668628E-2</v>
      </c>
      <c r="H24" s="12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9.9347478583333366</v>
      </c>
      <c r="D25" s="9">
        <f t="shared" si="0"/>
        <v>13.106499497333337</v>
      </c>
      <c r="E25" s="12">
        <v>13.069538249999997</v>
      </c>
      <c r="F25" s="8">
        <v>2.7221702239999974</v>
      </c>
      <c r="G25" s="11">
        <f t="shared" si="1"/>
        <v>-0.32573931133333528</v>
      </c>
      <c r="H25" s="12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-5.1783525876666605</v>
      </c>
      <c r="D26" s="9">
        <f t="shared" si="0"/>
        <v>6.5132771076666716</v>
      </c>
      <c r="E26" s="12">
        <v>-1.8745076500000026</v>
      </c>
      <c r="F26" s="8">
        <v>-5.8044633630000027</v>
      </c>
      <c r="G26" s="11">
        <f t="shared" si="1"/>
        <v>-2.1775198760000025</v>
      </c>
      <c r="H26" s="12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5.9320162403333372</v>
      </c>
      <c r="D27" s="9">
        <f t="shared" si="0"/>
        <v>3.5628038370000041</v>
      </c>
      <c r="E27" s="12">
        <v>1.5139691500000003</v>
      </c>
      <c r="F27" s="8">
        <v>4.4733825430000005</v>
      </c>
      <c r="G27" s="11">
        <f t="shared" si="1"/>
        <v>0.46369646799999842</v>
      </c>
      <c r="H27" s="12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8.511820006333334</v>
      </c>
      <c r="D28" s="9">
        <f t="shared" si="0"/>
        <v>3.0884945530000039</v>
      </c>
      <c r="E28" s="12">
        <v>-13.062151350000001</v>
      </c>
      <c r="F28" s="8">
        <v>-6.6088870880000004</v>
      </c>
      <c r="G28" s="11">
        <f t="shared" si="1"/>
        <v>-2.646655969333334</v>
      </c>
      <c r="H28" s="12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11.580094803333337</v>
      </c>
      <c r="D29" s="9">
        <f t="shared" si="0"/>
        <v>8.6746436833333362</v>
      </c>
      <c r="E29" s="12">
        <v>-26.046742950000002</v>
      </c>
      <c r="F29" s="8">
        <v>-13.601468985000002</v>
      </c>
      <c r="G29" s="11">
        <f t="shared" si="1"/>
        <v>-5.2456578433333343</v>
      </c>
      <c r="H29" s="12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3.2606111463333329</v>
      </c>
      <c r="D30" s="9">
        <f t="shared" si="0"/>
        <v>7.7841753186666667</v>
      </c>
      <c r="E30" s="12">
        <v>-21.661758350000007</v>
      </c>
      <c r="F30" s="8">
        <v>-12.733542063000007</v>
      </c>
      <c r="G30" s="11">
        <f t="shared" si="1"/>
        <v>-10.981299378666669</v>
      </c>
      <c r="H30" s="12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-14.133258923666663</v>
      </c>
      <c r="D31" s="9">
        <f t="shared" si="0"/>
        <v>0.23581567533333589</v>
      </c>
      <c r="E31" s="12">
        <v>-28.661849050000004</v>
      </c>
      <c r="F31" s="8">
        <v>-29.610611685000006</v>
      </c>
      <c r="G31" s="11">
        <f t="shared" si="1"/>
        <v>-18.648540911000005</v>
      </c>
      <c r="H31" s="12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-2.3707305716666607</v>
      </c>
      <c r="D32" s="9">
        <f t="shared" si="0"/>
        <v>-4.4144594496666638</v>
      </c>
      <c r="E32" s="12">
        <v>-21.75158905</v>
      </c>
      <c r="F32" s="8">
        <v>-17.574149359</v>
      </c>
      <c r="G32" s="11">
        <f t="shared" si="1"/>
        <v>-19.972767702333339</v>
      </c>
      <c r="H32" s="12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-3.5513817936666578</v>
      </c>
      <c r="D33" s="9">
        <f t="shared" si="0"/>
        <v>-6.6851237629999929</v>
      </c>
      <c r="E33" s="12">
        <v>-16.420211650000006</v>
      </c>
      <c r="F33" s="8">
        <v>-14.432745501000007</v>
      </c>
      <c r="G33" s="11">
        <f t="shared" si="1"/>
        <v>-20.539168848333336</v>
      </c>
      <c r="H33" s="12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-1.8879323603333322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-5.8784647176666649</v>
      </c>
      <c r="D34" s="9">
        <f t="shared" si="0"/>
        <v>-3.9335256943333277</v>
      </c>
      <c r="E34" s="12">
        <v>-19.143514150000001</v>
      </c>
      <c r="F34" s="8">
        <v>-21.907504117000002</v>
      </c>
      <c r="G34" s="11">
        <f t="shared" si="1"/>
        <v>-17.971466325666668</v>
      </c>
      <c r="H34" s="12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6.9345676676666681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-4.5272826216666626</v>
      </c>
      <c r="D35" s="9">
        <f t="shared" si="0"/>
        <v>-4.6523763776666618</v>
      </c>
      <c r="E35" s="12">
        <v>-4.1017942500000046</v>
      </c>
      <c r="F35" s="8">
        <v>-10.341811293000005</v>
      </c>
      <c r="G35" s="11">
        <f t="shared" si="1"/>
        <v>-15.560686970333338</v>
      </c>
      <c r="H35" s="12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7">
        <v>-5.4098338966666644</v>
      </c>
      <c r="D36" s="9">
        <f t="shared" si="0"/>
        <v>-5.2718604119999979</v>
      </c>
      <c r="E36" s="12">
        <v>2.8854863499999963</v>
      </c>
      <c r="F36" s="8">
        <v>-9.2830335270000042</v>
      </c>
      <c r="G36" s="11">
        <f t="shared" si="1"/>
        <v>-13.844116312333336</v>
      </c>
      <c r="H36" s="12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7">
        <v>-7.5986129136666642</v>
      </c>
      <c r="D37" s="9">
        <f t="shared" si="0"/>
        <v>-5.8452431439999968</v>
      </c>
      <c r="E37" s="12">
        <v>-18.220240750000002</v>
      </c>
      <c r="F37" s="8">
        <v>-29.192126674000001</v>
      </c>
      <c r="G37" s="11">
        <f t="shared" si="1"/>
        <v>-16.272323831333335</v>
      </c>
      <c r="H37" s="12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7">
        <v>-5.2574572116666616</v>
      </c>
      <c r="D38" s="9">
        <f t="shared" si="0"/>
        <v>-6.088634673999997</v>
      </c>
      <c r="E38" s="12">
        <v>-13.94421895</v>
      </c>
      <c r="F38" s="8">
        <v>-17.368278364999998</v>
      </c>
      <c r="G38" s="11">
        <f t="shared" si="1"/>
        <v>-18.614479522</v>
      </c>
      <c r="H38" s="12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7">
        <v>-5.7676995596666689</v>
      </c>
      <c r="D39" s="9">
        <f t="shared" si="0"/>
        <v>-6.207923228333331</v>
      </c>
      <c r="E39" s="12">
        <v>-21.20370355</v>
      </c>
      <c r="F39" s="8">
        <v>-18.025890948000001</v>
      </c>
      <c r="G39" s="11">
        <f t="shared" si="1"/>
        <v>-21.528765328999999</v>
      </c>
      <c r="H39" s="12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7">
        <v>-10.848507515666666</v>
      </c>
      <c r="D40" s="9">
        <f t="shared" si="0"/>
        <v>-7.2912214289999993</v>
      </c>
      <c r="E40" s="12">
        <v>-19.091159250000004</v>
      </c>
      <c r="F40" s="8">
        <v>-12.706397046000003</v>
      </c>
      <c r="G40" s="11">
        <f t="shared" si="1"/>
        <v>-16.033522119666667</v>
      </c>
      <c r="H40" s="12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7">
        <v>-4.0220964586666668</v>
      </c>
      <c r="D41" s="9">
        <f t="shared" si="0"/>
        <v>-6.8794345113333337</v>
      </c>
      <c r="E41" s="12">
        <v>-12.931250550000001</v>
      </c>
      <c r="F41" s="8">
        <v>-1.5058518870000022</v>
      </c>
      <c r="G41" s="11">
        <f t="shared" si="1"/>
        <v>-10.746046627000004</v>
      </c>
      <c r="H41" s="12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7">
        <v>-0.88550869666666543</v>
      </c>
      <c r="D42" s="9">
        <f t="shared" si="0"/>
        <v>-5.2520375569999995</v>
      </c>
      <c r="E42" s="12">
        <v>-10.839835950000001</v>
      </c>
      <c r="F42" s="8">
        <v>-3.5238137710000013</v>
      </c>
      <c r="G42" s="11">
        <f t="shared" si="1"/>
        <v>-5.9120209013333351</v>
      </c>
      <c r="H42" s="12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7">
        <v>-1.3839668886666616</v>
      </c>
      <c r="D43" s="9">
        <f t="shared" si="0"/>
        <v>-2.097190681333331</v>
      </c>
      <c r="E43" s="12">
        <v>6.9091806499999988</v>
      </c>
      <c r="F43" s="8">
        <v>6.708334129999999</v>
      </c>
      <c r="G43" s="11">
        <f t="shared" si="1"/>
        <v>0.55955615733333186</v>
      </c>
      <c r="H43" s="12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7">
        <v>2.2073581653333303</v>
      </c>
      <c r="D44" s="9">
        <f t="shared" si="0"/>
        <v>-2.0705806666665588E-2</v>
      </c>
      <c r="E44" s="12">
        <v>-8.2660305500000035</v>
      </c>
      <c r="F44" s="8">
        <v>-2.8896855490000037</v>
      </c>
      <c r="G44" s="11">
        <f t="shared" si="1"/>
        <v>9.8278269999998003E-2</v>
      </c>
      <c r="H44" s="12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7">
        <v>2.8733243993333364</v>
      </c>
      <c r="D45" s="9">
        <f t="shared" si="0"/>
        <v>1.2322385586666684</v>
      </c>
      <c r="E45" s="12">
        <v>-7.3436443499999982</v>
      </c>
      <c r="F45" s="8">
        <v>-4.9782948139999981</v>
      </c>
      <c r="G45" s="11">
        <f t="shared" si="1"/>
        <v>-0.38654874433333425</v>
      </c>
      <c r="H45" s="12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7">
        <v>9.5840225343333358</v>
      </c>
      <c r="D46" s="9">
        <f t="shared" si="0"/>
        <v>4.8882350330000008</v>
      </c>
      <c r="E46" s="12">
        <v>-1.9926592500000035</v>
      </c>
      <c r="F46" s="8">
        <v>-4.8111770860000034</v>
      </c>
      <c r="G46" s="11">
        <f t="shared" si="1"/>
        <v>-4.2263858163333348</v>
      </c>
      <c r="H46" s="12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7">
        <v>-0.89253487766666395</v>
      </c>
      <c r="D47" s="9">
        <f t="shared" si="0"/>
        <v>3.8549373520000025</v>
      </c>
      <c r="E47" s="12">
        <v>-0.48663535000000113</v>
      </c>
      <c r="F47" s="8">
        <v>-6.5578950830000009</v>
      </c>
      <c r="G47" s="11">
        <f t="shared" si="1"/>
        <v>-5.449122327666668</v>
      </c>
      <c r="H47" s="12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7">
        <v>0.89375091733333534</v>
      </c>
      <c r="D48" s="9">
        <f t="shared" si="0"/>
        <v>3.195079524666669</v>
      </c>
      <c r="E48" s="12">
        <v>11.521926949999997</v>
      </c>
      <c r="F48" s="8">
        <v>-0.45352295800000242</v>
      </c>
      <c r="G48" s="11">
        <f t="shared" si="1"/>
        <v>-3.9408650423333356</v>
      </c>
      <c r="H48" s="12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7">
        <v>1.1434467223333353</v>
      </c>
      <c r="D49" s="9">
        <f t="shared" si="0"/>
        <v>0.38155425400000226</v>
      </c>
      <c r="E49" s="12">
        <v>9.1420718500000007</v>
      </c>
      <c r="F49" s="8">
        <v>-1.6245895949999998</v>
      </c>
      <c r="G49" s="11">
        <f t="shared" si="1"/>
        <v>-2.8786692120000006</v>
      </c>
      <c r="H49" s="12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7">
        <v>-2.514354473666665</v>
      </c>
      <c r="D50" s="9">
        <f t="shared" si="0"/>
        <v>-0.1590522779999981</v>
      </c>
      <c r="E50" s="12">
        <v>0.96539415000000073</v>
      </c>
      <c r="F50" s="8">
        <v>-1.7702297009999994</v>
      </c>
      <c r="G50" s="11">
        <f t="shared" si="1"/>
        <v>-1.2827807513333338</v>
      </c>
      <c r="H50" s="12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7">
        <v>-0.6596904936666621</v>
      </c>
      <c r="D51" s="9">
        <f t="shared" si="0"/>
        <v>-0.67686608166666395</v>
      </c>
      <c r="E51" s="12">
        <v>-7.6335113499999991</v>
      </c>
      <c r="F51" s="8">
        <v>-4.4406211819999992</v>
      </c>
      <c r="G51" s="11">
        <f t="shared" si="1"/>
        <v>-2.6118134926666663</v>
      </c>
      <c r="H51" s="12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7">
        <v>0.78113738233333563</v>
      </c>
      <c r="D52" s="9">
        <f t="shared" si="0"/>
        <v>-0.79763586166666389</v>
      </c>
      <c r="E52" s="12">
        <v>-15.182586450000002</v>
      </c>
      <c r="F52" s="8">
        <v>-9.8309625520000026</v>
      </c>
      <c r="G52" s="11">
        <f t="shared" si="1"/>
        <v>-5.3472711450000006</v>
      </c>
      <c r="H52" s="12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7">
        <v>8.1894651963333338</v>
      </c>
      <c r="D53" s="9">
        <f t="shared" si="0"/>
        <v>2.7703040283333356</v>
      </c>
      <c r="E53" s="12">
        <v>7.2693894499999976</v>
      </c>
      <c r="F53" s="8">
        <v>16.732618589999998</v>
      </c>
      <c r="G53" s="11">
        <f t="shared" si="1"/>
        <v>0.82034495199999868</v>
      </c>
      <c r="H53" s="12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7">
        <v>-2.3181457066666704</v>
      </c>
      <c r="D54" s="9">
        <f t="shared" si="0"/>
        <v>2.2174856239999996</v>
      </c>
      <c r="E54" s="12">
        <v>-8.1580045500000011</v>
      </c>
      <c r="F54" s="8">
        <v>-1.928426657000001</v>
      </c>
      <c r="G54" s="11">
        <f t="shared" si="1"/>
        <v>1.657743126999998</v>
      </c>
      <c r="H54" s="12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7">
        <v>1.7374115603333369</v>
      </c>
      <c r="D55" s="9">
        <f t="shared" si="0"/>
        <v>2.5362436833333333</v>
      </c>
      <c r="E55" s="12">
        <v>-2.0622578500000026</v>
      </c>
      <c r="F55" s="8">
        <v>-1.1838454020000027</v>
      </c>
      <c r="G55" s="11">
        <f t="shared" si="1"/>
        <v>4.5401155103333313</v>
      </c>
      <c r="H55" s="12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7">
        <v>-3.0263079116666631</v>
      </c>
      <c r="D56" s="9">
        <f t="shared" si="0"/>
        <v>-1.2023473526666655</v>
      </c>
      <c r="E56" s="12">
        <v>-12.319624650000002</v>
      </c>
      <c r="F56" s="8">
        <v>-6.2513133400000012</v>
      </c>
      <c r="G56" s="11">
        <f t="shared" si="1"/>
        <v>-3.1211951330000018</v>
      </c>
      <c r="H56" s="12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7">
        <v>-6.3122555886666616</v>
      </c>
      <c r="D57" s="9">
        <f t="shared" si="0"/>
        <v>-2.5337173133333293</v>
      </c>
      <c r="E57" s="12">
        <v>5.9422887499999986</v>
      </c>
      <c r="F57" s="8">
        <v>9.2156847609999986</v>
      </c>
      <c r="G57" s="11">
        <f t="shared" si="1"/>
        <v>0.59350867299999821</v>
      </c>
      <c r="H57" s="12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7">
        <v>-0.36418243066666278</v>
      </c>
      <c r="D58" s="9">
        <f t="shared" si="0"/>
        <v>-3.2342486436666626</v>
      </c>
      <c r="E58" s="12">
        <v>4.6459328499999968</v>
      </c>
      <c r="F58" s="8">
        <v>1.7382925989999967</v>
      </c>
      <c r="G58" s="11">
        <f t="shared" si="1"/>
        <v>1.5675546733333314</v>
      </c>
      <c r="H58" s="12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7">
        <v>4.5832199273333387</v>
      </c>
      <c r="D59" s="9">
        <f t="shared" si="0"/>
        <v>-0.69773936399999525</v>
      </c>
      <c r="E59" s="12">
        <v>-9.6366416500000014</v>
      </c>
      <c r="F59" s="8">
        <v>-15.479874559000002</v>
      </c>
      <c r="G59" s="11">
        <f t="shared" si="1"/>
        <v>-1.5086323996666688</v>
      </c>
      <c r="H59" s="12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7">
        <v>3.785959693333333</v>
      </c>
      <c r="D60" s="9">
        <f t="shared" si="0"/>
        <v>2.6683323966666692</v>
      </c>
      <c r="E60" s="12">
        <v>8.3137937499999985</v>
      </c>
      <c r="F60" s="8">
        <v>-2.7347597870000016</v>
      </c>
      <c r="G60" s="11">
        <f t="shared" si="1"/>
        <v>-5.4921139156666685</v>
      </c>
      <c r="H60" s="12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7">
        <v>6.8729700833333371</v>
      </c>
      <c r="D61" s="9">
        <f t="shared" si="0"/>
        <v>5.0807165680000024</v>
      </c>
      <c r="E61" s="12">
        <v>13.234885249999998</v>
      </c>
      <c r="F61" s="8">
        <v>3.5117262509999971</v>
      </c>
      <c r="G61" s="11">
        <f t="shared" si="1"/>
        <v>-4.9009693650000026</v>
      </c>
      <c r="H61" s="12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7">
        <v>7.6155666913333349</v>
      </c>
      <c r="D62" s="9">
        <f t="shared" si="0"/>
        <v>6.0914988226666686</v>
      </c>
      <c r="E62" s="12">
        <v>3.7551109499999979</v>
      </c>
      <c r="F62" s="8">
        <v>1.0746407449999977</v>
      </c>
      <c r="G62" s="11">
        <f t="shared" si="1"/>
        <v>0.61720240299999773</v>
      </c>
      <c r="H62" s="12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7">
        <v>-5.6440346376666621</v>
      </c>
      <c r="D63" s="9">
        <f t="shared" si="0"/>
        <v>2.9481673790000031</v>
      </c>
      <c r="E63" s="12">
        <v>-7.4080971500000032</v>
      </c>
      <c r="F63" s="8">
        <v>-5.3125983730000037</v>
      </c>
      <c r="G63" s="11">
        <f t="shared" si="1"/>
        <v>-0.24207712566666947</v>
      </c>
      <c r="H63" s="12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7">
        <v>0.83421075933333544</v>
      </c>
      <c r="D64" s="9">
        <f t="shared" si="0"/>
        <v>0.93524760433333609</v>
      </c>
      <c r="E64" s="12">
        <v>-5.9718707500000008</v>
      </c>
      <c r="F64" s="8">
        <v>-1.8260638050000004</v>
      </c>
      <c r="G64" s="11">
        <f t="shared" si="1"/>
        <v>-2.0213404776666688</v>
      </c>
      <c r="H64" s="12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7">
        <v>3.9248607323333395</v>
      </c>
      <c r="D65" s="9">
        <f t="shared" si="0"/>
        <v>-0.29498771533332907</v>
      </c>
      <c r="E65" s="12">
        <v>-12.516584650000006</v>
      </c>
      <c r="F65" s="8">
        <v>-4.6305247730000056</v>
      </c>
      <c r="G65" s="11">
        <f t="shared" si="1"/>
        <v>-3.923062317000003</v>
      </c>
      <c r="H65" s="12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7">
        <v>3.6284543643333365</v>
      </c>
      <c r="D66" s="9">
        <f t="shared" si="0"/>
        <v>2.7958419520000035</v>
      </c>
      <c r="E66" s="12">
        <v>-13.616053650000005</v>
      </c>
      <c r="F66" s="8">
        <v>-8.299386853000005</v>
      </c>
      <c r="G66" s="11">
        <f t="shared" si="1"/>
        <v>-4.9186584770000037</v>
      </c>
      <c r="H66" s="12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7">
        <v>-4.8558828666660503E-2</v>
      </c>
      <c r="D67" s="9">
        <f t="shared" si="0"/>
        <v>2.5015854226666718</v>
      </c>
      <c r="E67" s="12">
        <v>-14.992205550000001</v>
      </c>
      <c r="F67" s="8">
        <v>-13.048367097000002</v>
      </c>
      <c r="G67" s="11">
        <f t="shared" si="1"/>
        <v>-8.6594262410000038</v>
      </c>
      <c r="H67" s="12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7">
        <v>0.39105068233333551</v>
      </c>
      <c r="D68" s="9">
        <f t="shared" si="0"/>
        <v>1.3236487393333372</v>
      </c>
      <c r="E68" s="12">
        <v>-11.467243249999996</v>
      </c>
      <c r="F68" s="8">
        <v>-4.8020034419999957</v>
      </c>
      <c r="G68" s="11">
        <f t="shared" si="1"/>
        <v>-8.7165857973333338</v>
      </c>
      <c r="H68" s="12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7">
        <v>-1.6547793046666639</v>
      </c>
      <c r="D69" s="9">
        <f t="shared" si="0"/>
        <v>-0.43742915033332963</v>
      </c>
      <c r="E69" s="12">
        <v>-15.023145450000001</v>
      </c>
      <c r="F69" s="8">
        <v>-11.426072327000002</v>
      </c>
      <c r="G69" s="11">
        <f t="shared" si="1"/>
        <v>-9.7588142886666649</v>
      </c>
      <c r="H69" s="12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7">
        <v>-4.9165873766666639</v>
      </c>
      <c r="D70" s="9">
        <f t="shared" si="0"/>
        <v>-2.0601053329999974</v>
      </c>
      <c r="E70" s="12">
        <v>3.8584749999997392E-2</v>
      </c>
      <c r="F70" s="8">
        <v>-2.7393476920000026</v>
      </c>
      <c r="G70" s="11">
        <f t="shared" si="1"/>
        <v>-6.322474487</v>
      </c>
      <c r="H70" s="12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7">
        <v>-3.3314233306666612</v>
      </c>
      <c r="D71" s="9">
        <f t="shared" si="0"/>
        <v>-3.3009300039999965</v>
      </c>
      <c r="E71" s="12">
        <v>7.6021391500000002</v>
      </c>
      <c r="F71" s="8">
        <v>2.2220944290000002</v>
      </c>
      <c r="G71" s="11">
        <f t="shared" si="1"/>
        <v>-3.9811085300000015</v>
      </c>
      <c r="H71" s="12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7">
        <v>-9.6575074126666589</v>
      </c>
      <c r="D72" s="9">
        <f t="shared" si="0"/>
        <v>-5.9685060399999941</v>
      </c>
      <c r="E72" s="12">
        <v>-11.627528750000003</v>
      </c>
      <c r="F72" s="8">
        <v>-21.550690984000003</v>
      </c>
      <c r="G72" s="11">
        <f t="shared" si="1"/>
        <v>-7.355981415666669</v>
      </c>
      <c r="H72" s="12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7">
        <v>-2.0637960806666653</v>
      </c>
      <c r="D73" s="9">
        <f t="shared" si="0"/>
        <v>-5.0175756079999951</v>
      </c>
      <c r="E73" s="12">
        <v>3.0524983499999996</v>
      </c>
      <c r="F73" s="8">
        <v>-4.7037465870000004</v>
      </c>
      <c r="G73" s="11">
        <f t="shared" si="1"/>
        <v>-8.0107810473333352</v>
      </c>
      <c r="H73" s="12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7">
        <v>0.17114266133333711</v>
      </c>
      <c r="D74" s="9">
        <f t="shared" si="0"/>
        <v>-3.8500536106666616</v>
      </c>
      <c r="E74" s="12">
        <v>-6.2926304499999972</v>
      </c>
      <c r="F74" s="8">
        <v>-9.6019059409999983</v>
      </c>
      <c r="G74" s="11">
        <f t="shared" si="1"/>
        <v>-11.952114504000001</v>
      </c>
      <c r="H74" s="12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7">
        <v>-1.9175876766666624</v>
      </c>
      <c r="D75" s="9">
        <f t="shared" ref="D75:D138" si="7">AVERAGE(C73:C75)</f>
        <v>-1.2700803653333301</v>
      </c>
      <c r="E75" s="12">
        <v>-11.681321950000005</v>
      </c>
      <c r="F75" s="8">
        <v>-11.234737711000005</v>
      </c>
      <c r="G75" s="11">
        <f t="shared" ref="G75:G138" si="8">AVERAGE(F73:F75)</f>
        <v>-8.513463413000002</v>
      </c>
      <c r="H75" s="12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7">
        <v>0.89432145233334093</v>
      </c>
      <c r="D76" s="9">
        <f t="shared" si="7"/>
        <v>-0.28404118766666148</v>
      </c>
      <c r="E76" s="12">
        <v>-9.149692850000001</v>
      </c>
      <c r="F76" s="8">
        <v>-6.4814501060000005</v>
      </c>
      <c r="G76" s="11">
        <f t="shared" si="8"/>
        <v>-9.1060312526666678</v>
      </c>
      <c r="H76" s="12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7">
        <v>2.5846171013333379</v>
      </c>
      <c r="D77" s="9">
        <f t="shared" si="7"/>
        <v>0.52045029233333884</v>
      </c>
      <c r="E77" s="12">
        <v>-14.058733549999999</v>
      </c>
      <c r="F77" s="8">
        <v>-7.4261878939999999</v>
      </c>
      <c r="G77" s="11">
        <f t="shared" si="8"/>
        <v>-8.3807919036666689</v>
      </c>
      <c r="H77" s="12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7">
        <v>1.2783455153333421</v>
      </c>
      <c r="D78" s="9">
        <f t="shared" si="7"/>
        <v>1.5857613563333404</v>
      </c>
      <c r="E78" s="12">
        <v>3.8838249999996854E-2</v>
      </c>
      <c r="F78" s="8">
        <v>5.545816850999997</v>
      </c>
      <c r="G78" s="11">
        <f t="shared" si="8"/>
        <v>-2.7872737163333348</v>
      </c>
      <c r="H78" s="12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7">
        <v>8.1800742033333353</v>
      </c>
      <c r="D79" s="9">
        <f t="shared" si="7"/>
        <v>4.0143456066666721</v>
      </c>
      <c r="E79" s="12">
        <v>-4.0109426499999969</v>
      </c>
      <c r="F79" s="8">
        <v>-0.94463665399999686</v>
      </c>
      <c r="G79" s="11">
        <f t="shared" si="8"/>
        <v>-0.94166923233333322</v>
      </c>
      <c r="H79" s="12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7">
        <v>8.9730292173333339</v>
      </c>
      <c r="D80" s="9">
        <f t="shared" si="7"/>
        <v>6.1438163120000029</v>
      </c>
      <c r="E80" s="12">
        <v>-11.464099250000004</v>
      </c>
      <c r="F80" s="8">
        <v>-5.2658987000000037</v>
      </c>
      <c r="G80" s="11">
        <f t="shared" si="8"/>
        <v>-0.22157283433333466</v>
      </c>
      <c r="H80" s="12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7">
        <v>8.4001843403333325</v>
      </c>
      <c r="D81" s="9">
        <f t="shared" si="7"/>
        <v>8.517762587</v>
      </c>
      <c r="E81" s="12">
        <v>-6.9962523499999989</v>
      </c>
      <c r="F81" s="8">
        <v>-3.1793582159999989</v>
      </c>
      <c r="G81" s="11">
        <f t="shared" si="8"/>
        <v>-3.1299645233333333</v>
      </c>
      <c r="H81" s="12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7">
        <v>8.6448795383333348</v>
      </c>
      <c r="D82" s="9">
        <f t="shared" si="7"/>
        <v>8.6726976986666671</v>
      </c>
      <c r="E82" s="12">
        <v>0.52191894999999899</v>
      </c>
      <c r="F82" s="8">
        <v>-2.1191391260000012</v>
      </c>
      <c r="G82" s="11">
        <f t="shared" si="8"/>
        <v>-3.5214653473333342</v>
      </c>
      <c r="H82" s="12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7">
        <v>4.8075099133333348</v>
      </c>
      <c r="D83" s="9">
        <f t="shared" si="7"/>
        <v>7.2841912640000004</v>
      </c>
      <c r="E83" s="12">
        <v>0.97988144999999971</v>
      </c>
      <c r="F83" s="8">
        <v>-4.3386101310000003</v>
      </c>
      <c r="G83" s="11">
        <f t="shared" si="8"/>
        <v>-3.2123691576666666</v>
      </c>
      <c r="H83" s="12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7">
        <v>11.386127536333337</v>
      </c>
      <c r="D84" s="9">
        <f t="shared" si="7"/>
        <v>8.2795056626666685</v>
      </c>
      <c r="E84" s="12">
        <v>20.84139575</v>
      </c>
      <c r="F84" s="8">
        <v>12.688362748999999</v>
      </c>
      <c r="G84" s="11">
        <f t="shared" si="8"/>
        <v>2.0768711639999995</v>
      </c>
      <c r="H84" s="12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7">
        <v>4.699524878333337</v>
      </c>
      <c r="D85" s="9">
        <f t="shared" si="7"/>
        <v>6.9643874426666699</v>
      </c>
      <c r="E85" s="12">
        <v>7.6406493499999977</v>
      </c>
      <c r="F85" s="8">
        <v>1.7397052619999975</v>
      </c>
      <c r="G85" s="11">
        <f t="shared" si="8"/>
        <v>3.363152626666666</v>
      </c>
      <c r="H85" s="12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7">
        <v>3.8194736163333358</v>
      </c>
      <c r="D86" s="9">
        <f t="shared" si="7"/>
        <v>6.6350420103333372</v>
      </c>
      <c r="E86" s="12">
        <v>4.5500174499999977</v>
      </c>
      <c r="F86" s="8">
        <v>0.32012088399999783</v>
      </c>
      <c r="G86" s="11">
        <f t="shared" si="8"/>
        <v>4.9160629649999983</v>
      </c>
      <c r="H86" s="12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7">
        <v>10.283263590333334</v>
      </c>
      <c r="D87" s="9">
        <f t="shared" si="7"/>
        <v>6.267420695000002</v>
      </c>
      <c r="E87" s="12">
        <v>14.795144050000001</v>
      </c>
      <c r="F87" s="8">
        <v>13.180586523000001</v>
      </c>
      <c r="G87" s="11">
        <f t="shared" si="8"/>
        <v>5.080137556333332</v>
      </c>
      <c r="H87" s="12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7">
        <v>7.2128976403333382</v>
      </c>
      <c r="D88" s="9">
        <f t="shared" si="7"/>
        <v>7.1052116156666694</v>
      </c>
      <c r="E88" s="12">
        <v>12.851230149999999</v>
      </c>
      <c r="F88" s="8">
        <v>15.076202004999999</v>
      </c>
      <c r="G88" s="11">
        <f t="shared" si="8"/>
        <v>9.525636470666667</v>
      </c>
      <c r="H88" s="12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7">
        <v>-10.574969155666661</v>
      </c>
      <c r="D89" s="9">
        <f t="shared" si="7"/>
        <v>2.3070640250000038</v>
      </c>
      <c r="E89" s="12">
        <v>6.4753406499999988</v>
      </c>
      <c r="F89" s="8">
        <v>12.746545432999998</v>
      </c>
      <c r="G89" s="11">
        <f t="shared" si="8"/>
        <v>13.667777986999999</v>
      </c>
      <c r="H89" s="12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7">
        <v>2.3656832713333324</v>
      </c>
      <c r="D90" s="9">
        <f t="shared" si="7"/>
        <v>-0.33212941466666351</v>
      </c>
      <c r="E90" s="12">
        <v>-7.9313690500000007</v>
      </c>
      <c r="F90" s="8">
        <v>-2.4207297790000011</v>
      </c>
      <c r="G90" s="11">
        <f t="shared" si="8"/>
        <v>8.4673392196666644</v>
      </c>
      <c r="H90" s="12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7">
        <v>-4.2172971026666621</v>
      </c>
      <c r="D91" s="9">
        <f t="shared" si="7"/>
        <v>-4.1421943289999978</v>
      </c>
      <c r="E91" s="12">
        <v>-5.0588017500000007</v>
      </c>
      <c r="F91" s="8">
        <v>-1.5057766480000008</v>
      </c>
      <c r="G91" s="11">
        <f t="shared" si="8"/>
        <v>2.9400130019999984</v>
      </c>
      <c r="H91" s="12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7">
        <v>8.4293328663333398</v>
      </c>
      <c r="D92" s="9">
        <f t="shared" si="7"/>
        <v>2.1925730116666702</v>
      </c>
      <c r="E92" s="12">
        <v>8.7424144499999983</v>
      </c>
      <c r="F92" s="8">
        <v>14.526871646999998</v>
      </c>
      <c r="G92" s="11">
        <f t="shared" si="8"/>
        <v>3.5334550733333323</v>
      </c>
      <c r="H92" s="12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7">
        <v>-2.1979779556666621</v>
      </c>
      <c r="D93" s="9">
        <f t="shared" si="7"/>
        <v>0.67135260266667185</v>
      </c>
      <c r="E93" s="12">
        <v>-4.4825116499999993</v>
      </c>
      <c r="F93" s="8">
        <v>-1.0226533509999993</v>
      </c>
      <c r="G93" s="11">
        <f t="shared" si="8"/>
        <v>3.9994805493333327</v>
      </c>
      <c r="H93" s="12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7">
        <v>3.7733093183333359</v>
      </c>
      <c r="D94" s="9">
        <f t="shared" si="7"/>
        <v>3.3348880763333377</v>
      </c>
      <c r="E94" s="12">
        <v>-0.13633655000000378</v>
      </c>
      <c r="F94" s="8">
        <v>-2.2924821290000037</v>
      </c>
      <c r="G94" s="11">
        <f t="shared" si="8"/>
        <v>3.7372453889999986</v>
      </c>
      <c r="H94" s="12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7">
        <v>-7.5785476666645479E-3</v>
      </c>
      <c r="D95" s="9">
        <f t="shared" si="7"/>
        <v>0.52258427166666976</v>
      </c>
      <c r="E95" s="12">
        <v>5.3481672499999986</v>
      </c>
      <c r="F95" s="8">
        <v>-3.6688584000001079E-2</v>
      </c>
      <c r="G95" s="11">
        <f t="shared" si="8"/>
        <v>-1.1172746880000013</v>
      </c>
      <c r="H95" s="12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7">
        <v>-4.3661620246666653</v>
      </c>
      <c r="D96" s="9">
        <f t="shared" si="7"/>
        <v>-0.20014375133333129</v>
      </c>
      <c r="E96" s="12">
        <v>-3.3675069500000001</v>
      </c>
      <c r="F96" s="8">
        <v>-10.702305812999999</v>
      </c>
      <c r="G96" s="11">
        <f t="shared" si="8"/>
        <v>-4.3438255086666677</v>
      </c>
      <c r="H96" s="12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7">
        <v>-2.2461330316666617</v>
      </c>
      <c r="D97" s="9">
        <f t="shared" si="7"/>
        <v>-2.206624534666664</v>
      </c>
      <c r="E97" s="12">
        <v>-2.3495103500000036</v>
      </c>
      <c r="F97" s="8">
        <v>-6.7822010450000034</v>
      </c>
      <c r="G97" s="11">
        <f t="shared" si="8"/>
        <v>-5.8403984806666678</v>
      </c>
      <c r="H97" s="12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7">
        <v>-8.6719109856666599</v>
      </c>
      <c r="D98" s="9">
        <f t="shared" si="7"/>
        <v>-5.0947353473333292</v>
      </c>
      <c r="E98" s="12">
        <v>9.1397733499999987</v>
      </c>
      <c r="F98" s="8">
        <v>4.616603937999999</v>
      </c>
      <c r="G98" s="11">
        <f t="shared" si="8"/>
        <v>-4.2893009733333347</v>
      </c>
      <c r="H98" s="12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7">
        <v>-3.8805845236666627</v>
      </c>
      <c r="D99" s="9">
        <f t="shared" si="7"/>
        <v>-4.9328761803333281</v>
      </c>
      <c r="E99" s="12">
        <v>4.4186408499999983</v>
      </c>
      <c r="F99" s="8">
        <v>1.6058798449999983</v>
      </c>
      <c r="G99" s="11">
        <f t="shared" si="8"/>
        <v>-0.18657242066666871</v>
      </c>
      <c r="H99" s="12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7">
        <v>2.2251501723333336</v>
      </c>
      <c r="D100" s="9">
        <f t="shared" si="7"/>
        <v>-3.4424484456666633</v>
      </c>
      <c r="E100" s="12">
        <v>-3.1986955500000009</v>
      </c>
      <c r="F100" s="8">
        <v>-0.88832857200000115</v>
      </c>
      <c r="G100" s="11">
        <f t="shared" si="8"/>
        <v>1.7780517369999991</v>
      </c>
      <c r="H100" s="12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7">
        <v>-13.082662778666663</v>
      </c>
      <c r="D101" s="9">
        <f t="shared" si="7"/>
        <v>-4.9126990433333306</v>
      </c>
      <c r="E101" s="12">
        <v>-8.6621906499999994</v>
      </c>
      <c r="F101" s="8">
        <v>-3.0026351239999993</v>
      </c>
      <c r="G101" s="11">
        <f t="shared" si="8"/>
        <v>-0.76169461700000074</v>
      </c>
      <c r="H101" s="12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7">
        <v>-25.836143076666662</v>
      </c>
      <c r="D102" s="9">
        <f t="shared" si="7"/>
        <v>-12.231218560999997</v>
      </c>
      <c r="E102" s="12">
        <v>-10.569243350000001</v>
      </c>
      <c r="F102" s="8">
        <v>-4.2021210220000009</v>
      </c>
      <c r="G102" s="11">
        <f t="shared" si="8"/>
        <v>-2.6976949060000006</v>
      </c>
      <c r="H102" s="12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7">
        <v>1.0723508483333415</v>
      </c>
      <c r="D103" s="9">
        <f t="shared" si="7"/>
        <v>-12.615485002333328</v>
      </c>
      <c r="E103" s="12">
        <v>5.6300930499999984</v>
      </c>
      <c r="F103" s="8">
        <v>9.2306831689999989</v>
      </c>
      <c r="G103" s="11">
        <f t="shared" si="8"/>
        <v>0.67530900766666624</v>
      </c>
      <c r="H103" s="12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7">
        <v>-13.763052467666665</v>
      </c>
      <c r="D104" s="9">
        <f t="shared" si="7"/>
        <v>-12.842281565333328</v>
      </c>
      <c r="E104" s="12">
        <v>-12.384633650000005</v>
      </c>
      <c r="F104" s="8">
        <v>-7.5328719560000046</v>
      </c>
      <c r="G104" s="11">
        <f t="shared" si="8"/>
        <v>-0.83476993633333552</v>
      </c>
      <c r="H104" s="12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7">
        <v>-7.2474408400000012</v>
      </c>
      <c r="D105" s="9">
        <f t="shared" si="7"/>
        <v>-6.6460474864444414</v>
      </c>
      <c r="E105" s="12">
        <v>-8.3780820833333358</v>
      </c>
      <c r="F105" s="8">
        <v>-5.4257299313333363</v>
      </c>
      <c r="G105" s="11">
        <f t="shared" si="8"/>
        <v>-1.2426395727777806</v>
      </c>
      <c r="H105" s="12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7">
        <v>-16.264135112000002</v>
      </c>
      <c r="D106" s="9">
        <f t="shared" si="7"/>
        <v>-12.424876139888889</v>
      </c>
      <c r="E106" s="12">
        <v>-5.4841800833333316</v>
      </c>
      <c r="F106" s="8">
        <v>-7.565113076333331</v>
      </c>
      <c r="G106" s="11">
        <f t="shared" si="8"/>
        <v>-6.8412383212222236</v>
      </c>
      <c r="H106" s="12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7">
        <v>-7.9303508670000005</v>
      </c>
      <c r="D107" s="9">
        <f t="shared" si="7"/>
        <v>-10.480642273000001</v>
      </c>
      <c r="E107" s="12">
        <v>0.65126591666666656</v>
      </c>
      <c r="F107" s="8">
        <v>-5.3871506513333332</v>
      </c>
      <c r="G107" s="11">
        <f t="shared" si="8"/>
        <v>-6.1259978863333338</v>
      </c>
      <c r="H107" s="12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7">
        <v>-10.626439827000002</v>
      </c>
      <c r="D108" s="9">
        <f t="shared" si="7"/>
        <v>-11.606975268666668</v>
      </c>
      <c r="E108" s="12">
        <v>6.7503979166666666</v>
      </c>
      <c r="F108" s="8">
        <v>0.5908900896666669</v>
      </c>
      <c r="G108" s="11">
        <f t="shared" si="8"/>
        <v>-4.1204578793333324</v>
      </c>
      <c r="H108" s="12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7">
        <v>-13.491686713</v>
      </c>
      <c r="D109" s="9">
        <f t="shared" si="7"/>
        <v>-10.682825802333335</v>
      </c>
      <c r="E109" s="12">
        <v>-2.0541860833333336</v>
      </c>
      <c r="F109" s="8">
        <v>-5.5964886863333341</v>
      </c>
      <c r="G109" s="11">
        <f t="shared" si="8"/>
        <v>-3.4642497493333337</v>
      </c>
      <c r="H109" s="12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7">
        <v>-7.0253038820000011</v>
      </c>
      <c r="D110" s="9">
        <f t="shared" si="7"/>
        <v>-10.381143474</v>
      </c>
      <c r="E110" s="12">
        <v>0.739579916666667</v>
      </c>
      <c r="F110" s="8">
        <v>-4.1670776273333328</v>
      </c>
      <c r="G110" s="11">
        <f t="shared" si="8"/>
        <v>-3.0575587413333332</v>
      </c>
      <c r="H110" s="12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7">
        <v>-9.8356597590000003</v>
      </c>
      <c r="D111" s="9">
        <f t="shared" si="7"/>
        <v>-10.117550118000002</v>
      </c>
      <c r="E111" s="12">
        <v>-0.66678508333333308</v>
      </c>
      <c r="F111" s="8">
        <v>-3.6634297203333333</v>
      </c>
      <c r="G111" s="11">
        <f t="shared" si="8"/>
        <v>-4.475665344666667</v>
      </c>
      <c r="H111" s="12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7">
        <v>-9.731565563000002</v>
      </c>
      <c r="D112" s="9">
        <f t="shared" si="7"/>
        <v>-8.8641764013333333</v>
      </c>
      <c r="E112" s="12">
        <v>-11.519632083333335</v>
      </c>
      <c r="F112" s="8">
        <v>-8.4945277483333346</v>
      </c>
      <c r="G112" s="11">
        <f t="shared" si="8"/>
        <v>-5.4416783653333338</v>
      </c>
      <c r="H112" s="12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7">
        <v>-5.0194227740000015</v>
      </c>
      <c r="D113" s="9">
        <f t="shared" si="7"/>
        <v>-8.1955493653333349</v>
      </c>
      <c r="E113" s="12">
        <v>-11.087314083333332</v>
      </c>
      <c r="F113" s="8">
        <v>-5.446429378333332</v>
      </c>
      <c r="G113" s="11">
        <f t="shared" si="8"/>
        <v>-5.8681289489999999</v>
      </c>
      <c r="H113" s="12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7">
        <v>-4.1037154840000021</v>
      </c>
      <c r="D114" s="9">
        <f t="shared" si="7"/>
        <v>-6.2849012736666685</v>
      </c>
      <c r="E114" s="12">
        <v>-3.9015470833333339</v>
      </c>
      <c r="F114" s="8">
        <v>3.0119753926666659</v>
      </c>
      <c r="G114" s="11">
        <f t="shared" si="8"/>
        <v>-3.6429939113333334</v>
      </c>
      <c r="H114" s="12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7">
        <v>-4.2038609410000038</v>
      </c>
      <c r="D115" s="9">
        <f t="shared" si="7"/>
        <v>-4.4423330663333358</v>
      </c>
      <c r="E115" s="12">
        <v>-0.12206708333333349</v>
      </c>
      <c r="F115" s="8">
        <v>3.2527078486666663</v>
      </c>
      <c r="G115" s="11">
        <f t="shared" si="8"/>
        <v>0.27275128766666673</v>
      </c>
      <c r="H115" s="12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7">
        <v>-2.0941286320000021</v>
      </c>
      <c r="D116" s="9">
        <f t="shared" si="7"/>
        <v>-3.4672350190000025</v>
      </c>
      <c r="E116" s="12">
        <v>1.7353279166666669</v>
      </c>
      <c r="F116" s="8">
        <v>5.9545787896666669</v>
      </c>
      <c r="G116" s="11">
        <f t="shared" si="8"/>
        <v>4.0730873436666668</v>
      </c>
      <c r="H116" s="12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7">
        <v>-2.1609474680000003</v>
      </c>
      <c r="D117" s="9">
        <f t="shared" si="7"/>
        <v>-2.8196456803333354</v>
      </c>
      <c r="E117" s="12">
        <v>5.648256916666667</v>
      </c>
      <c r="F117" s="8">
        <v>7.7161092426666666</v>
      </c>
      <c r="G117" s="11">
        <f t="shared" si="8"/>
        <v>5.6411319603333325</v>
      </c>
      <c r="H117" s="12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7">
        <v>-0.88011025800000176</v>
      </c>
      <c r="D118" s="9">
        <f t="shared" si="7"/>
        <v>-1.7117287860000012</v>
      </c>
      <c r="E118" s="12">
        <v>5.0736019166666662</v>
      </c>
      <c r="F118" s="8">
        <v>2.3719032226666661</v>
      </c>
      <c r="G118" s="11">
        <f t="shared" si="8"/>
        <v>5.3475304183333341</v>
      </c>
      <c r="H118" s="12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7">
        <v>-0.5956270710000009</v>
      </c>
      <c r="D119" s="9">
        <f t="shared" si="7"/>
        <v>-1.2122282656666676</v>
      </c>
      <c r="E119" s="12">
        <v>6.666296916666667</v>
      </c>
      <c r="F119" s="8">
        <v>-2.8544305333332964E-2</v>
      </c>
      <c r="G119" s="11">
        <f t="shared" si="8"/>
        <v>3.3531560533333327</v>
      </c>
      <c r="H119" s="12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7">
        <v>-1.8187292900000021</v>
      </c>
      <c r="D120" s="9">
        <f t="shared" si="7"/>
        <v>-1.0981555396666682</v>
      </c>
      <c r="E120" s="12">
        <v>2.1530049166666672</v>
      </c>
      <c r="F120" s="8">
        <v>-3.276518035333333</v>
      </c>
      <c r="G120" s="11">
        <f t="shared" si="8"/>
        <v>-0.31105303933333328</v>
      </c>
      <c r="H120" s="12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7">
        <v>3.6195193969999995</v>
      </c>
      <c r="D121" s="9">
        <f t="shared" si="7"/>
        <v>0.40172101199999882</v>
      </c>
      <c r="E121" s="12">
        <v>17.853861916666666</v>
      </c>
      <c r="F121" s="8">
        <v>14.400546885666667</v>
      </c>
      <c r="G121" s="11">
        <f t="shared" si="8"/>
        <v>3.698494848333334</v>
      </c>
      <c r="H121" s="12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7">
        <v>4.0099958520000003</v>
      </c>
      <c r="D122" s="9">
        <f t="shared" si="7"/>
        <v>1.9369286529999992</v>
      </c>
      <c r="E122" s="12">
        <v>9.8178139166666671</v>
      </c>
      <c r="F122" s="8">
        <v>5.3987523576666669</v>
      </c>
      <c r="G122" s="11">
        <f t="shared" si="8"/>
        <v>5.5075937360000005</v>
      </c>
      <c r="H122" s="12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7">
        <v>2.8232076589999986</v>
      </c>
      <c r="D123" s="9">
        <f t="shared" si="7"/>
        <v>3.4842409693333329</v>
      </c>
      <c r="E123" s="12">
        <v>6.8046369166666665</v>
      </c>
      <c r="F123" s="8">
        <v>4.453451493666666</v>
      </c>
      <c r="G123" s="11">
        <f t="shared" si="8"/>
        <v>8.0842502456666665</v>
      </c>
      <c r="H123" s="12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7">
        <v>3.2367385089999994</v>
      </c>
      <c r="D124" s="9">
        <f t="shared" si="7"/>
        <v>3.3566473399999999</v>
      </c>
      <c r="E124" s="12">
        <v>-2.7636390833333335</v>
      </c>
      <c r="F124" s="8">
        <v>1.1338535666666663</v>
      </c>
      <c r="G124" s="11">
        <f t="shared" si="8"/>
        <v>3.6620191393333328</v>
      </c>
      <c r="H124" s="12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7">
        <v>-0.56760538600000032</v>
      </c>
      <c r="D125" s="9">
        <f t="shared" si="7"/>
        <v>1.8307802606666659</v>
      </c>
      <c r="E125" s="12">
        <v>-1.1906800833333326</v>
      </c>
      <c r="F125" s="8">
        <v>4.4482469636666675</v>
      </c>
      <c r="G125" s="11">
        <f t="shared" si="8"/>
        <v>3.3451840079999999</v>
      </c>
      <c r="H125" s="12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7">
        <v>1.004117535999999</v>
      </c>
      <c r="D126" s="9">
        <f t="shared" si="7"/>
        <v>1.2244168863333327</v>
      </c>
      <c r="E126" s="12">
        <v>6.0713369166666666</v>
      </c>
      <c r="F126" s="8">
        <v>13.519566974666667</v>
      </c>
      <c r="G126" s="11">
        <f t="shared" si="8"/>
        <v>6.3672225016666673</v>
      </c>
      <c r="H126" s="12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7">
        <v>-1.5615416410000007</v>
      </c>
      <c r="D127" s="9">
        <f t="shared" si="7"/>
        <v>-0.37500983033333402</v>
      </c>
      <c r="E127" s="12">
        <v>0.40984991666666648</v>
      </c>
      <c r="F127" s="8">
        <v>3.9764568376666665</v>
      </c>
      <c r="G127" s="11">
        <f t="shared" si="8"/>
        <v>7.3147569253333344</v>
      </c>
      <c r="H127" s="12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7">
        <v>3.7600926239999986</v>
      </c>
      <c r="D128" s="9">
        <f t="shared" si="7"/>
        <v>1.0675561729999989</v>
      </c>
      <c r="E128" s="12">
        <v>-2.0207930833333334</v>
      </c>
      <c r="F128" s="8">
        <v>1.1731433416666666</v>
      </c>
      <c r="G128" s="11">
        <f t="shared" si="8"/>
        <v>6.2230557180000003</v>
      </c>
      <c r="H128" s="12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7">
        <v>-12.795169578000003</v>
      </c>
      <c r="D129" s="9">
        <f t="shared" si="7"/>
        <v>-3.5322061983333355</v>
      </c>
      <c r="E129" s="12">
        <v>-3.5627630833333326</v>
      </c>
      <c r="F129" s="8">
        <v>-2.3479363913333327</v>
      </c>
      <c r="G129" s="11">
        <f t="shared" si="8"/>
        <v>0.93388792933333364</v>
      </c>
      <c r="H129" s="12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7">
        <v>-8.633341564000002</v>
      </c>
      <c r="D130" s="9">
        <f t="shared" si="7"/>
        <v>-5.8894728393333358</v>
      </c>
      <c r="E130" s="12">
        <v>3.9867279166666667</v>
      </c>
      <c r="F130" s="8">
        <v>0.22753007866666675</v>
      </c>
      <c r="G130" s="11">
        <f t="shared" si="8"/>
        <v>-0.31575432366666645</v>
      </c>
      <c r="H130" s="12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7">
        <v>-20.235488133</v>
      </c>
      <c r="D131" s="9">
        <f t="shared" si="7"/>
        <v>-13.887999758333336</v>
      </c>
      <c r="E131" s="12">
        <v>7.4127809166666667</v>
      </c>
      <c r="F131" s="8">
        <v>-0.22799036333333333</v>
      </c>
      <c r="G131" s="11">
        <f t="shared" si="8"/>
        <v>-0.78279889199999975</v>
      </c>
      <c r="H131" s="12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7">
        <v>-13.690525609000002</v>
      </c>
      <c r="D132" s="9">
        <f t="shared" si="7"/>
        <v>-14.186451768666666</v>
      </c>
      <c r="E132" s="12">
        <v>5.9261769166666669</v>
      </c>
      <c r="F132" s="8">
        <v>1.364113458666667</v>
      </c>
      <c r="G132" s="11">
        <f t="shared" si="8"/>
        <v>0.45455105800000012</v>
      </c>
      <c r="H132" s="12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7">
        <v>-16.878969593000001</v>
      </c>
      <c r="D133" s="9">
        <f t="shared" si="7"/>
        <v>-16.934994445000001</v>
      </c>
      <c r="E133" s="12">
        <v>2.598554916666667</v>
      </c>
      <c r="F133" s="8">
        <v>-1.2785471633333327</v>
      </c>
      <c r="G133" s="11">
        <f t="shared" si="8"/>
        <v>-4.7474689333333021E-2</v>
      </c>
      <c r="H133" s="12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7">
        <v>-23.065221945000005</v>
      </c>
      <c r="D134" s="9">
        <f t="shared" si="7"/>
        <v>-17.878239049000001</v>
      </c>
      <c r="E134" s="12">
        <v>-3.1099580833333329</v>
      </c>
      <c r="F134" s="8">
        <v>-6.6695574913333324</v>
      </c>
      <c r="G134" s="11">
        <f t="shared" si="8"/>
        <v>-2.1946637319999991</v>
      </c>
      <c r="H134" s="12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7">
        <v>-23.215179197000001</v>
      </c>
      <c r="D135" s="9">
        <f t="shared" si="7"/>
        <v>-21.053123578333338</v>
      </c>
      <c r="E135" s="12">
        <v>-9.8964040833333335</v>
      </c>
      <c r="F135" s="8">
        <v>-11.114803802333334</v>
      </c>
      <c r="G135" s="11">
        <f t="shared" si="8"/>
        <v>-6.3543028189999999</v>
      </c>
      <c r="H135" s="12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7">
        <v>-25.136124484</v>
      </c>
      <c r="D136" s="9">
        <f t="shared" si="7"/>
        <v>-23.805508542000002</v>
      </c>
      <c r="E136" s="12">
        <v>-12.030274083333335</v>
      </c>
      <c r="F136" s="8">
        <v>-7.4197970883333353</v>
      </c>
      <c r="G136" s="11">
        <f t="shared" si="8"/>
        <v>-8.4013861273333337</v>
      </c>
      <c r="H136" s="12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7">
        <v>-24.594199705000001</v>
      </c>
      <c r="D137" s="9">
        <f t="shared" si="7"/>
        <v>-24.315167795333338</v>
      </c>
      <c r="E137" s="12">
        <v>-11.432547083333333</v>
      </c>
      <c r="F137" s="8">
        <v>-5.6786721573333327</v>
      </c>
      <c r="G137" s="11">
        <f t="shared" si="8"/>
        <v>-8.0710910160000022</v>
      </c>
      <c r="H137" s="12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7">
        <v>-26.313617765999993</v>
      </c>
      <c r="D138" s="9">
        <f t="shared" si="7"/>
        <v>-25.347980651666663</v>
      </c>
      <c r="E138" s="12">
        <v>-26.009773083333336</v>
      </c>
      <c r="F138" s="8">
        <v>-18.448200339333336</v>
      </c>
      <c r="G138" s="11">
        <f t="shared" si="8"/>
        <v>-10.515556528333335</v>
      </c>
      <c r="H138" s="12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7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8">
        <v>-15.259554475333333</v>
      </c>
      <c r="G139" s="11">
        <f t="shared" ref="G139:G202" si="15">AVERAGE(F137:F139)</f>
        <v>-13.128808990666668</v>
      </c>
      <c r="H139" s="12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7">
        <v>-26.829079596000003</v>
      </c>
      <c r="D140" s="9">
        <f t="shared" si="14"/>
        <v>-24.052407038999998</v>
      </c>
      <c r="E140" s="12">
        <v>-20.558875083333334</v>
      </c>
      <c r="F140" s="8">
        <v>-17.961636614333333</v>
      </c>
      <c r="G140" s="11">
        <f t="shared" si="15"/>
        <v>-17.223130476333335</v>
      </c>
      <c r="H140" s="12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7">
        <v>-29.26894398</v>
      </c>
      <c r="D141" s="9">
        <f t="shared" si="14"/>
        <v>-25.037515776999999</v>
      </c>
      <c r="E141" s="12">
        <v>-20.227755083333335</v>
      </c>
      <c r="F141" s="8">
        <v>-19.704690251333336</v>
      </c>
      <c r="G141" s="11">
        <f t="shared" si="15"/>
        <v>-17.641960447000002</v>
      </c>
      <c r="H141" s="12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7">
        <v>-36.153783272999995</v>
      </c>
      <c r="D142" s="9">
        <f t="shared" si="14"/>
        <v>-30.750602282999996</v>
      </c>
      <c r="E142" s="12">
        <v>-13.238097083333333</v>
      </c>
      <c r="F142" s="8">
        <v>-17.985381470333333</v>
      </c>
      <c r="G142" s="11">
        <f t="shared" si="15"/>
        <v>-18.550569445333334</v>
      </c>
      <c r="H142" s="12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7">
        <v>-35.353169672</v>
      </c>
      <c r="D143" s="9">
        <f t="shared" si="14"/>
        <v>-33.591965641666661</v>
      </c>
      <c r="E143" s="12">
        <v>-7.4809310833333349</v>
      </c>
      <c r="F143" s="8">
        <v>-15.753835065333336</v>
      </c>
      <c r="G143" s="11">
        <f t="shared" si="15"/>
        <v>-17.814635595666669</v>
      </c>
      <c r="H143" s="12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7">
        <v>-28.179505177000003</v>
      </c>
      <c r="D144" s="9">
        <f t="shared" si="14"/>
        <v>-33.228819374000004</v>
      </c>
      <c r="E144" s="12">
        <v>-15.623806083333335</v>
      </c>
      <c r="F144" s="8">
        <v>-20.408795464333334</v>
      </c>
      <c r="G144" s="11">
        <f t="shared" si="15"/>
        <v>-18.049337333333337</v>
      </c>
      <c r="H144" s="12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7">
        <v>-28.421919772999999</v>
      </c>
      <c r="D145" s="9">
        <f t="shared" si="14"/>
        <v>-30.651531540666667</v>
      </c>
      <c r="E145" s="12">
        <v>-15.163213083333336</v>
      </c>
      <c r="F145" s="8">
        <v>-19.503118492333336</v>
      </c>
      <c r="G145" s="11">
        <f t="shared" si="15"/>
        <v>-18.555249674000002</v>
      </c>
      <c r="H145" s="12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7">
        <v>-28.526846882000005</v>
      </c>
      <c r="D146" s="9">
        <f t="shared" si="14"/>
        <v>-28.376090610666669</v>
      </c>
      <c r="E146" s="12">
        <v>-15.730657083333334</v>
      </c>
      <c r="F146" s="8">
        <v>-17.898330922333333</v>
      </c>
      <c r="G146" s="11">
        <f t="shared" si="15"/>
        <v>-19.270081626333333</v>
      </c>
      <c r="H146" s="12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7">
        <v>-29.970884619000003</v>
      </c>
      <c r="D147" s="9">
        <f t="shared" si="14"/>
        <v>-28.973217091333336</v>
      </c>
      <c r="E147" s="12">
        <v>-15.246969083333333</v>
      </c>
      <c r="F147" s="8">
        <v>-15.648000762333334</v>
      </c>
      <c r="G147" s="11">
        <f t="shared" si="15"/>
        <v>-17.683150059000003</v>
      </c>
      <c r="H147" s="12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7">
        <v>-25.889210212000005</v>
      </c>
      <c r="D148" s="9">
        <f t="shared" si="14"/>
        <v>-28.128980571000003</v>
      </c>
      <c r="E148" s="12">
        <v>-13.844177083333335</v>
      </c>
      <c r="F148" s="8">
        <v>-8.8717429213333361</v>
      </c>
      <c r="G148" s="11">
        <f t="shared" si="15"/>
        <v>-14.139358202000002</v>
      </c>
      <c r="H148" s="12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7">
        <v>-19.784907322000002</v>
      </c>
      <c r="D149" s="9">
        <f t="shared" si="14"/>
        <v>-25.215000717666669</v>
      </c>
      <c r="E149" s="12">
        <v>-16.528822083333335</v>
      </c>
      <c r="F149" s="8">
        <v>-10.800526531333336</v>
      </c>
      <c r="G149" s="11">
        <f t="shared" si="15"/>
        <v>-11.773423405000003</v>
      </c>
      <c r="H149" s="12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7">
        <v>-15.045625355000004</v>
      </c>
      <c r="D150" s="9">
        <f t="shared" si="14"/>
        <v>-20.239914296333335</v>
      </c>
      <c r="E150" s="12">
        <v>-14.469028083333335</v>
      </c>
      <c r="F150" s="8">
        <v>-6.3467956013333353</v>
      </c>
      <c r="G150" s="11">
        <f t="shared" si="15"/>
        <v>-8.6730216846666703</v>
      </c>
      <c r="H150" s="12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7">
        <v>-19.031606665000005</v>
      </c>
      <c r="D151" s="9">
        <f t="shared" si="14"/>
        <v>-17.954046447333337</v>
      </c>
      <c r="E151" s="12">
        <v>-12.382322083333335</v>
      </c>
      <c r="F151" s="8">
        <v>-7.8711491013333355</v>
      </c>
      <c r="G151" s="11">
        <f t="shared" si="15"/>
        <v>-8.3394904113333368</v>
      </c>
      <c r="H151" s="12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7">
        <v>-24.527846875999998</v>
      </c>
      <c r="D152" s="9">
        <f t="shared" si="14"/>
        <v>-19.535026298666669</v>
      </c>
      <c r="E152" s="12">
        <v>-4.4857640833333328</v>
      </c>
      <c r="F152" s="8">
        <v>-2.6637815143333325</v>
      </c>
      <c r="G152" s="11">
        <f t="shared" si="15"/>
        <v>-5.6272420723333347</v>
      </c>
      <c r="H152" s="12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7">
        <v>-19.845770025</v>
      </c>
      <c r="D153" s="9">
        <f t="shared" si="14"/>
        <v>-21.135074522</v>
      </c>
      <c r="E153" s="12">
        <v>-0.24333308333333381</v>
      </c>
      <c r="F153" s="8">
        <v>-0.47204928833333382</v>
      </c>
      <c r="G153" s="11">
        <f t="shared" si="15"/>
        <v>-3.6689933013333338</v>
      </c>
      <c r="H153" s="12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7">
        <v>-16.863251066</v>
      </c>
      <c r="D154" s="9">
        <f t="shared" si="14"/>
        <v>-20.412289322333333</v>
      </c>
      <c r="E154" s="12">
        <v>8.3209479166666664</v>
      </c>
      <c r="F154" s="8">
        <v>3.0485063266666668</v>
      </c>
      <c r="G154" s="11">
        <f t="shared" si="15"/>
        <v>-2.9108158666666533E-2</v>
      </c>
      <c r="H154" s="12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7">
        <v>-14.703869758</v>
      </c>
      <c r="D155" s="9">
        <f t="shared" si="14"/>
        <v>-17.137630282999996</v>
      </c>
      <c r="E155" s="12">
        <v>6.9493289166666665</v>
      </c>
      <c r="F155" s="8">
        <v>-1.7424111893333327</v>
      </c>
      <c r="G155" s="11">
        <f t="shared" si="15"/>
        <v>0.27801528300000006</v>
      </c>
      <c r="H155" s="12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7">
        <v>-21.468150346000002</v>
      </c>
      <c r="D156" s="9">
        <f t="shared" si="14"/>
        <v>-17.678423723333335</v>
      </c>
      <c r="E156" s="12">
        <v>-1.0063370833333325</v>
      </c>
      <c r="F156" s="8">
        <v>-6.1562082733333323</v>
      </c>
      <c r="G156" s="11">
        <f t="shared" si="15"/>
        <v>-1.6167043786666662</v>
      </c>
      <c r="H156" s="12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7">
        <v>-13.835983104</v>
      </c>
      <c r="D157" s="9">
        <f t="shared" si="14"/>
        <v>-16.669334402666667</v>
      </c>
      <c r="E157" s="12">
        <v>-4.2415170833333349</v>
      </c>
      <c r="F157" s="8">
        <v>-8.9602350473333345</v>
      </c>
      <c r="G157" s="11">
        <f t="shared" si="15"/>
        <v>-5.6196181699999999</v>
      </c>
      <c r="H157" s="12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7">
        <v>-5.6276743760000016</v>
      </c>
      <c r="D158" s="9">
        <f t="shared" si="14"/>
        <v>-13.643935942000001</v>
      </c>
      <c r="E158" s="12">
        <v>8.156791666666674E-2</v>
      </c>
      <c r="F158" s="8">
        <v>-1.4612065223333333</v>
      </c>
      <c r="G158" s="11">
        <f t="shared" si="15"/>
        <v>-5.5258832809999996</v>
      </c>
      <c r="H158" s="12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7">
        <v>1.3256520919999983</v>
      </c>
      <c r="D159" s="9">
        <f t="shared" si="14"/>
        <v>-6.0460017960000014</v>
      </c>
      <c r="E159" s="12">
        <v>3.7165929166666665</v>
      </c>
      <c r="F159" s="8">
        <v>3.9419461256666666</v>
      </c>
      <c r="G159" s="11">
        <f t="shared" si="15"/>
        <v>-2.1598318146666671</v>
      </c>
      <c r="H159" s="12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7">
        <v>3.0684791969999994</v>
      </c>
      <c r="D160" s="9">
        <f t="shared" si="14"/>
        <v>-0.41118102900000125</v>
      </c>
      <c r="E160" s="12">
        <v>-5.2140830833333318</v>
      </c>
      <c r="F160" s="8">
        <v>-6.6810644333331837E-2</v>
      </c>
      <c r="G160" s="11">
        <f t="shared" si="15"/>
        <v>0.80464298633333387</v>
      </c>
      <c r="H160" s="12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7">
        <v>1.4801075049999985</v>
      </c>
      <c r="D161" s="9">
        <f t="shared" si="14"/>
        <v>1.9580795979999988</v>
      </c>
      <c r="E161" s="12">
        <v>0.18780091666666721</v>
      </c>
      <c r="F161" s="8">
        <v>6.4197388066666674</v>
      </c>
      <c r="G161" s="11">
        <f t="shared" si="15"/>
        <v>3.4316247626666674</v>
      </c>
      <c r="H161" s="12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7">
        <v>4.9095355259999973</v>
      </c>
      <c r="D162" s="9">
        <f t="shared" si="14"/>
        <v>3.1527074093333316</v>
      </c>
      <c r="E162" s="12">
        <v>-0.72762908333333254</v>
      </c>
      <c r="F162" s="8">
        <v>7.811443857666668</v>
      </c>
      <c r="G162" s="11">
        <f t="shared" si="15"/>
        <v>4.7214573400000015</v>
      </c>
      <c r="H162" s="12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7">
        <v>8.8556736449999995</v>
      </c>
      <c r="D163" s="9">
        <f t="shared" si="14"/>
        <v>5.0817722253333315</v>
      </c>
      <c r="E163" s="12">
        <v>2.4710809166666667</v>
      </c>
      <c r="F163" s="8">
        <v>7.6081714246666667</v>
      </c>
      <c r="G163" s="11">
        <f t="shared" si="15"/>
        <v>7.2797846963333344</v>
      </c>
      <c r="H163" s="12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7">
        <v>8.6495632529999984</v>
      </c>
      <c r="D164" s="9">
        <f t="shared" si="14"/>
        <v>7.4715908079999984</v>
      </c>
      <c r="E164" s="12">
        <v>5.6558379166666661</v>
      </c>
      <c r="F164" s="8">
        <v>7.1144094846666661</v>
      </c>
      <c r="G164" s="11">
        <f t="shared" si="15"/>
        <v>7.5113415890000006</v>
      </c>
      <c r="H164" s="12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7">
        <v>17.322003044999999</v>
      </c>
      <c r="D165" s="9">
        <f t="shared" si="14"/>
        <v>11.609079980999999</v>
      </c>
      <c r="E165" s="12">
        <v>7.6044489166666667</v>
      </c>
      <c r="F165" s="8">
        <v>6.5294892046666666</v>
      </c>
      <c r="G165" s="11">
        <f t="shared" si="15"/>
        <v>7.0840233713333332</v>
      </c>
      <c r="H165" s="12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7">
        <v>22.575270461999999</v>
      </c>
      <c r="D166" s="9">
        <f t="shared" si="14"/>
        <v>16.182278919999998</v>
      </c>
      <c r="E166" s="12">
        <v>11.830823916666667</v>
      </c>
      <c r="F166" s="8">
        <v>6.2789886766666667</v>
      </c>
      <c r="G166" s="11">
        <f t="shared" si="15"/>
        <v>6.6409624553333337</v>
      </c>
      <c r="H166" s="12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7">
        <v>9.9011804869999978</v>
      </c>
      <c r="D167" s="9">
        <f t="shared" si="14"/>
        <v>16.599484664666665</v>
      </c>
      <c r="E167" s="12">
        <v>5.7672609166666664</v>
      </c>
      <c r="F167" s="8">
        <v>-3.0034091993333334</v>
      </c>
      <c r="G167" s="11">
        <f t="shared" si="15"/>
        <v>3.2683562273333333</v>
      </c>
      <c r="H167" s="12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7">
        <v>8.3188673869999992</v>
      </c>
      <c r="D168" s="9">
        <f t="shared" si="14"/>
        <v>13.598439445333332</v>
      </c>
      <c r="E168" s="12">
        <v>15.590049916666667</v>
      </c>
      <c r="F168" s="8">
        <v>9.4931197426666678</v>
      </c>
      <c r="G168" s="11">
        <f t="shared" si="15"/>
        <v>4.256233073333334</v>
      </c>
      <c r="H168" s="12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7">
        <v>3.3845583299999973</v>
      </c>
      <c r="D169" s="9">
        <f t="shared" si="14"/>
        <v>7.2015354013333308</v>
      </c>
      <c r="E169" s="12">
        <v>14.479891916666666</v>
      </c>
      <c r="F169" s="8">
        <v>9.262958677666667</v>
      </c>
      <c r="G169" s="11">
        <f t="shared" si="15"/>
        <v>5.2508897403333341</v>
      </c>
      <c r="H169" s="12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7">
        <v>8.4668082820000006</v>
      </c>
      <c r="D170" s="9">
        <f t="shared" si="14"/>
        <v>6.7234113329999987</v>
      </c>
      <c r="E170" s="12">
        <v>8.2920909166666661</v>
      </c>
      <c r="F170" s="8">
        <v>7.1145341926666656</v>
      </c>
      <c r="G170" s="11">
        <f t="shared" si="15"/>
        <v>8.6235375376666656</v>
      </c>
      <c r="H170" s="12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7">
        <v>2.381900224999999</v>
      </c>
      <c r="D171" s="9">
        <f t="shared" si="14"/>
        <v>4.7444222789999992</v>
      </c>
      <c r="E171" s="12">
        <v>4.7004609166666667</v>
      </c>
      <c r="F171" s="8">
        <v>5.3818517956666669</v>
      </c>
      <c r="G171" s="11">
        <f t="shared" si="15"/>
        <v>7.2531148886666665</v>
      </c>
      <c r="H171" s="12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7">
        <v>15.132334717999999</v>
      </c>
      <c r="D172" s="9">
        <f t="shared" si="14"/>
        <v>8.6603477416666674</v>
      </c>
      <c r="E172" s="12">
        <v>2.9959166666664316E-3</v>
      </c>
      <c r="F172" s="8">
        <v>5.7890967046666661</v>
      </c>
      <c r="G172" s="11">
        <f t="shared" si="15"/>
        <v>6.0951608976666662</v>
      </c>
      <c r="H172" s="12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7">
        <v>10.259040981999998</v>
      </c>
      <c r="D173" s="9">
        <f t="shared" si="14"/>
        <v>9.2577586416666655</v>
      </c>
      <c r="E173" s="12">
        <v>3.4843319166666671</v>
      </c>
      <c r="F173" s="8">
        <v>10.595215052666667</v>
      </c>
      <c r="G173" s="11">
        <f t="shared" si="15"/>
        <v>7.2553878509999992</v>
      </c>
      <c r="H173" s="12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7">
        <v>3.3329243089999974</v>
      </c>
      <c r="D174" s="9">
        <f t="shared" si="14"/>
        <v>9.5747666696666656</v>
      </c>
      <c r="E174" s="12">
        <v>-7.4807160833333342</v>
      </c>
      <c r="F174" s="8">
        <v>1.3802683386666654</v>
      </c>
      <c r="G174" s="11">
        <f t="shared" si="15"/>
        <v>5.921526698666665</v>
      </c>
      <c r="H174" s="12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7">
        <v>2.598332404999999</v>
      </c>
      <c r="D175" s="9">
        <f t="shared" si="14"/>
        <v>5.3967658986666649</v>
      </c>
      <c r="E175" s="12">
        <v>-3.3687240833333325</v>
      </c>
      <c r="F175" s="8">
        <v>2.0128172166666678</v>
      </c>
      <c r="G175" s="11">
        <f t="shared" si="15"/>
        <v>4.6627668693333328</v>
      </c>
      <c r="H175" s="12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7">
        <v>7.8584479489999985</v>
      </c>
      <c r="D176" s="9">
        <f t="shared" si="14"/>
        <v>4.5965682209999983</v>
      </c>
      <c r="E176" s="12">
        <v>7.5022916666666717E-2</v>
      </c>
      <c r="F176" s="8">
        <v>0.85715733866666677</v>
      </c>
      <c r="G176" s="11">
        <f t="shared" si="15"/>
        <v>1.4167476313333334</v>
      </c>
      <c r="H176" s="12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7">
        <v>1.6455675116666668</v>
      </c>
      <c r="D177" s="9">
        <f t="shared" si="14"/>
        <v>4.0341159552222212</v>
      </c>
      <c r="E177" s="12">
        <v>5.3991199999999999</v>
      </c>
      <c r="F177" s="8">
        <v>3.422282343</v>
      </c>
      <c r="G177" s="11">
        <f t="shared" si="15"/>
        <v>2.0974189661111118</v>
      </c>
      <c r="H177" s="12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7">
        <v>7.6882719216666677</v>
      </c>
      <c r="D178" s="9">
        <f t="shared" si="14"/>
        <v>5.7307624607777781</v>
      </c>
      <c r="E178" s="12">
        <v>8.0886239999999994</v>
      </c>
      <c r="F178" s="8">
        <v>2.7549095479999997</v>
      </c>
      <c r="G178" s="11">
        <f t="shared" si="15"/>
        <v>2.3447830765555557</v>
      </c>
      <c r="H178" s="12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7">
        <v>10.172978323666666</v>
      </c>
      <c r="D179" s="9">
        <f t="shared" si="14"/>
        <v>6.5022725856666668</v>
      </c>
      <c r="E179" s="12">
        <v>13.845439000000001</v>
      </c>
      <c r="F179" s="8">
        <v>5.2950259670000008</v>
      </c>
      <c r="G179" s="11">
        <f t="shared" si="15"/>
        <v>3.8240726193333336</v>
      </c>
      <c r="H179" s="12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7">
        <v>11.155294680666664</v>
      </c>
      <c r="D180" s="9">
        <f t="shared" si="14"/>
        <v>9.672181642</v>
      </c>
      <c r="E180" s="12">
        <v>20.754481999999999</v>
      </c>
      <c r="F180" s="8">
        <v>13.641652844999999</v>
      </c>
      <c r="G180" s="11">
        <f t="shared" si="15"/>
        <v>7.2305294533333333</v>
      </c>
      <c r="H180" s="12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7">
        <v>9.4208042106666667</v>
      </c>
      <c r="D181" s="9">
        <f t="shared" si="14"/>
        <v>10.249692404999999</v>
      </c>
      <c r="E181" s="12">
        <v>8.4725929999999998</v>
      </c>
      <c r="F181" s="8">
        <v>2.751823495</v>
      </c>
      <c r="G181" s="11">
        <f t="shared" si="15"/>
        <v>7.2295007690000004</v>
      </c>
      <c r="H181" s="12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7">
        <v>2.2862438696666665</v>
      </c>
      <c r="D182" s="9">
        <f t="shared" si="14"/>
        <v>7.6207809203333321</v>
      </c>
      <c r="E182" s="12">
        <v>6.0701320000000001</v>
      </c>
      <c r="F182" s="8">
        <v>5.1401279540000004</v>
      </c>
      <c r="G182" s="11">
        <f t="shared" si="15"/>
        <v>7.1778680980000003</v>
      </c>
      <c r="H182" s="12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7">
        <v>6.4429010826666664</v>
      </c>
      <c r="D183" s="9">
        <f t="shared" si="14"/>
        <v>6.0499830543333326</v>
      </c>
      <c r="E183" s="12">
        <v>5.7925420000000001</v>
      </c>
      <c r="F183" s="8">
        <v>6.9106095510000003</v>
      </c>
      <c r="G183" s="11">
        <f t="shared" si="15"/>
        <v>4.9341870000000005</v>
      </c>
      <c r="H183" s="12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7">
        <v>-7.755431533333379E-2</v>
      </c>
      <c r="D184" s="9">
        <f t="shared" si="14"/>
        <v>2.8838635456666659</v>
      </c>
      <c r="E184" s="12">
        <v>-6.6639839999999992</v>
      </c>
      <c r="F184" s="8">
        <v>-0.51134246599999944</v>
      </c>
      <c r="G184" s="11">
        <f t="shared" si="15"/>
        <v>3.8464650130000009</v>
      </c>
      <c r="H184" s="12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7">
        <v>2.4248231646666669</v>
      </c>
      <c r="D185" s="9">
        <f t="shared" si="14"/>
        <v>2.930056644</v>
      </c>
      <c r="E185" s="12">
        <v>-2.3482319999999994</v>
      </c>
      <c r="F185" s="8">
        <v>5.5643336550000004</v>
      </c>
      <c r="G185" s="11">
        <f t="shared" si="15"/>
        <v>3.9878669133333333</v>
      </c>
      <c r="H185" s="12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7">
        <v>8.2065835646666656</v>
      </c>
      <c r="D186" s="9">
        <f t="shared" si="14"/>
        <v>3.5179508046666661</v>
      </c>
      <c r="E186" s="12">
        <v>-1.357386</v>
      </c>
      <c r="F186" s="8">
        <v>7.9817753939999996</v>
      </c>
      <c r="G186" s="11">
        <f t="shared" si="15"/>
        <v>4.3449221943333329</v>
      </c>
      <c r="H186" s="12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7">
        <v>6.4000497726666667</v>
      </c>
      <c r="D187" s="9">
        <f t="shared" si="14"/>
        <v>5.6771521673333325</v>
      </c>
      <c r="E187" s="12">
        <v>1.3946110000000003</v>
      </c>
      <c r="F187" s="8">
        <v>6.7818054070000002</v>
      </c>
      <c r="G187" s="11">
        <f t="shared" si="15"/>
        <v>6.7759714853333337</v>
      </c>
      <c r="H187" s="12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7">
        <v>11.735702456666667</v>
      </c>
      <c r="D188" s="9">
        <f t="shared" si="14"/>
        <v>8.7807785979999995</v>
      </c>
      <c r="E188" s="12">
        <v>11.488602</v>
      </c>
      <c r="F188" s="8">
        <v>11.832064663000001</v>
      </c>
      <c r="G188" s="11">
        <f t="shared" si="15"/>
        <v>8.8652151546666662</v>
      </c>
      <c r="H188" s="12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7">
        <v>8.6945869396666673</v>
      </c>
      <c r="D189" s="9">
        <f t="shared" si="14"/>
        <v>8.9434463896666667</v>
      </c>
      <c r="E189" s="12">
        <v>11.513905000000001</v>
      </c>
      <c r="F189" s="8">
        <v>9.0840692720000007</v>
      </c>
      <c r="G189" s="11">
        <f t="shared" si="15"/>
        <v>9.2326464473333338</v>
      </c>
      <c r="H189" s="12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7">
        <v>10.180895352666667</v>
      </c>
      <c r="D190" s="9">
        <f t="shared" si="14"/>
        <v>10.203728249666668</v>
      </c>
      <c r="E190" s="12">
        <v>12.900465000000001</v>
      </c>
      <c r="F190" s="8">
        <v>7.6616229570000005</v>
      </c>
      <c r="G190" s="11">
        <f t="shared" si="15"/>
        <v>9.5259189640000006</v>
      </c>
      <c r="H190" s="12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7">
        <v>13.827029881666666</v>
      </c>
      <c r="D191" s="9">
        <f t="shared" si="14"/>
        <v>10.900837391333333</v>
      </c>
      <c r="E191" s="12">
        <v>14.157965000000001</v>
      </c>
      <c r="F191" s="8">
        <v>5.2867181690000002</v>
      </c>
      <c r="G191" s="11">
        <f t="shared" si="15"/>
        <v>7.3441367993333335</v>
      </c>
      <c r="H191" s="12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7">
        <v>13.513650433666665</v>
      </c>
      <c r="D192" s="9">
        <f t="shared" si="14"/>
        <v>12.507191889333333</v>
      </c>
      <c r="E192" s="12">
        <v>18.666149000000001</v>
      </c>
      <c r="F192" s="8">
        <v>10.536299199</v>
      </c>
      <c r="G192" s="11">
        <f t="shared" si="15"/>
        <v>7.8282134416666667</v>
      </c>
      <c r="H192" s="12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7">
        <v>16.332328948666664</v>
      </c>
      <c r="D193" s="9">
        <f t="shared" si="14"/>
        <v>14.557669754666664</v>
      </c>
      <c r="E193" s="12">
        <v>17.790128000000003</v>
      </c>
      <c r="F193" s="8">
        <v>11.900882568000004</v>
      </c>
      <c r="G193" s="11">
        <f t="shared" si="15"/>
        <v>9.2412999786666674</v>
      </c>
      <c r="H193" s="12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7">
        <v>11.765356588666668</v>
      </c>
      <c r="D194" s="9">
        <f t="shared" si="14"/>
        <v>13.870445323666665</v>
      </c>
      <c r="E194" s="12">
        <v>13.088032</v>
      </c>
      <c r="F194" s="8">
        <v>12.632871466000001</v>
      </c>
      <c r="G194" s="11">
        <f t="shared" si="15"/>
        <v>11.690017744333337</v>
      </c>
      <c r="H194" s="12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7">
        <v>10.677217300666666</v>
      </c>
      <c r="D195" s="9">
        <f t="shared" si="14"/>
        <v>12.924967612666668</v>
      </c>
      <c r="E195" s="12">
        <v>3.6014010000000005</v>
      </c>
      <c r="F195" s="8">
        <v>5.401222563000001</v>
      </c>
      <c r="G195" s="11">
        <f t="shared" si="15"/>
        <v>9.9783255323333346</v>
      </c>
      <c r="H195" s="12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7">
        <v>11.976301691666666</v>
      </c>
      <c r="D196" s="9">
        <f t="shared" si="14"/>
        <v>11.472958526999998</v>
      </c>
      <c r="E196" s="12">
        <v>4.2934030000000005</v>
      </c>
      <c r="F196" s="8">
        <v>10.648179783</v>
      </c>
      <c r="G196" s="11">
        <f t="shared" si="15"/>
        <v>9.5607579373333333</v>
      </c>
      <c r="H196" s="12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7">
        <v>10.922116315666665</v>
      </c>
      <c r="D197" s="9">
        <f t="shared" si="14"/>
        <v>11.191878435999998</v>
      </c>
      <c r="E197" s="12">
        <v>0.25198000000000054</v>
      </c>
      <c r="F197" s="8">
        <v>8.5697531650000016</v>
      </c>
      <c r="G197" s="11">
        <f t="shared" si="15"/>
        <v>8.2063851703333341</v>
      </c>
      <c r="H197" s="12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7">
        <v>10.111792113666667</v>
      </c>
      <c r="D198" s="9">
        <f t="shared" si="14"/>
        <v>11.003403373666666</v>
      </c>
      <c r="E198" s="12">
        <v>1.6527750000000005</v>
      </c>
      <c r="F198" s="8">
        <v>11.309681255000001</v>
      </c>
      <c r="G198" s="11">
        <f t="shared" si="15"/>
        <v>10.175871401</v>
      </c>
      <c r="H198" s="12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7">
        <v>16.032032571666665</v>
      </c>
      <c r="D199" s="9">
        <f t="shared" si="14"/>
        <v>12.355313666999999</v>
      </c>
      <c r="E199" s="12">
        <v>6.9373909999999999</v>
      </c>
      <c r="F199" s="8">
        <v>12.306200227</v>
      </c>
      <c r="G199" s="11">
        <f t="shared" si="15"/>
        <v>10.728544882333333</v>
      </c>
      <c r="H199" s="12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7">
        <v>18.572935776666668</v>
      </c>
      <c r="D200" s="9">
        <f t="shared" si="14"/>
        <v>14.905586820666665</v>
      </c>
      <c r="E200" s="12">
        <v>8.5353190000000012</v>
      </c>
      <c r="F200" s="8">
        <v>8.2832460510000008</v>
      </c>
      <c r="G200" s="11">
        <f t="shared" si="15"/>
        <v>10.633042510999999</v>
      </c>
      <c r="H200" s="12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7">
        <v>13.688576017666666</v>
      </c>
      <c r="D201" s="9">
        <f t="shared" si="14"/>
        <v>16.097848121999998</v>
      </c>
      <c r="E201" s="12">
        <v>15.658779000000001</v>
      </c>
      <c r="F201" s="8">
        <v>12.896027842000001</v>
      </c>
      <c r="G201" s="11">
        <f t="shared" si="15"/>
        <v>11.161824706666666</v>
      </c>
      <c r="H201" s="12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7">
        <v>22.071374145666667</v>
      </c>
      <c r="D202" s="9">
        <f t="shared" si="14"/>
        <v>18.110961979999999</v>
      </c>
      <c r="E202" s="12">
        <v>20.111105999999999</v>
      </c>
      <c r="F202" s="8">
        <v>15.051693200999999</v>
      </c>
      <c r="G202" s="11">
        <f t="shared" si="15"/>
        <v>12.076989031333333</v>
      </c>
      <c r="H202" s="12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7">
        <v>16.559449206666663</v>
      </c>
      <c r="D203" s="9">
        <f t="shared" ref="D203:D261" si="21">AVERAGE(C201:C203)</f>
        <v>17.439799789999999</v>
      </c>
      <c r="E203" s="12">
        <v>23.314795</v>
      </c>
      <c r="F203" s="8">
        <v>14.045195955000001</v>
      </c>
      <c r="G203" s="11">
        <f t="shared" ref="G203:G261" si="22">AVERAGE(F201:F203)</f>
        <v>13.997638999333333</v>
      </c>
      <c r="H203" s="12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7">
        <v>16.298296892666666</v>
      </c>
      <c r="D204" s="9">
        <f t="shared" si="21"/>
        <v>18.30970674833333</v>
      </c>
      <c r="E204" s="12">
        <v>23.376469</v>
      </c>
      <c r="F204" s="8">
        <v>14.828125942</v>
      </c>
      <c r="G204" s="11">
        <f t="shared" si="22"/>
        <v>14.641671699333335</v>
      </c>
      <c r="H204" s="12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7">
        <v>17.847979601666665</v>
      </c>
      <c r="D205" s="9">
        <f t="shared" si="21"/>
        <v>16.901908566999996</v>
      </c>
      <c r="E205" s="12">
        <v>24.495740999999999</v>
      </c>
      <c r="F205" s="8">
        <v>18.648869656999999</v>
      </c>
      <c r="G205" s="11">
        <f t="shared" si="22"/>
        <v>15.840730518000001</v>
      </c>
      <c r="H205" s="12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7">
        <v>14.887761058666667</v>
      </c>
      <c r="D206" s="9">
        <f t="shared" si="21"/>
        <v>16.344679184333334</v>
      </c>
      <c r="E206" s="12">
        <v>16.816839000000002</v>
      </c>
      <c r="F206" s="8">
        <v>16.661328118</v>
      </c>
      <c r="G206" s="11">
        <f t="shared" si="22"/>
        <v>16.712774572333334</v>
      </c>
      <c r="H206" s="12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7">
        <v>17.222351909666667</v>
      </c>
      <c r="D207" s="9">
        <f t="shared" si="21"/>
        <v>16.652697523333334</v>
      </c>
      <c r="E207" s="12">
        <v>13.576307</v>
      </c>
      <c r="F207" s="8">
        <v>16.078450364999998</v>
      </c>
      <c r="G207" s="11">
        <f t="shared" si="22"/>
        <v>17.12954938</v>
      </c>
      <c r="H207" s="12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7">
        <v>17.532189774666669</v>
      </c>
      <c r="D208" s="9">
        <f t="shared" si="21"/>
        <v>16.547434247666668</v>
      </c>
      <c r="E208" s="12">
        <v>11.897916</v>
      </c>
      <c r="F208" s="8">
        <v>18.032951869000001</v>
      </c>
      <c r="G208" s="11">
        <f t="shared" si="22"/>
        <v>16.924243450666665</v>
      </c>
      <c r="H208" s="12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7">
        <v>18.701094477666665</v>
      </c>
      <c r="D209" s="9">
        <f t="shared" si="21"/>
        <v>17.818545387333334</v>
      </c>
      <c r="E209" s="12">
        <v>8.9609349999999992</v>
      </c>
      <c r="F209" s="8">
        <v>17.494914912999999</v>
      </c>
      <c r="G209" s="11">
        <f t="shared" si="22"/>
        <v>17.202105715666665</v>
      </c>
      <c r="H209" s="12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7">
        <v>20.173100817666665</v>
      </c>
      <c r="D210" s="9">
        <f t="shared" si="21"/>
        <v>18.802128356666667</v>
      </c>
      <c r="E210" s="12">
        <v>7.3662200000000002</v>
      </c>
      <c r="F210" s="8">
        <v>17.185283439000003</v>
      </c>
      <c r="G210" s="11">
        <f t="shared" si="22"/>
        <v>17.571050073666669</v>
      </c>
      <c r="H210" s="12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7">
        <v>24.902110851666663</v>
      </c>
      <c r="D211" s="9">
        <f t="shared" si="21"/>
        <v>21.258768715666665</v>
      </c>
      <c r="E211" s="12">
        <v>14.717507000000001</v>
      </c>
      <c r="F211" s="8">
        <v>20.190983714000001</v>
      </c>
      <c r="G211" s="11">
        <f t="shared" si="22"/>
        <v>18.290394022000001</v>
      </c>
      <c r="H211" s="12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7">
        <v>17.357809291666669</v>
      </c>
      <c r="D212" s="9">
        <f t="shared" si="21"/>
        <v>20.811006986999999</v>
      </c>
      <c r="E212" s="12">
        <v>22.433173</v>
      </c>
      <c r="F212" s="8">
        <v>22.232832869999999</v>
      </c>
      <c r="G212" s="11">
        <f t="shared" si="22"/>
        <v>19.869700007666665</v>
      </c>
      <c r="H212" s="12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7">
        <v>24.821575105666668</v>
      </c>
      <c r="D213" s="9">
        <f t="shared" si="21"/>
        <v>22.360498416333332</v>
      </c>
      <c r="E213" s="12">
        <v>21.751788999999999</v>
      </c>
      <c r="F213" s="8">
        <v>18.406439096</v>
      </c>
      <c r="G213" s="11">
        <f t="shared" si="22"/>
        <v>20.276751893333333</v>
      </c>
      <c r="H213" s="12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7">
        <v>14.312270539666663</v>
      </c>
      <c r="D214" s="9">
        <f t="shared" si="21"/>
        <v>18.830551645666667</v>
      </c>
      <c r="E214" s="12">
        <v>20.606631</v>
      </c>
      <c r="F214" s="8">
        <v>15.000794952</v>
      </c>
      <c r="G214" s="11">
        <f t="shared" si="22"/>
        <v>18.546688972666665</v>
      </c>
      <c r="H214" s="12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7">
        <v>18.789492140666667</v>
      </c>
      <c r="D215" s="9">
        <f t="shared" si="21"/>
        <v>19.307779262</v>
      </c>
      <c r="E215" s="12">
        <v>25.105976000000002</v>
      </c>
      <c r="F215" s="8">
        <v>15.381039516000001</v>
      </c>
      <c r="G215" s="11">
        <f t="shared" si="22"/>
        <v>16.262757854666667</v>
      </c>
      <c r="H215" s="12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7">
        <v>13.683704896666665</v>
      </c>
      <c r="D216" s="9">
        <f t="shared" si="21"/>
        <v>15.595155858999997</v>
      </c>
      <c r="E216" s="12">
        <v>22.490319</v>
      </c>
      <c r="F216" s="8">
        <v>14.284626183</v>
      </c>
      <c r="G216" s="11">
        <f t="shared" si="22"/>
        <v>14.888820217000001</v>
      </c>
      <c r="H216" s="12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7">
        <v>14.919892701666667</v>
      </c>
      <c r="D217" s="9">
        <f t="shared" si="21"/>
        <v>15.797696579666669</v>
      </c>
      <c r="E217" s="12">
        <v>14.468279000000001</v>
      </c>
      <c r="F217" s="8">
        <v>9.1278293940000008</v>
      </c>
      <c r="G217" s="11">
        <f t="shared" si="22"/>
        <v>12.931165031000001</v>
      </c>
      <c r="H217" s="12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7">
        <v>14.246092964666667</v>
      </c>
      <c r="D218" s="9">
        <f t="shared" si="21"/>
        <v>14.283230187666666</v>
      </c>
      <c r="E218" s="12">
        <v>6.7902250000000004</v>
      </c>
      <c r="F218" s="8">
        <v>6.7893582800000001</v>
      </c>
      <c r="G218" s="11">
        <f t="shared" si="22"/>
        <v>10.067271285666669</v>
      </c>
      <c r="H218" s="12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7">
        <v>22.259477234666665</v>
      </c>
      <c r="D219" s="9">
        <f t="shared" si="21"/>
        <v>17.141820967000001</v>
      </c>
      <c r="E219" s="12">
        <v>9.3810700000000011</v>
      </c>
      <c r="F219" s="8">
        <v>12.119092824000001</v>
      </c>
      <c r="G219" s="11">
        <f t="shared" si="22"/>
        <v>9.3454268326666678</v>
      </c>
      <c r="H219" s="12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7">
        <v>4.3751100336666662</v>
      </c>
      <c r="D220" s="9">
        <f t="shared" si="21"/>
        <v>13.626893410999999</v>
      </c>
      <c r="E220" s="12">
        <v>3.6272810000000004</v>
      </c>
      <c r="F220" s="8">
        <v>9.8877878970000008</v>
      </c>
      <c r="G220" s="11">
        <f t="shared" si="22"/>
        <v>9.5987463336666679</v>
      </c>
      <c r="H220" s="12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7">
        <v>21.991836778666666</v>
      </c>
      <c r="D221" s="9">
        <f t="shared" si="21"/>
        <v>16.208808015666666</v>
      </c>
      <c r="E221" s="12">
        <v>1.2175460000000005</v>
      </c>
      <c r="F221" s="8">
        <v>9.7494679990000002</v>
      </c>
      <c r="G221" s="11">
        <f t="shared" si="22"/>
        <v>10.585449573333333</v>
      </c>
      <c r="H221" s="12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7">
        <v>10.616150577666666</v>
      </c>
      <c r="D222" s="9">
        <f t="shared" si="21"/>
        <v>12.327699129999999</v>
      </c>
      <c r="E222" s="12">
        <v>-3.7194019999999997</v>
      </c>
      <c r="F222" s="8">
        <v>5.8903109050000007</v>
      </c>
      <c r="G222" s="11">
        <f t="shared" si="22"/>
        <v>8.5091889336666657</v>
      </c>
      <c r="H222" s="12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7">
        <v>10.358003499666667</v>
      </c>
      <c r="D223" s="9">
        <f t="shared" si="21"/>
        <v>14.321996951999999</v>
      </c>
      <c r="E223" s="12">
        <v>1.4959720000000005</v>
      </c>
      <c r="F223" s="8">
        <v>7.1819112629999999</v>
      </c>
      <c r="G223" s="11">
        <f t="shared" si="22"/>
        <v>7.6072300556666663</v>
      </c>
      <c r="H223" s="12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7">
        <v>14.347625074666665</v>
      </c>
      <c r="D224" s="9">
        <f t="shared" si="21"/>
        <v>11.773926383999999</v>
      </c>
      <c r="E224" s="12">
        <v>7.4617510000000005</v>
      </c>
      <c r="F224" s="8">
        <v>7.2476744710000007</v>
      </c>
      <c r="G224" s="11">
        <f t="shared" si="22"/>
        <v>6.7732988796666662</v>
      </c>
      <c r="H224" s="12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7">
        <v>14.878164778666665</v>
      </c>
      <c r="D225" s="9">
        <f t="shared" si="21"/>
        <v>13.194597784333332</v>
      </c>
      <c r="E225" s="12">
        <v>7.0819850000000004</v>
      </c>
      <c r="F225" s="8">
        <v>3.1058069130000003</v>
      </c>
      <c r="G225" s="11">
        <f t="shared" si="22"/>
        <v>5.8451308823333337</v>
      </c>
      <c r="H225" s="12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7">
        <v>14.613542587666668</v>
      </c>
      <c r="D226" s="9">
        <f t="shared" si="21"/>
        <v>14.613110813666665</v>
      </c>
      <c r="E226" s="12">
        <v>13.211775000000001</v>
      </c>
      <c r="F226" s="8">
        <v>7.1950841300000015</v>
      </c>
      <c r="G226" s="11">
        <f t="shared" si="22"/>
        <v>5.8495218380000011</v>
      </c>
      <c r="H226" s="12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7">
        <v>13.746029278666665</v>
      </c>
      <c r="D227" s="9">
        <f t="shared" si="21"/>
        <v>14.412578881666667</v>
      </c>
      <c r="E227" s="12">
        <v>20.938109000000001</v>
      </c>
      <c r="F227" s="8">
        <v>11.158831279000001</v>
      </c>
      <c r="G227" s="11">
        <f t="shared" si="22"/>
        <v>7.1532407740000012</v>
      </c>
      <c r="H227" s="12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7">
        <v>12.095151517666665</v>
      </c>
      <c r="D228" s="9">
        <f t="shared" si="21"/>
        <v>13.484907794666666</v>
      </c>
      <c r="E228" s="12">
        <v>16.798017000000002</v>
      </c>
      <c r="F228" s="8">
        <v>8.8460796620000011</v>
      </c>
      <c r="G228" s="11">
        <f t="shared" si="22"/>
        <v>9.0666650236666673</v>
      </c>
      <c r="H228" s="12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7">
        <v>3.8227131246666666</v>
      </c>
      <c r="D229" s="9">
        <f t="shared" si="21"/>
        <v>9.8879646403333314</v>
      </c>
      <c r="E229" s="12">
        <v>10.559462</v>
      </c>
      <c r="F229" s="8">
        <v>6.0799273280000001</v>
      </c>
      <c r="G229" s="11">
        <f t="shared" si="22"/>
        <v>8.6949460896666668</v>
      </c>
      <c r="H229" s="12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7">
        <v>13.101154397666667</v>
      </c>
      <c r="D230" s="9">
        <f t="shared" si="21"/>
        <v>9.673006346666666</v>
      </c>
      <c r="E230" s="12">
        <v>4.2948770000000005</v>
      </c>
      <c r="F230" s="8">
        <v>3.9899021270000006</v>
      </c>
      <c r="G230" s="11">
        <f t="shared" si="22"/>
        <v>6.3053030390000009</v>
      </c>
      <c r="H230" s="12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7">
        <v>7.1397268856666667</v>
      </c>
      <c r="D231" s="9">
        <f t="shared" si="21"/>
        <v>8.0211981360000006</v>
      </c>
      <c r="E231" s="12">
        <v>-5.2921209999999999</v>
      </c>
      <c r="F231" s="8">
        <v>-2.5925812749999997</v>
      </c>
      <c r="G231" s="11">
        <f t="shared" si="22"/>
        <v>2.4924160600000005</v>
      </c>
      <c r="H231" s="12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7">
        <v>12.213241779666667</v>
      </c>
      <c r="D232" s="9">
        <f t="shared" si="21"/>
        <v>10.818041020999999</v>
      </c>
      <c r="E232" s="12">
        <v>-1.4945769999999996</v>
      </c>
      <c r="F232" s="8">
        <v>4.5955127570000007</v>
      </c>
      <c r="G232" s="11">
        <f t="shared" si="22"/>
        <v>1.9976112030000006</v>
      </c>
      <c r="H232" s="12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7">
        <v>14.609291017666667</v>
      </c>
      <c r="D233" s="9">
        <f t="shared" si="21"/>
        <v>11.320753227666666</v>
      </c>
      <c r="E233" s="12">
        <v>2.8972310000000006</v>
      </c>
      <c r="F233" s="8">
        <v>11.714406128</v>
      </c>
      <c r="G233" s="11">
        <f t="shared" si="22"/>
        <v>4.5724458700000001</v>
      </c>
      <c r="H233" s="12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7">
        <v>22.627739896666668</v>
      </c>
      <c r="D234" s="9">
        <f t="shared" si="21"/>
        <v>16.483424231333334</v>
      </c>
      <c r="E234" s="12">
        <v>-0.91632699999999989</v>
      </c>
      <c r="F234" s="8">
        <v>8.6519346060000011</v>
      </c>
      <c r="G234" s="11">
        <f t="shared" si="22"/>
        <v>8.3206178303333349</v>
      </c>
      <c r="H234" s="12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7">
        <v>17.341869211666666</v>
      </c>
      <c r="D235" s="9">
        <f t="shared" si="21"/>
        <v>18.192966708666663</v>
      </c>
      <c r="E235" s="12">
        <v>-2.509595</v>
      </c>
      <c r="F235" s="8">
        <v>3.5125286100000004</v>
      </c>
      <c r="G235" s="11">
        <f t="shared" si="22"/>
        <v>7.9596231146666669</v>
      </c>
      <c r="H235" s="12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7">
        <v>-48.340314179333333</v>
      </c>
      <c r="D236" s="9">
        <f t="shared" si="21"/>
        <v>-2.7902350236666678</v>
      </c>
      <c r="E236" s="12">
        <v>-26.370011999999999</v>
      </c>
      <c r="F236" s="8">
        <v>-26.430010944999999</v>
      </c>
      <c r="G236" s="11">
        <f t="shared" si="22"/>
        <v>-4.7551825763333326</v>
      </c>
      <c r="H236" s="12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7">
        <v>-78.733891083333333</v>
      </c>
      <c r="D237" s="9">
        <f t="shared" si="21"/>
        <v>-36.577445350333335</v>
      </c>
      <c r="E237" s="12">
        <v>-45.944126999999995</v>
      </c>
      <c r="F237" s="8">
        <v>-50.327082792999995</v>
      </c>
      <c r="G237" s="11">
        <f t="shared" si="22"/>
        <v>-24.414855042666662</v>
      </c>
      <c r="H237" s="12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7">
        <v>-79.076870575333331</v>
      </c>
      <c r="D238" s="9">
        <f t="shared" si="21"/>
        <v>-68.717025279333328</v>
      </c>
      <c r="E238" s="12">
        <v>-38.391537</v>
      </c>
      <c r="F238" s="8">
        <v>-45.246563567999999</v>
      </c>
      <c r="G238" s="11">
        <f t="shared" si="22"/>
        <v>-40.667885768666665</v>
      </c>
      <c r="H238" s="12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7">
        <v>-69.443619985333328</v>
      </c>
      <c r="D239" s="9">
        <f t="shared" si="21"/>
        <v>-75.751460547999997</v>
      </c>
      <c r="E239" s="12">
        <v>-35.143367999999995</v>
      </c>
      <c r="F239" s="8">
        <v>-44.996455608999995</v>
      </c>
      <c r="G239" s="11">
        <f t="shared" si="22"/>
        <v>-46.856700656666668</v>
      </c>
      <c r="H239" s="12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7">
        <v>-46.843240824333336</v>
      </c>
      <c r="D240" s="9">
        <f t="shared" si="21"/>
        <v>-65.121243794999998</v>
      </c>
      <c r="E240" s="12">
        <v>-25.933174000000001</v>
      </c>
      <c r="F240" s="8">
        <v>-33.854273048000003</v>
      </c>
      <c r="G240" s="11">
        <f t="shared" si="22"/>
        <v>-41.365764074999994</v>
      </c>
      <c r="H240" s="12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7">
        <v>-37.729478185333335</v>
      </c>
      <c r="D241" s="9">
        <f t="shared" si="21"/>
        <v>-51.338779665000004</v>
      </c>
      <c r="E241" s="12">
        <v>-18.371130000000001</v>
      </c>
      <c r="F241" s="8">
        <v>-21.656685921000001</v>
      </c>
      <c r="G241" s="11">
        <f t="shared" si="22"/>
        <v>-33.502471526000001</v>
      </c>
      <c r="H241" s="12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7">
        <v>-29.276360109333336</v>
      </c>
      <c r="D242" s="9">
        <f t="shared" si="21"/>
        <v>-37.94969303966667</v>
      </c>
      <c r="E242" s="12">
        <v>-10.977558999999999</v>
      </c>
      <c r="F242" s="8">
        <v>-11.874262077999999</v>
      </c>
      <c r="G242" s="11">
        <f t="shared" si="22"/>
        <v>-22.461740348999999</v>
      </c>
      <c r="H242" s="12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7">
        <v>-22.295044323333332</v>
      </c>
      <c r="D243" s="9">
        <f t="shared" si="21"/>
        <v>-29.766960872666669</v>
      </c>
      <c r="E243" s="12">
        <v>-20.851569000000001</v>
      </c>
      <c r="F243" s="8">
        <v>-18.347990476</v>
      </c>
      <c r="G243" s="11">
        <f t="shared" si="22"/>
        <v>-17.292979491666667</v>
      </c>
      <c r="H243" s="12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7">
        <v>-16.924578645333334</v>
      </c>
      <c r="D244" s="9">
        <f t="shared" si="21"/>
        <v>-22.831994359333333</v>
      </c>
      <c r="E244" s="12">
        <v>-20.873131000000001</v>
      </c>
      <c r="F244" s="8">
        <v>-14.723528127000002</v>
      </c>
      <c r="G244" s="11">
        <f t="shared" si="22"/>
        <v>-14.981926893666667</v>
      </c>
      <c r="H244" s="12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7">
        <v>-19.163926413333336</v>
      </c>
      <c r="D245" s="9">
        <f t="shared" si="21"/>
        <v>-19.461183127333335</v>
      </c>
      <c r="E245" s="12">
        <v>-14.098481</v>
      </c>
      <c r="F245" s="8">
        <v>-4.6134173059999988</v>
      </c>
      <c r="G245" s="11">
        <f t="shared" si="22"/>
        <v>-12.561645303000001</v>
      </c>
      <c r="H245" s="12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7">
        <v>-20.631663185333327</v>
      </c>
      <c r="D246" s="9">
        <f t="shared" si="21"/>
        <v>-18.906722747999996</v>
      </c>
      <c r="E246" s="12">
        <v>-22.35736</v>
      </c>
      <c r="F246" s="8">
        <v>-13.074821428</v>
      </c>
      <c r="G246" s="11">
        <f t="shared" si="22"/>
        <v>-10.803922287000001</v>
      </c>
      <c r="H246" s="12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7">
        <v>-20.06749211533333</v>
      </c>
      <c r="D247" s="9">
        <f t="shared" si="21"/>
        <v>-19.954360571333332</v>
      </c>
      <c r="E247" s="12">
        <v>-15.461093999999999</v>
      </c>
      <c r="F247" s="8">
        <v>-9.1273593709999989</v>
      </c>
      <c r="G247" s="11">
        <f t="shared" si="22"/>
        <v>-8.9385327016666665</v>
      </c>
      <c r="H247" s="12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7">
        <v>-15.670760826333336</v>
      </c>
      <c r="D248" s="9">
        <f t="shared" si="21"/>
        <v>-18.789972042333332</v>
      </c>
      <c r="E248" s="12">
        <v>-12.516714</v>
      </c>
      <c r="F248" s="8">
        <v>-12.716943223000001</v>
      </c>
      <c r="G248" s="11">
        <f t="shared" si="22"/>
        <v>-11.639708007333333</v>
      </c>
      <c r="H248" s="12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7">
        <v>-24.970414599000001</v>
      </c>
      <c r="D249" s="9">
        <f t="shared" si="21"/>
        <v>-20.236222513555557</v>
      </c>
      <c r="E249" s="12">
        <v>2.068721</v>
      </c>
      <c r="F249" s="8">
        <v>-2.7013496379999999</v>
      </c>
      <c r="G249" s="11">
        <f t="shared" si="22"/>
        <v>-8.1818840773333328</v>
      </c>
      <c r="H249" s="12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7">
        <v>-0.21286901300000061</v>
      </c>
      <c r="D250" s="9">
        <f t="shared" si="21"/>
        <v>-13.61801481277778</v>
      </c>
      <c r="E250" s="12">
        <v>5.138217</v>
      </c>
      <c r="F250" s="8">
        <v>-2.2717411639999998</v>
      </c>
      <c r="G250" s="11">
        <f t="shared" si="22"/>
        <v>-5.8966780083333346</v>
      </c>
      <c r="H250" s="12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7">
        <v>-3.875099939</v>
      </c>
      <c r="D251" s="9">
        <f t="shared" si="21"/>
        <v>-9.6861278503333352</v>
      </c>
      <c r="E251" s="12">
        <v>2.8657469999999998</v>
      </c>
      <c r="F251" s="8">
        <v>-6.5747622300000002</v>
      </c>
      <c r="G251" s="11">
        <f t="shared" si="22"/>
        <v>-3.8492843439999995</v>
      </c>
      <c r="H251" s="12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7">
        <v>-0.9982618340000009</v>
      </c>
      <c r="D252" s="9">
        <f t="shared" si="21"/>
        <v>-1.6954102620000004</v>
      </c>
      <c r="E252" s="12">
        <v>1.468086</v>
      </c>
      <c r="F252" s="8">
        <v>-6.5001225439999999</v>
      </c>
      <c r="G252" s="11">
        <f t="shared" si="22"/>
        <v>-5.115541979333333</v>
      </c>
      <c r="H252" s="12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7">
        <v>12.833032179000002</v>
      </c>
      <c r="D253" s="9">
        <f t="shared" si="21"/>
        <v>2.6532234686666669</v>
      </c>
      <c r="E253" s="12">
        <v>-3.3358509999999999</v>
      </c>
      <c r="F253" s="8">
        <v>-5.7874233070000001</v>
      </c>
      <c r="G253" s="11">
        <f t="shared" si="22"/>
        <v>-6.2874360270000009</v>
      </c>
      <c r="H253" s="12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7">
        <v>11.337337194</v>
      </c>
      <c r="D254" s="9">
        <f t="shared" si="21"/>
        <v>7.7240358463333338</v>
      </c>
      <c r="E254" s="12">
        <v>-1.0104109999999999</v>
      </c>
      <c r="F254" s="8">
        <v>-2.879447839</v>
      </c>
      <c r="G254" s="11">
        <f t="shared" si="22"/>
        <v>-5.0556645633333339</v>
      </c>
      <c r="H254" s="12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7">
        <v>20.662410382999997</v>
      </c>
      <c r="D255" s="9">
        <f t="shared" si="21"/>
        <v>14.944259918666665</v>
      </c>
      <c r="E255" s="12">
        <v>0.89178199999999996</v>
      </c>
      <c r="F255" s="8">
        <v>3.2339777029999999</v>
      </c>
      <c r="G255" s="11">
        <f t="shared" si="22"/>
        <v>-1.8109644810000001</v>
      </c>
      <c r="H255" s="12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7">
        <v>11.493001853000001</v>
      </c>
      <c r="D256" s="9">
        <f t="shared" si="21"/>
        <v>14.497583143333332</v>
      </c>
      <c r="E256" s="12">
        <v>-6.8013149999999998</v>
      </c>
      <c r="F256" s="8">
        <v>-0.77291218999999955</v>
      </c>
      <c r="G256" s="11">
        <f t="shared" si="22"/>
        <v>-0.13946077533333323</v>
      </c>
      <c r="H256" s="12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7">
        <v>3.7459580280000004</v>
      </c>
      <c r="D257" s="9">
        <f t="shared" si="21"/>
        <v>11.967123421333332</v>
      </c>
      <c r="E257" s="12">
        <v>-6.3959450000000002</v>
      </c>
      <c r="F257" s="8">
        <v>4.103630868999999</v>
      </c>
      <c r="G257" s="11">
        <f t="shared" si="22"/>
        <v>2.1882321273333329</v>
      </c>
      <c r="H257" s="12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7">
        <v>14.756311820000001</v>
      </c>
      <c r="D258" s="9">
        <f t="shared" si="21"/>
        <v>9.9984239003333339</v>
      </c>
      <c r="E258" s="12">
        <v>-2.9785629999999998</v>
      </c>
      <c r="F258" s="8">
        <v>6.3426533740000011</v>
      </c>
      <c r="G258" s="11">
        <f t="shared" si="22"/>
        <v>3.2244573510000003</v>
      </c>
      <c r="H258" s="12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7">
        <v>18.930655302999998</v>
      </c>
      <c r="D259" s="9">
        <f t="shared" si="21"/>
        <v>12.477641716999999</v>
      </c>
      <c r="E259" s="12">
        <v>7.5745490000000002</v>
      </c>
      <c r="F259" s="8">
        <v>13.983389816999999</v>
      </c>
      <c r="G259" s="11">
        <f t="shared" si="22"/>
        <v>8.1432246866666667</v>
      </c>
      <c r="H259" s="12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7">
        <v>18.376578903999999</v>
      </c>
      <c r="D260" s="9">
        <f t="shared" si="21"/>
        <v>17.354515342333332</v>
      </c>
      <c r="E260" s="12">
        <v>8.3855579999999996</v>
      </c>
      <c r="F260" s="8">
        <v>8.2246051779999991</v>
      </c>
      <c r="G260" s="11">
        <f t="shared" si="22"/>
        <v>9.516882789666667</v>
      </c>
      <c r="H260" s="12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7">
        <v>21.334217238000001</v>
      </c>
      <c r="D261" s="9">
        <f t="shared" si="21"/>
        <v>19.547150481666666</v>
      </c>
      <c r="E261" s="12">
        <v>1.243241</v>
      </c>
      <c r="F261" s="8">
        <v>-3.8540739899999998</v>
      </c>
      <c r="G261" s="11">
        <f t="shared" si="22"/>
        <v>6.1179736683333337</v>
      </c>
      <c r="H261" s="12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7">
        <v>26.211482610000004</v>
      </c>
      <c r="D262" s="9">
        <f t="shared" ref="D262" si="29">AVERAGE(C260:C262)</f>
        <v>21.974092917333337</v>
      </c>
      <c r="E262" s="12">
        <v>17.122782000000001</v>
      </c>
      <c r="F262" s="8">
        <v>8.9116267520000001</v>
      </c>
      <c r="G262" s="11">
        <f t="shared" ref="G262" si="30">AVERAGE(F260:F262)</f>
        <v>4.4273859799999995</v>
      </c>
      <c r="H262" s="12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7">
        <v>20.769334082</v>
      </c>
      <c r="D263" s="9">
        <f t="shared" ref="D263" si="37">AVERAGE(C261:C263)</f>
        <v>22.771677976666666</v>
      </c>
      <c r="E263" s="12">
        <v>20.346411</v>
      </c>
      <c r="F263" s="8">
        <v>11.310394877</v>
      </c>
      <c r="G263" s="11">
        <f t="shared" ref="G263" si="38">AVERAGE(F261:F263)</f>
        <v>5.4559825463333338</v>
      </c>
      <c r="H263" s="12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7">
        <v>22.229408159999998</v>
      </c>
      <c r="D264" s="9">
        <f t="shared" ref="D264" si="45">AVERAGE(C262:C264)</f>
        <v>23.070074950666669</v>
      </c>
      <c r="E264" s="12">
        <v>23.797549</v>
      </c>
      <c r="F264" s="8">
        <v>15.789041621000001</v>
      </c>
      <c r="G264" s="11">
        <f t="shared" ref="G264" si="46">AVERAGE(F262:F264)</f>
        <v>12.003687749999999</v>
      </c>
      <c r="H264" s="12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7">
        <v>11.86779458</v>
      </c>
      <c r="D265" s="9">
        <f t="shared" ref="D265" si="53">AVERAGE(C263:C265)</f>
        <v>18.288845607333332</v>
      </c>
      <c r="E265" s="12">
        <v>13.321056</v>
      </c>
      <c r="F265" s="8">
        <v>11.49416143</v>
      </c>
      <c r="G265" s="11">
        <f t="shared" ref="G265" si="54">AVERAGE(F263:F265)</f>
        <v>12.864532642666667</v>
      </c>
      <c r="H265" s="12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7">
        <v>10.949197698999999</v>
      </c>
      <c r="D266" s="9">
        <f t="shared" ref="D266" si="61">AVERAGE(C264:C266)</f>
        <v>15.015466812999998</v>
      </c>
      <c r="E266" s="12">
        <v>17.499545000000001</v>
      </c>
      <c r="F266" s="8">
        <v>14.975191974000001</v>
      </c>
      <c r="G266" s="11">
        <f t="shared" ref="G266" si="62">AVERAGE(F264:F266)</f>
        <v>14.086131674999999</v>
      </c>
      <c r="H266" s="12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7">
        <v>8.266304937000001</v>
      </c>
      <c r="D267" s="9">
        <f t="shared" ref="D267" si="69">AVERAGE(C265:C267)</f>
        <v>10.361099072</v>
      </c>
      <c r="E267" s="12">
        <v>8.7999729999999996</v>
      </c>
      <c r="F267" s="8">
        <v>10.887130085999999</v>
      </c>
      <c r="G267" s="11">
        <f t="shared" ref="G267" si="70">AVERAGE(F265:F267)</f>
        <v>12.452161163333335</v>
      </c>
      <c r="H267" s="12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7">
        <v>10.227683760000001</v>
      </c>
      <c r="D268" s="9">
        <f t="shared" ref="D268" si="77">AVERAGE(C266:C268)</f>
        <v>9.8143954653333338</v>
      </c>
      <c r="E268" s="12">
        <v>9.7782370000000007</v>
      </c>
      <c r="F268" s="8">
        <v>15.908033103000001</v>
      </c>
      <c r="G268" s="11">
        <f t="shared" ref="G268" si="78">AVERAGE(F266:F268)</f>
        <v>13.923451721000001</v>
      </c>
      <c r="H268" s="12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7">
        <v>13.892108366</v>
      </c>
      <c r="D269" s="9">
        <f t="shared" ref="D269" si="85">AVERAGE(C267:C269)</f>
        <v>10.795365687666667</v>
      </c>
      <c r="E269" s="12">
        <v>-1.011395</v>
      </c>
      <c r="F269" s="8">
        <v>10.367156720000001</v>
      </c>
      <c r="G269" s="11">
        <f t="shared" ref="G269" si="86">AVERAGE(F267:F269)</f>
        <v>12.387439969666667</v>
      </c>
      <c r="H269" s="12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7">
        <v>16.678935302000003</v>
      </c>
      <c r="D270" s="9">
        <f t="shared" ref="D270" si="93">AVERAGE(C268:C270)</f>
        <v>13.599575809333336</v>
      </c>
      <c r="E270" s="12">
        <v>4.3484769999999999</v>
      </c>
      <c r="F270" s="8">
        <v>13.76506891</v>
      </c>
      <c r="G270" s="11">
        <f t="shared" ref="G270" si="94">AVERAGE(F268:F270)</f>
        <v>13.346752911000001</v>
      </c>
      <c r="H270" s="12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7">
        <v>18.180779700000002</v>
      </c>
      <c r="D271" s="9">
        <f t="shared" ref="D271" si="101">AVERAGE(C269:C271)</f>
        <v>16.250607789333333</v>
      </c>
      <c r="E271" s="12">
        <v>7.2270459999999996</v>
      </c>
      <c r="F271" s="8">
        <v>13.509045685</v>
      </c>
      <c r="G271" s="11">
        <f t="shared" ref="G271" si="102">AVERAGE(F269:F271)</f>
        <v>12.547090438333333</v>
      </c>
      <c r="H271" s="12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7">
        <v>23.013765181000004</v>
      </c>
      <c r="D272" s="9">
        <f t="shared" ref="D272" si="109">AVERAGE(C270:C272)</f>
        <v>19.291160061000003</v>
      </c>
      <c r="E272" s="12">
        <v>19.125484</v>
      </c>
      <c r="F272" s="8">
        <v>18.767085009999999</v>
      </c>
      <c r="G272" s="11">
        <f t="shared" ref="G272" si="110">AVERAGE(F270:F272)</f>
        <v>15.347066535000002</v>
      </c>
      <c r="H272" s="12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7">
        <v>20.605134544000002</v>
      </c>
      <c r="D273" s="9">
        <f t="shared" ref="D273" si="117">AVERAGE(C271:C273)</f>
        <v>20.599893141666669</v>
      </c>
      <c r="E273" s="12">
        <v>12.983468999999999</v>
      </c>
      <c r="F273" s="8">
        <v>7.5493634449999991</v>
      </c>
      <c r="G273" s="11">
        <f t="shared" ref="G273" si="118">AVERAGE(F271:F273)</f>
        <v>13.275164713333332</v>
      </c>
      <c r="H273" s="12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7">
        <v>5.8549378059999988</v>
      </c>
      <c r="D274" s="9">
        <f t="shared" ref="D274" si="125">AVERAGE(C272:C274)</f>
        <v>16.491279176999999</v>
      </c>
      <c r="E274" s="12">
        <v>17.499987999999998</v>
      </c>
      <c r="F274" s="8">
        <v>8.9129289859999989</v>
      </c>
      <c r="G274" s="11">
        <f t="shared" ref="G274" si="126">AVERAGE(F272:F274)</f>
        <v>11.743125813666666</v>
      </c>
      <c r="H274" s="12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7">
        <v>3.943212796000001</v>
      </c>
      <c r="D275" s="9">
        <f t="shared" ref="D275" si="133">AVERAGE(C273:C275)</f>
        <v>10.134428382000001</v>
      </c>
      <c r="E275" s="12">
        <v>16.791018999999999</v>
      </c>
      <c r="F275" s="8">
        <v>8.0982691929999984</v>
      </c>
      <c r="G275" s="11">
        <f t="shared" ref="G275" si="134">AVERAGE(F273:F275)</f>
        <v>8.1868538746666655</v>
      </c>
      <c r="H275" s="12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7">
        <v>-6.1728651269999997</v>
      </c>
      <c r="D276" s="9">
        <f t="shared" ref="D276" si="141">AVERAGE(C274:C276)</f>
        <v>1.2084284916666668</v>
      </c>
      <c r="E276" s="12">
        <v>10.901081</v>
      </c>
      <c r="F276" s="8">
        <v>2.8277318640000004</v>
      </c>
      <c r="G276" s="11">
        <f t="shared" ref="G276" si="142">AVERAGE(F274:F276)</f>
        <v>6.6129766809999992</v>
      </c>
      <c r="H276" s="12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7">
        <v>-4.7961794850000006</v>
      </c>
      <c r="D277" s="9">
        <f t="shared" ref="D277" si="149">AVERAGE(C275:C277)</f>
        <v>-2.3419439386666663</v>
      </c>
      <c r="E277" s="12">
        <v>5.6805969999999997</v>
      </c>
      <c r="F277" s="8">
        <v>4.3282222069999996</v>
      </c>
      <c r="G277" s="11">
        <f t="shared" ref="G277" si="150">AVERAGE(F275:F277)</f>
        <v>5.0847410879999995</v>
      </c>
      <c r="H277" s="12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7">
        <v>-1.8106995450000003</v>
      </c>
      <c r="D278" s="9">
        <f t="shared" ref="D278" si="157">AVERAGE(C276:C278)</f>
        <v>-4.2599147190000002</v>
      </c>
      <c r="E278" s="12">
        <v>4.0432930000000002</v>
      </c>
      <c r="F278" s="8">
        <v>1.2692088720000001</v>
      </c>
      <c r="G278" s="11">
        <f t="shared" ref="G278" si="158">AVERAGE(F276:F278)</f>
        <v>2.8083876476666667</v>
      </c>
      <c r="H278" s="12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  <row r="279" spans="1:25">
      <c r="A279" s="3">
        <v>45231</v>
      </c>
      <c r="B279" s="8">
        <v>-1.9028449999999999</v>
      </c>
      <c r="C279" s="37">
        <v>2.5432411909999999</v>
      </c>
      <c r="D279" s="9">
        <f t="shared" ref="D279" si="165">AVERAGE(C277:C279)</f>
        <v>-1.3545459463333336</v>
      </c>
      <c r="E279" s="12">
        <v>-5.004626</v>
      </c>
      <c r="F279" s="8">
        <v>-3.269017839</v>
      </c>
      <c r="G279" s="11">
        <f t="shared" ref="G279" si="166">AVERAGE(F277:F279)</f>
        <v>0.77613774666666657</v>
      </c>
      <c r="H279" s="12">
        <v>-7.6068239999999996</v>
      </c>
      <c r="I279" s="8">
        <v>1.1485754190000002</v>
      </c>
      <c r="J279" s="11">
        <f t="shared" ref="J279" si="167">AVERAGE(I277:I279)</f>
        <v>2.1770028476666665</v>
      </c>
      <c r="K279" s="12">
        <v>-8.1106929999999995</v>
      </c>
      <c r="L279" s="8">
        <v>11.701146908</v>
      </c>
      <c r="M279" s="11">
        <f t="shared" ref="M279" si="168">AVERAGE(L277:L279)</f>
        <v>10.061757552333333</v>
      </c>
      <c r="N279" s="12">
        <v>-8.5950000000000006</v>
      </c>
      <c r="O279" s="8">
        <v>-1.7124397720000006</v>
      </c>
      <c r="P279" s="11">
        <f t="shared" ref="P279" si="169">AVERAGE(O277:O279)</f>
        <v>-2.4325836643333338</v>
      </c>
      <c r="Q279" s="12">
        <v>-3.4577330000000002</v>
      </c>
      <c r="R279" s="8">
        <v>17.193554862999999</v>
      </c>
      <c r="S279" s="11">
        <f t="shared" ref="S279" si="170">AVERAGE(R277:R279)</f>
        <v>17.453161265999999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7.4309354170000006</v>
      </c>
      <c r="Y279" s="11">
        <f t="shared" ref="Y279" si="172">AVERAGE(X277:X279)</f>
        <v>10.118163194333333</v>
      </c>
    </row>
    <row r="280" spans="1:25">
      <c r="A280" s="3">
        <v>45261</v>
      </c>
      <c r="B280" s="8">
        <v>-7.7000690000000001</v>
      </c>
      <c r="C280" s="37">
        <v>1.4233023650000005</v>
      </c>
      <c r="D280" s="9">
        <f t="shared" ref="D280" si="173">AVERAGE(C278:C280)</f>
        <v>0.71861467033333337</v>
      </c>
      <c r="E280" s="12">
        <v>-8.598096</v>
      </c>
      <c r="F280" s="8">
        <v>-2.4881164020000002</v>
      </c>
      <c r="G280" s="11">
        <f t="shared" ref="G280" si="174">AVERAGE(F278:F280)</f>
        <v>-1.495975123</v>
      </c>
      <c r="H280" s="12">
        <v>0.98892199999999997</v>
      </c>
      <c r="I280" s="8">
        <v>8.478316693</v>
      </c>
      <c r="J280" s="11">
        <f t="shared" ref="J280" si="175">AVERAGE(I278:I280)</f>
        <v>4.6934205220000003</v>
      </c>
      <c r="K280" s="12">
        <v>-7.8178210000000004</v>
      </c>
      <c r="L280" s="8">
        <v>10.302882019</v>
      </c>
      <c r="M280" s="11">
        <f t="shared" ref="M280" si="176">AVERAGE(L278:L280)</f>
        <v>11.695363912666666</v>
      </c>
      <c r="N280" s="12">
        <v>-5.1586600000000002</v>
      </c>
      <c r="O280" s="8">
        <v>8.7901757099999998</v>
      </c>
      <c r="P280" s="11">
        <f t="shared" ref="P280" si="177">AVERAGE(O278:O280)</f>
        <v>1.9847437953333331</v>
      </c>
      <c r="Q280" s="12">
        <v>1.319925</v>
      </c>
      <c r="R280" s="8">
        <v>19.466570241000003</v>
      </c>
      <c r="S280" s="11">
        <f t="shared" ref="S280" si="178">AVERAGE(R278:R280)</f>
        <v>19.303094547666664</v>
      </c>
      <c r="T280" s="12">
        <v>-2.7736565</v>
      </c>
      <c r="U280" s="8" t="s">
        <v>8</v>
      </c>
      <c r="V280" s="11">
        <f t="shared" ref="V280" si="179">AVERAGE(T278:T280)</f>
        <v>0.29121716666666675</v>
      </c>
      <c r="W280" s="12">
        <v>20.560472000000001</v>
      </c>
      <c r="X280" s="8">
        <v>20.867896363</v>
      </c>
      <c r="Y280" s="11">
        <f t="shared" ref="Y280" si="180">AVERAGE(X278:X280)</f>
        <v>12.555246856000002</v>
      </c>
    </row>
    <row r="281" spans="1:25">
      <c r="A281" s="3">
        <v>45292</v>
      </c>
      <c r="B281" s="8">
        <v>-2.6341860000000001</v>
      </c>
      <c r="C281" s="37">
        <v>11.158416458</v>
      </c>
      <c r="D281" s="9">
        <f t="shared" ref="D281" si="181">AVERAGE(C279:C281)</f>
        <v>5.0416533379999997</v>
      </c>
      <c r="E281" s="12">
        <v>-15.137748</v>
      </c>
      <c r="F281" s="8">
        <v>-3.2851947609999996</v>
      </c>
      <c r="G281" s="11">
        <f t="shared" ref="G281" si="182">AVERAGE(F279:F281)</f>
        <v>-3.014109667333333</v>
      </c>
      <c r="H281" s="12">
        <v>2.1019559999999999</v>
      </c>
      <c r="I281" s="8">
        <v>6.958665044</v>
      </c>
      <c r="J281" s="11">
        <f t="shared" ref="J281" si="183">AVERAGE(I279:I281)</f>
        <v>5.528519052</v>
      </c>
      <c r="K281" s="12">
        <v>-5.9641109999999999</v>
      </c>
      <c r="L281" s="8">
        <v>8.8368929220000005</v>
      </c>
      <c r="M281" s="11">
        <f t="shared" ref="M281" si="184">AVERAGE(L279:L281)</f>
        <v>10.280307283000001</v>
      </c>
      <c r="N281" s="12">
        <v>-2.5608019999999998</v>
      </c>
      <c r="O281" s="8">
        <v>9.6964452660000013</v>
      </c>
      <c r="P281" s="11">
        <f t="shared" ref="P281" si="185">AVERAGE(O279:O281)</f>
        <v>5.5913937346666671</v>
      </c>
      <c r="Q281" s="12">
        <v>7.9121800000000002</v>
      </c>
      <c r="R281" s="8">
        <v>22.450158085000002</v>
      </c>
      <c r="S281" s="11">
        <f t="shared" ref="S281" si="186">AVERAGE(R279:R281)</f>
        <v>19.703427729666668</v>
      </c>
      <c r="T281" s="12">
        <v>1.1865095000000001</v>
      </c>
      <c r="U281" s="8" t="s">
        <v>8</v>
      </c>
      <c r="V281" s="11">
        <f t="shared" ref="V281" si="187">AVERAGE(T279:T281)</f>
        <v>0.34769450000000007</v>
      </c>
      <c r="W281" s="12">
        <v>17.584689000000001</v>
      </c>
      <c r="X281" s="8">
        <v>12.162076202000002</v>
      </c>
      <c r="Y281" s="11">
        <f t="shared" ref="Y281" si="188">AVERAGE(X279:X281)</f>
        <v>13.486969327333334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1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72" t="s">
        <v>670</v>
      </c>
      <c r="L6" s="73"/>
      <c r="M6" s="79"/>
      <c r="N6" s="72" t="s">
        <v>670</v>
      </c>
      <c r="O6" s="73"/>
      <c r="P6" s="79"/>
      <c r="Q6" s="72" t="s">
        <v>670</v>
      </c>
      <c r="R6" s="73"/>
      <c r="S6" s="79"/>
      <c r="T6" s="72" t="s">
        <v>670</v>
      </c>
      <c r="U6" s="73"/>
      <c r="V6" s="79"/>
      <c r="W6" s="72" t="s">
        <v>670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-18.298844821666666</v>
      </c>
      <c r="J105" s="11" t="s">
        <v>8</v>
      </c>
      <c r="K105" s="12">
        <v>-7.2045572500000024</v>
      </c>
      <c r="L105" s="8">
        <v>-18.131753891000002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-32.379906710666674</v>
      </c>
      <c r="J106" s="11" t="s">
        <v>8</v>
      </c>
      <c r="K106" s="12">
        <v>-16.028392250000003</v>
      </c>
      <c r="L106" s="8">
        <v>-21.315143943000002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>AVERAGE(I105:I107)</f>
        <v>-24.722414859666667</v>
      </c>
      <c r="K107" s="12">
        <v>-4.9745472500000023</v>
      </c>
      <c r="L107" s="8">
        <v>-19.359810069000002</v>
      </c>
      <c r="M107" s="11">
        <f>AVERAGE(L105:L107)</f>
        <v>-19.602235967666669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-13.88186493766667</v>
      </c>
      <c r="J108" s="11">
        <f t="shared" ref="J108:J171" si="2">AVERAGE(I106:I108)</f>
        <v>-23.250088231666666</v>
      </c>
      <c r="K108" s="12">
        <v>-16.637749249999999</v>
      </c>
      <c r="L108" s="8">
        <v>-30.627868833000001</v>
      </c>
      <c r="M108" s="11">
        <f t="shared" ref="M108:M171" si="3">AVERAGE(L106:L108)</f>
        <v>-23.767607615000003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-4.4421069106666682</v>
      </c>
      <c r="J109" s="11">
        <f t="shared" si="2"/>
        <v>-13.937488298333335</v>
      </c>
      <c r="K109" s="12">
        <v>-24.058666250000002</v>
      </c>
      <c r="L109" s="8">
        <v>-15.668855659000002</v>
      </c>
      <c r="M109" s="11">
        <f t="shared" si="3"/>
        <v>-21.885511520333335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-9.0438702666665982E-2</v>
      </c>
      <c r="J110" s="11">
        <f t="shared" si="2"/>
        <v>-6.1381368503333347</v>
      </c>
      <c r="K110" s="12">
        <v>-18.606241249999997</v>
      </c>
      <c r="L110" s="8">
        <v>-10.740928000999997</v>
      </c>
      <c r="M110" s="11">
        <f t="shared" si="3"/>
        <v>-19.012550830999999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-6.326006657666662</v>
      </c>
      <c r="J111" s="11">
        <f t="shared" si="2"/>
        <v>-3.6195174236666658</v>
      </c>
      <c r="K111" s="12">
        <v>-11.924921249999999</v>
      </c>
      <c r="L111" s="8">
        <v>8.8021433360000021</v>
      </c>
      <c r="M111" s="11">
        <f t="shared" si="3"/>
        <v>-5.8692134413333319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-2.5711949676666661</v>
      </c>
      <c r="J112" s="11">
        <f t="shared" si="2"/>
        <v>-2.9958801093333314</v>
      </c>
      <c r="K112" s="12">
        <v>-28.691053249999996</v>
      </c>
      <c r="L112" s="8">
        <v>-17.702969903999996</v>
      </c>
      <c r="M112" s="11">
        <f t="shared" si="3"/>
        <v>-6.5472515229999972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-12.769438080666667</v>
      </c>
      <c r="J113" s="11">
        <f t="shared" si="2"/>
        <v>-7.2222132353333315</v>
      </c>
      <c r="K113" s="12">
        <v>-32.095828249999997</v>
      </c>
      <c r="L113" s="8">
        <v>-17.712551460999997</v>
      </c>
      <c r="M113" s="11">
        <f t="shared" si="3"/>
        <v>-8.8711260096666624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-12.617447100666665</v>
      </c>
      <c r="J114" s="11">
        <f t="shared" si="2"/>
        <v>-9.3193600496666651</v>
      </c>
      <c r="K114" s="12">
        <v>-4.3123932500000004</v>
      </c>
      <c r="L114" s="8">
        <v>-8.0670857630000015</v>
      </c>
      <c r="M114" s="11">
        <f t="shared" si="3"/>
        <v>-14.494202375999997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-14.706409469666667</v>
      </c>
      <c r="J115" s="11">
        <f t="shared" si="2"/>
        <v>-13.364431550333334</v>
      </c>
      <c r="K115" s="12">
        <v>-4.302421250000001</v>
      </c>
      <c r="L115" s="8">
        <v>-11.153781325000001</v>
      </c>
      <c r="M115" s="11">
        <f t="shared" si="3"/>
        <v>-12.311139516333332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-22.959194145666665</v>
      </c>
      <c r="J116" s="11">
        <f t="shared" si="2"/>
        <v>-16.761016905333332</v>
      </c>
      <c r="K116" s="12">
        <v>-0.75864625000000085</v>
      </c>
      <c r="L116" s="8">
        <v>-7.8653680710000007</v>
      </c>
      <c r="M116" s="11">
        <f t="shared" si="3"/>
        <v>-9.0287450530000015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-19.278934992666667</v>
      </c>
      <c r="J117" s="11">
        <f t="shared" si="2"/>
        <v>-18.981512869333333</v>
      </c>
      <c r="K117" s="12">
        <v>7.0650607499999989</v>
      </c>
      <c r="L117" s="8">
        <v>-3.4434416830000014</v>
      </c>
      <c r="M117" s="11">
        <f t="shared" si="3"/>
        <v>-7.4875303596666685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-24.67186383266667</v>
      </c>
      <c r="J118" s="11">
        <f t="shared" si="2"/>
        <v>-22.303330990333336</v>
      </c>
      <c r="K118" s="12">
        <v>-32.070212249999997</v>
      </c>
      <c r="L118" s="8">
        <v>-38.360514273999996</v>
      </c>
      <c r="M118" s="11">
        <f t="shared" si="3"/>
        <v>-16.556441342666666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-25.232619793666665</v>
      </c>
      <c r="J119" s="11">
        <f t="shared" si="2"/>
        <v>-23.061139539666669</v>
      </c>
      <c r="K119" s="12">
        <v>-27.005248250000001</v>
      </c>
      <c r="L119" s="8">
        <v>-41.795586877000005</v>
      </c>
      <c r="M119" s="11">
        <f t="shared" si="3"/>
        <v>-27.866514278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-23.480319742666673</v>
      </c>
      <c r="J120" s="11">
        <f t="shared" si="2"/>
        <v>-24.461601122999998</v>
      </c>
      <c r="K120" s="12">
        <v>16.714060750000002</v>
      </c>
      <c r="L120" s="8">
        <v>2.9231796780000021</v>
      </c>
      <c r="M120" s="11">
        <f t="shared" si="3"/>
        <v>-25.744307157666668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-22.819531162666674</v>
      </c>
      <c r="J121" s="11">
        <f t="shared" si="2"/>
        <v>-23.844156899666672</v>
      </c>
      <c r="K121" s="12">
        <v>-20.31681725</v>
      </c>
      <c r="L121" s="8">
        <v>-11.641550274</v>
      </c>
      <c r="M121" s="11">
        <f t="shared" si="3"/>
        <v>-16.837985824333334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-22.567454072666671</v>
      </c>
      <c r="J122" s="11">
        <f t="shared" si="2"/>
        <v>-22.955768326000008</v>
      </c>
      <c r="K122" s="12">
        <v>-20.18269025</v>
      </c>
      <c r="L122" s="8">
        <v>-11.539837494</v>
      </c>
      <c r="M122" s="11">
        <f t="shared" si="3"/>
        <v>-6.7527360299999986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-14.351157201666668</v>
      </c>
      <c r="J123" s="11">
        <f t="shared" si="2"/>
        <v>-19.912714145666669</v>
      </c>
      <c r="K123" s="12">
        <v>-27.536769249999999</v>
      </c>
      <c r="L123" s="8">
        <v>-6.9556654039999977</v>
      </c>
      <c r="M123" s="11">
        <f t="shared" si="3"/>
        <v>-10.045684390666667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-18.534554138666667</v>
      </c>
      <c r="J124" s="11">
        <f t="shared" si="2"/>
        <v>-18.484388471000003</v>
      </c>
      <c r="K124" s="12">
        <v>-16.869677250000002</v>
      </c>
      <c r="L124" s="8">
        <v>-5.9969463810000025</v>
      </c>
      <c r="M124" s="11">
        <f t="shared" si="3"/>
        <v>-8.1641497596666657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-22.306870611666668</v>
      </c>
      <c r="J125" s="11">
        <f t="shared" si="2"/>
        <v>-18.397527317333335</v>
      </c>
      <c r="K125" s="12">
        <v>-6.9813332500000005</v>
      </c>
      <c r="L125" s="8">
        <v>7.6504512309999999</v>
      </c>
      <c r="M125" s="11">
        <f t="shared" si="3"/>
        <v>-1.7673868513333335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-20.121699360666668</v>
      </c>
      <c r="J126" s="11">
        <f t="shared" si="2"/>
        <v>-20.321041370333333</v>
      </c>
      <c r="K126" s="12">
        <v>-17.28840125</v>
      </c>
      <c r="L126" s="8">
        <v>-20.229050524000002</v>
      </c>
      <c r="M126" s="11">
        <f t="shared" si="3"/>
        <v>-6.1918485580000011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-52.839018145666671</v>
      </c>
      <c r="J127" s="11">
        <f t="shared" si="2"/>
        <v>-31.755862706000002</v>
      </c>
      <c r="K127" s="12">
        <v>-25.23085425</v>
      </c>
      <c r="L127" s="8">
        <v>-32.526996486000002</v>
      </c>
      <c r="M127" s="11">
        <f t="shared" si="3"/>
        <v>-15.035198593000002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-21.329655753666664</v>
      </c>
      <c r="J128" s="11">
        <f t="shared" si="2"/>
        <v>-31.430124419999999</v>
      </c>
      <c r="K128" s="12">
        <v>-26.488980249999997</v>
      </c>
      <c r="L128" s="8">
        <v>-34.039749508999996</v>
      </c>
      <c r="M128" s="11">
        <f t="shared" si="3"/>
        <v>-28.931932172999996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-17.600439971666667</v>
      </c>
      <c r="J129" s="11">
        <f t="shared" si="2"/>
        <v>-30.589704623666666</v>
      </c>
      <c r="K129" s="12">
        <v>-25.598859249999997</v>
      </c>
      <c r="L129" s="8">
        <v>-35.850519032999998</v>
      </c>
      <c r="M129" s="11">
        <f t="shared" si="3"/>
        <v>-34.13908834266666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-19.116586137666665</v>
      </c>
      <c r="J130" s="11">
        <f t="shared" si="2"/>
        <v>-19.348893954333331</v>
      </c>
      <c r="K130" s="12">
        <v>-21.85339725</v>
      </c>
      <c r="L130" s="8">
        <v>-29.06416458</v>
      </c>
      <c r="M130" s="11">
        <f t="shared" si="3"/>
        <v>-32.984811040666663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-16.420722579666666</v>
      </c>
      <c r="J131" s="11">
        <f t="shared" si="2"/>
        <v>-17.712582896333334</v>
      </c>
      <c r="K131" s="12">
        <v>9.7634667499999992</v>
      </c>
      <c r="L131" s="8">
        <v>-6.1954155560000004</v>
      </c>
      <c r="M131" s="11">
        <f t="shared" si="3"/>
        <v>-23.703366389666666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-20.385078973666673</v>
      </c>
      <c r="J132" s="11">
        <f t="shared" si="2"/>
        <v>-18.640795897</v>
      </c>
      <c r="K132" s="12">
        <v>-1.7328462500000006</v>
      </c>
      <c r="L132" s="8">
        <v>-15.498247017000001</v>
      </c>
      <c r="M132" s="11">
        <f t="shared" si="3"/>
        <v>-16.919275717666665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-28.145780616666674</v>
      </c>
      <c r="J133" s="11">
        <f t="shared" si="2"/>
        <v>-21.650527390000004</v>
      </c>
      <c r="K133" s="12">
        <v>-31.933466249999995</v>
      </c>
      <c r="L133" s="8">
        <v>-23.102581460999993</v>
      </c>
      <c r="M133" s="11">
        <f t="shared" si="3"/>
        <v>-14.932081344666665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-24.611866653666674</v>
      </c>
      <c r="J134" s="11">
        <f t="shared" si="2"/>
        <v>-24.380908748000007</v>
      </c>
      <c r="K134" s="12">
        <v>-32.321703249999999</v>
      </c>
      <c r="L134" s="8">
        <v>-21.320600940999999</v>
      </c>
      <c r="M134" s="11">
        <f t="shared" si="3"/>
        <v>-19.973809806333332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-32.126080906666672</v>
      </c>
      <c r="J135" s="11">
        <f t="shared" si="2"/>
        <v>-28.294576059000008</v>
      </c>
      <c r="K135" s="12">
        <v>-47.93152825</v>
      </c>
      <c r="L135" s="8">
        <v>-27.613730580999999</v>
      </c>
      <c r="M135" s="11">
        <f t="shared" si="3"/>
        <v>-24.012304327666666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-26.623374778666662</v>
      </c>
      <c r="J136" s="11">
        <f t="shared" si="2"/>
        <v>-27.787107446333337</v>
      </c>
      <c r="K136" s="12">
        <v>-36.628612249999996</v>
      </c>
      <c r="L136" s="8">
        <v>-25.866042225999998</v>
      </c>
      <c r="M136" s="11">
        <f t="shared" si="3"/>
        <v>-24.933457915999998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-16.243110986666665</v>
      </c>
      <c r="J137" s="11">
        <f t="shared" si="2"/>
        <v>-24.997522223999997</v>
      </c>
      <c r="K137" s="12">
        <v>-34.311147249999998</v>
      </c>
      <c r="L137" s="8">
        <v>-20.153150341999996</v>
      </c>
      <c r="M137" s="11">
        <f t="shared" si="3"/>
        <v>-24.544307716333332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-20.406759351666665</v>
      </c>
      <c r="J138" s="11">
        <f t="shared" si="2"/>
        <v>-21.091081705666664</v>
      </c>
      <c r="K138" s="12">
        <v>-47.208662249999996</v>
      </c>
      <c r="L138" s="8">
        <v>-48.929921488999994</v>
      </c>
      <c r="M138" s="11">
        <f t="shared" si="3"/>
        <v>-31.649704685666663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-20.311526312666665</v>
      </c>
      <c r="J139" s="11">
        <f t="shared" si="2"/>
        <v>-18.987132216999999</v>
      </c>
      <c r="K139" s="12">
        <v>-10.429169249999999</v>
      </c>
      <c r="L139" s="8">
        <v>-18.031325311</v>
      </c>
      <c r="M139" s="11">
        <f t="shared" si="3"/>
        <v>-29.038132380666664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-13.395401464666667</v>
      </c>
      <c r="J140" s="11">
        <f t="shared" si="2"/>
        <v>-18.037895709666667</v>
      </c>
      <c r="K140" s="12">
        <v>-15.81303525</v>
      </c>
      <c r="L140" s="8">
        <v>-24.266203611000002</v>
      </c>
      <c r="M140" s="11">
        <f t="shared" si="3"/>
        <v>-30.409150137000001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-18.461339002666666</v>
      </c>
      <c r="J141" s="11">
        <f t="shared" si="2"/>
        <v>-17.38942226</v>
      </c>
      <c r="K141" s="12">
        <v>-16.551162249999997</v>
      </c>
      <c r="L141" s="8">
        <v>-26.182072321</v>
      </c>
      <c r="M141" s="11">
        <f t="shared" si="3"/>
        <v>-22.826533747666662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-6.9067400316666658</v>
      </c>
      <c r="J142" s="11">
        <f t="shared" si="2"/>
        <v>-12.921160166333332</v>
      </c>
      <c r="K142" s="12">
        <v>-21.713299249999999</v>
      </c>
      <c r="L142" s="8">
        <v>-30.328116299999998</v>
      </c>
      <c r="M142" s="11">
        <f t="shared" si="3"/>
        <v>-26.925464077333334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-22.056056009666666</v>
      </c>
      <c r="J143" s="11">
        <f t="shared" si="2"/>
        <v>-15.808045014666666</v>
      </c>
      <c r="K143" s="12">
        <v>-29.568988249999997</v>
      </c>
      <c r="L143" s="8">
        <v>-47.113103361999997</v>
      </c>
      <c r="M143" s="11">
        <f t="shared" si="3"/>
        <v>-34.54109732766667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-24.031104940666673</v>
      </c>
      <c r="J144" s="11">
        <f t="shared" si="2"/>
        <v>-17.664633660666667</v>
      </c>
      <c r="K144" s="12">
        <v>-18.390021249999997</v>
      </c>
      <c r="L144" s="8">
        <v>-30.925959426999995</v>
      </c>
      <c r="M144" s="11">
        <f t="shared" si="3"/>
        <v>-36.122393029666661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-44.907238010666674</v>
      </c>
      <c r="J145" s="11">
        <f t="shared" si="2"/>
        <v>-30.331466320333337</v>
      </c>
      <c r="K145" s="12">
        <v>-54.783015249999998</v>
      </c>
      <c r="L145" s="8">
        <v>-45.997299427999998</v>
      </c>
      <c r="M145" s="11">
        <f t="shared" si="3"/>
        <v>-41.345454072333325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-22.285668291666667</v>
      </c>
      <c r="J146" s="11">
        <f t="shared" si="2"/>
        <v>-30.408003747666669</v>
      </c>
      <c r="K146" s="12">
        <v>-60.053125250000001</v>
      </c>
      <c r="L146" s="8">
        <v>-46.736278671000001</v>
      </c>
      <c r="M146" s="11">
        <f t="shared" si="3"/>
        <v>-41.219845842000005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-34.347538957666671</v>
      </c>
      <c r="J147" s="11">
        <f t="shared" si="2"/>
        <v>-33.846815086666673</v>
      </c>
      <c r="K147" s="12">
        <v>-66.20794325</v>
      </c>
      <c r="L147" s="8">
        <v>-46.424773841000004</v>
      </c>
      <c r="M147" s="11">
        <f t="shared" si="3"/>
        <v>-46.38611731333333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-36.930051588666672</v>
      </c>
      <c r="J148" s="11">
        <f t="shared" si="2"/>
        <v>-31.187752946000003</v>
      </c>
      <c r="K148" s="12">
        <v>-58.677646250000002</v>
      </c>
      <c r="L148" s="8">
        <v>-48.273946100000003</v>
      </c>
      <c r="M148" s="11">
        <f t="shared" si="3"/>
        <v>-47.144999537333341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-44.460887215666666</v>
      </c>
      <c r="J149" s="11">
        <f t="shared" si="2"/>
        <v>-38.579492587333334</v>
      </c>
      <c r="K149" s="12">
        <v>-60.579107250000007</v>
      </c>
      <c r="L149" s="8">
        <v>-47.299672202000011</v>
      </c>
      <c r="M149" s="11">
        <f t="shared" si="3"/>
        <v>-47.332797381000006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-23.16488488666667</v>
      </c>
      <c r="J150" s="11">
        <f t="shared" si="2"/>
        <v>-34.851941230333331</v>
      </c>
      <c r="K150" s="12">
        <v>-28.65512725</v>
      </c>
      <c r="L150" s="8">
        <v>-28.351322667999998</v>
      </c>
      <c r="M150" s="11">
        <f t="shared" si="3"/>
        <v>-41.30831365666667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-13.103188707666664</v>
      </c>
      <c r="J151" s="11">
        <f t="shared" si="2"/>
        <v>-26.909653603333336</v>
      </c>
      <c r="K151" s="12">
        <v>-23.243259250000001</v>
      </c>
      <c r="L151" s="8">
        <v>-31.697361954000002</v>
      </c>
      <c r="M151" s="11">
        <f t="shared" si="3"/>
        <v>-35.782785608000005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-15.573148342666666</v>
      </c>
      <c r="J152" s="11">
        <f t="shared" si="2"/>
        <v>-17.280407312333335</v>
      </c>
      <c r="K152" s="12">
        <v>-18.653750250000002</v>
      </c>
      <c r="L152" s="8">
        <v>-27.686138992000004</v>
      </c>
      <c r="M152" s="11">
        <f t="shared" si="3"/>
        <v>-29.244941204666663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-22.601032630666666</v>
      </c>
      <c r="J153" s="11">
        <f t="shared" si="2"/>
        <v>-17.092456560333332</v>
      </c>
      <c r="K153" s="12">
        <v>-23.17331025</v>
      </c>
      <c r="L153" s="8">
        <v>-32.671556479000003</v>
      </c>
      <c r="M153" s="11">
        <f t="shared" si="3"/>
        <v>-30.685019141666668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-17.764614407666667</v>
      </c>
      <c r="J154" s="11">
        <f t="shared" si="2"/>
        <v>-18.646265127000003</v>
      </c>
      <c r="K154" s="12">
        <v>-8.9427042500000002</v>
      </c>
      <c r="L154" s="8">
        <v>-18.64525914</v>
      </c>
      <c r="M154" s="11">
        <f t="shared" si="3"/>
        <v>-26.334318203666669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-6.0844484506666658</v>
      </c>
      <c r="J155" s="11">
        <f t="shared" si="2"/>
        <v>-15.483365163</v>
      </c>
      <c r="K155" s="12">
        <v>1.4447437499999998</v>
      </c>
      <c r="L155" s="8">
        <v>-16.597095185000001</v>
      </c>
      <c r="M155" s="11">
        <f t="shared" si="3"/>
        <v>-22.637970268000004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-16.409345406666663</v>
      </c>
      <c r="J156" s="11">
        <f t="shared" si="2"/>
        <v>-13.419469421666667</v>
      </c>
      <c r="K156" s="12">
        <v>-22.802879249999997</v>
      </c>
      <c r="L156" s="8">
        <v>-33.728988397999998</v>
      </c>
      <c r="M156" s="11">
        <f t="shared" si="3"/>
        <v>-22.990447574333331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1.0337309013333353</v>
      </c>
      <c r="J157" s="11">
        <f t="shared" si="2"/>
        <v>-7.1533543186666648</v>
      </c>
      <c r="K157" s="12">
        <v>7.6043557499999999</v>
      </c>
      <c r="L157" s="8">
        <v>15.314251493</v>
      </c>
      <c r="M157" s="11">
        <f t="shared" si="3"/>
        <v>-11.670610696666666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-6.0581681486666668</v>
      </c>
      <c r="J158" s="11">
        <f t="shared" si="2"/>
        <v>-7.1445942179999982</v>
      </c>
      <c r="K158" s="12">
        <v>-31.769748249999999</v>
      </c>
      <c r="L158" s="8">
        <v>-16.230343527999999</v>
      </c>
      <c r="M158" s="11">
        <f t="shared" si="3"/>
        <v>-11.548360144333332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-6.9990202956666661</v>
      </c>
      <c r="J159" s="11">
        <f t="shared" si="2"/>
        <v>-4.0078191809999995</v>
      </c>
      <c r="K159" s="12">
        <v>-34.793089250000001</v>
      </c>
      <c r="L159" s="8">
        <v>-16.334754682</v>
      </c>
      <c r="M159" s="11">
        <f t="shared" si="3"/>
        <v>-5.7502822389999997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3.7871605063333336</v>
      </c>
      <c r="J160" s="11">
        <f t="shared" si="2"/>
        <v>-3.0900093126666661</v>
      </c>
      <c r="K160" s="12">
        <v>-22.035968249999996</v>
      </c>
      <c r="L160" s="8">
        <v>-11.636317694999997</v>
      </c>
      <c r="M160" s="11">
        <f t="shared" si="3"/>
        <v>-14.733805301666665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1.958206187333333</v>
      </c>
      <c r="J161" s="11">
        <f t="shared" si="2"/>
        <v>-0.41788453399999986</v>
      </c>
      <c r="K161" s="12">
        <v>-29.362698250000001</v>
      </c>
      <c r="L161" s="8">
        <v>-17.010080760000001</v>
      </c>
      <c r="M161" s="11">
        <f t="shared" si="3"/>
        <v>-14.993717712333334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-7.5472994536666658</v>
      </c>
      <c r="J162" s="11">
        <f t="shared" si="2"/>
        <v>-0.60064425333333327</v>
      </c>
      <c r="K162" s="12">
        <v>-25.982193249999995</v>
      </c>
      <c r="L162" s="8">
        <v>-24.514356639999995</v>
      </c>
      <c r="M162" s="11">
        <f t="shared" si="3"/>
        <v>-17.720251698333332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-0.2308056856666667</v>
      </c>
      <c r="J163" s="11">
        <f t="shared" si="2"/>
        <v>-1.939966317333333</v>
      </c>
      <c r="K163" s="12">
        <v>-2.75410925</v>
      </c>
      <c r="L163" s="8">
        <v>-11.218137299999999</v>
      </c>
      <c r="M163" s="11">
        <f t="shared" si="3"/>
        <v>-17.580858233333331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-14.004620702666665</v>
      </c>
      <c r="J164" s="11">
        <f t="shared" si="2"/>
        <v>-7.260908613999999</v>
      </c>
      <c r="K164" s="12">
        <v>-2.0264002500000009</v>
      </c>
      <c r="L164" s="8">
        <v>-11.284580705</v>
      </c>
      <c r="M164" s="11">
        <f t="shared" si="3"/>
        <v>-15.672358214999997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1.6784087483333341</v>
      </c>
      <c r="J165" s="11">
        <f t="shared" si="2"/>
        <v>-4.185672546666666</v>
      </c>
      <c r="K165" s="12">
        <v>5.3420787499999989</v>
      </c>
      <c r="L165" s="8">
        <v>-3.5000553560000007</v>
      </c>
      <c r="M165" s="11">
        <f t="shared" si="3"/>
        <v>-8.6675911203333325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4.9221032433333338</v>
      </c>
      <c r="J166" s="11">
        <f t="shared" si="2"/>
        <v>-2.4680362369999993</v>
      </c>
      <c r="K166" s="12">
        <v>-4.3326422500000001</v>
      </c>
      <c r="L166" s="8">
        <v>-15.117554633000001</v>
      </c>
      <c r="M166" s="11">
        <f t="shared" si="3"/>
        <v>-9.9673968980000005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1.232087223333334</v>
      </c>
      <c r="J167" s="11">
        <f t="shared" si="2"/>
        <v>2.6108664050000008</v>
      </c>
      <c r="K167" s="12">
        <v>22.72302475</v>
      </c>
      <c r="L167" s="8">
        <v>4.4370667210000008</v>
      </c>
      <c r="M167" s="11">
        <f t="shared" si="3"/>
        <v>-4.7268477560000006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4.5719082413333325</v>
      </c>
      <c r="J168" s="11">
        <f t="shared" si="2"/>
        <v>3.5753662360000003</v>
      </c>
      <c r="K168" s="12">
        <v>6.0390107499999992</v>
      </c>
      <c r="L168" s="8">
        <v>-2.3191098950000004</v>
      </c>
      <c r="M168" s="11">
        <f t="shared" si="3"/>
        <v>-4.3331992690000005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-3.3635716836666649</v>
      </c>
      <c r="J169" s="11">
        <f t="shared" si="2"/>
        <v>0.81347459366666719</v>
      </c>
      <c r="K169" s="12">
        <v>-5.1884602500000003</v>
      </c>
      <c r="L169" s="8">
        <v>0.73673404699999967</v>
      </c>
      <c r="M169" s="11">
        <f t="shared" si="3"/>
        <v>0.9515636243333333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3.2149325703333336</v>
      </c>
      <c r="J170" s="11">
        <f t="shared" si="2"/>
        <v>1.4744230426666671</v>
      </c>
      <c r="K170" s="12">
        <v>-26.955017249999997</v>
      </c>
      <c r="L170" s="8">
        <v>-10.707717395999996</v>
      </c>
      <c r="M170" s="11">
        <f t="shared" si="3"/>
        <v>-4.0966977479999995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7.9763765053333326</v>
      </c>
      <c r="J171" s="11">
        <f t="shared" si="2"/>
        <v>2.6092457973333336</v>
      </c>
      <c r="K171" s="12">
        <v>-20.218128249999999</v>
      </c>
      <c r="L171" s="8">
        <v>-3.5304903920000008</v>
      </c>
      <c r="M171" s="11">
        <f t="shared" si="3"/>
        <v>-4.5004912469999994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4.4614012583333338</v>
      </c>
      <c r="J172" s="11">
        <f t="shared" ref="J172:J235" si="9">AVERAGE(I170:I172)</f>
        <v>5.217570111333333</v>
      </c>
      <c r="K172" s="12">
        <v>-13.78011225</v>
      </c>
      <c r="L172" s="8">
        <v>-3.6648815720000005</v>
      </c>
      <c r="M172" s="11">
        <f t="shared" ref="M172:M235" si="10">AVERAGE(L170:L172)</f>
        <v>-5.9676964533333319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2.9459869043333331</v>
      </c>
      <c r="J173" s="11">
        <f t="shared" si="9"/>
        <v>5.1279215559999995</v>
      </c>
      <c r="K173" s="12">
        <v>-6.139277250000001</v>
      </c>
      <c r="L173" s="8">
        <v>5.4296783199999989</v>
      </c>
      <c r="M173" s="11">
        <f t="shared" si="10"/>
        <v>-0.5885645480000008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8.5686001193333343</v>
      </c>
      <c r="J174" s="11">
        <f t="shared" si="9"/>
        <v>5.325329427333334</v>
      </c>
      <c r="K174" s="12">
        <v>3.7886937499999993</v>
      </c>
      <c r="L174" s="8">
        <v>6.8157619499999988</v>
      </c>
      <c r="M174" s="11">
        <f t="shared" si="10"/>
        <v>2.8601862326666656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1.6684309443333341</v>
      </c>
      <c r="J175" s="11">
        <f t="shared" si="9"/>
        <v>4.3943393226666672</v>
      </c>
      <c r="K175" s="12">
        <v>6.8859437499999991</v>
      </c>
      <c r="L175" s="8">
        <v>-1.2140707320000015</v>
      </c>
      <c r="M175" s="11">
        <f t="shared" si="10"/>
        <v>3.6771231793333321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3.6579982293333337</v>
      </c>
      <c r="J176" s="11">
        <f t="shared" si="9"/>
        <v>4.6316764310000007</v>
      </c>
      <c r="K176" s="12">
        <v>20.205862750000001</v>
      </c>
      <c r="L176" s="8">
        <v>11.709662569000001</v>
      </c>
      <c r="M176" s="11">
        <f t="shared" si="10"/>
        <v>5.7704512623333324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4.781779875333334</v>
      </c>
      <c r="J177" s="11">
        <f t="shared" si="9"/>
        <v>3.3694030163333344</v>
      </c>
      <c r="K177" s="12">
        <v>17.895527333333334</v>
      </c>
      <c r="L177" s="8">
        <v>9.313416251333333</v>
      </c>
      <c r="M177" s="11">
        <f t="shared" si="10"/>
        <v>6.603002696111111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-7.847310235666666</v>
      </c>
      <c r="J178" s="11">
        <f t="shared" si="9"/>
        <v>0.19748928966666757</v>
      </c>
      <c r="K178" s="12">
        <v>22.415792333333329</v>
      </c>
      <c r="L178" s="8">
        <v>11.235052082333329</v>
      </c>
      <c r="M178" s="11">
        <f t="shared" si="10"/>
        <v>10.752710300888888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8.2615822683333349</v>
      </c>
      <c r="J179" s="11">
        <f t="shared" si="9"/>
        <v>1.7320173026666676</v>
      </c>
      <c r="K179" s="12">
        <v>21.337574333333329</v>
      </c>
      <c r="L179" s="8">
        <v>3.467405157333328</v>
      </c>
      <c r="M179" s="11">
        <f t="shared" si="10"/>
        <v>8.0052911636666639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11.455325850333335</v>
      </c>
      <c r="J180" s="11">
        <f t="shared" si="9"/>
        <v>3.9565326276666681</v>
      </c>
      <c r="K180" s="12">
        <v>7.8714363333333317</v>
      </c>
      <c r="L180" s="8">
        <v>0.67509268033333214</v>
      </c>
      <c r="M180" s="11">
        <f t="shared" si="10"/>
        <v>5.12584997333333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13.965019559333335</v>
      </c>
      <c r="J181" s="11">
        <f t="shared" si="9"/>
        <v>11.227309226000003</v>
      </c>
      <c r="K181" s="12">
        <v>1.3579113333333317</v>
      </c>
      <c r="L181" s="8">
        <v>4.5968088453333316</v>
      </c>
      <c r="M181" s="11">
        <f t="shared" si="10"/>
        <v>2.913102227666664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6.0114905353333334</v>
      </c>
      <c r="J182" s="11">
        <f t="shared" si="9"/>
        <v>10.477278648333334</v>
      </c>
      <c r="K182" s="12">
        <v>11.955369333333332</v>
      </c>
      <c r="L182" s="8">
        <v>28.861686961333334</v>
      </c>
      <c r="M182" s="11">
        <f t="shared" si="10"/>
        <v>11.377862829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10.805456733333333</v>
      </c>
      <c r="J183" s="11">
        <f t="shared" si="9"/>
        <v>10.260655609333334</v>
      </c>
      <c r="K183" s="12">
        <v>1.099519333333332</v>
      </c>
      <c r="L183" s="8">
        <v>16.375869537333333</v>
      </c>
      <c r="M183" s="11">
        <f t="shared" si="10"/>
        <v>16.611455114666665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5.3236808223333343</v>
      </c>
      <c r="J184" s="11">
        <f t="shared" si="9"/>
        <v>7.3802093636666664</v>
      </c>
      <c r="K184" s="12">
        <v>11.403772333333333</v>
      </c>
      <c r="L184" s="8">
        <v>21.470447122333333</v>
      </c>
      <c r="M184" s="11">
        <f t="shared" si="10"/>
        <v>22.236001206999997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9.1597176953333346</v>
      </c>
      <c r="J185" s="11">
        <f t="shared" si="9"/>
        <v>8.4296184170000004</v>
      </c>
      <c r="K185" s="12">
        <v>5.176726333333332</v>
      </c>
      <c r="L185" s="8">
        <v>15.70126072133333</v>
      </c>
      <c r="M185" s="11">
        <f t="shared" si="10"/>
        <v>17.849192460333331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11.237386786333333</v>
      </c>
      <c r="J186" s="11">
        <f t="shared" si="9"/>
        <v>8.5735951013333338</v>
      </c>
      <c r="K186" s="12">
        <v>7.8334653333333319</v>
      </c>
      <c r="L186" s="8">
        <v>11.688532642333332</v>
      </c>
      <c r="M186" s="11">
        <f t="shared" si="10"/>
        <v>16.286746828666665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4.2384871503333343</v>
      </c>
      <c r="J187" s="11">
        <f t="shared" si="9"/>
        <v>8.2118638773333341</v>
      </c>
      <c r="K187" s="12">
        <v>23.231025333333335</v>
      </c>
      <c r="L187" s="8">
        <v>16.951138620333335</v>
      </c>
      <c r="M187" s="11">
        <f t="shared" si="10"/>
        <v>14.780310661333331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8.3583681033333335</v>
      </c>
      <c r="J188" s="11">
        <f t="shared" si="9"/>
        <v>7.9447473466666665</v>
      </c>
      <c r="K188" s="12">
        <v>9.2477643333333326</v>
      </c>
      <c r="L188" s="8">
        <v>1.5350566583333327</v>
      </c>
      <c r="M188" s="11">
        <f t="shared" si="10"/>
        <v>10.058242640333333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-2.6181386386666659</v>
      </c>
      <c r="J189" s="11">
        <f t="shared" si="9"/>
        <v>3.3262388716666673</v>
      </c>
      <c r="K189" s="12">
        <v>-12.365695666666667</v>
      </c>
      <c r="L189" s="8">
        <v>-19.621598668666667</v>
      </c>
      <c r="M189" s="11">
        <f t="shared" si="10"/>
        <v>-0.3784677966666668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9.501279410333332</v>
      </c>
      <c r="J190" s="11">
        <f t="shared" si="9"/>
        <v>5.0805029583333328</v>
      </c>
      <c r="K190" s="12">
        <v>13.596021333333331</v>
      </c>
      <c r="L190" s="8">
        <v>1.3316404093333318</v>
      </c>
      <c r="M190" s="11">
        <f t="shared" si="10"/>
        <v>-5.5849672003333346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8.2791044633333364</v>
      </c>
      <c r="J191" s="11">
        <f t="shared" si="9"/>
        <v>5.0540817450000004</v>
      </c>
      <c r="K191" s="12">
        <v>13.013459333333332</v>
      </c>
      <c r="L191" s="8">
        <v>-4.4318692596666676</v>
      </c>
      <c r="M191" s="11">
        <f t="shared" si="10"/>
        <v>-7.5739425063333341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15.357037610333334</v>
      </c>
      <c r="J192" s="11">
        <f t="shared" si="9"/>
        <v>11.045807161333334</v>
      </c>
      <c r="K192" s="12">
        <v>4.0569283333333317</v>
      </c>
      <c r="L192" s="8">
        <v>-3.6424460326666681</v>
      </c>
      <c r="M192" s="11">
        <f t="shared" si="10"/>
        <v>-2.2475582943333348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8.0060460203333346</v>
      </c>
      <c r="J193" s="11">
        <f t="shared" si="9"/>
        <v>10.547396031333335</v>
      </c>
      <c r="K193" s="12">
        <v>1.4507943333333317</v>
      </c>
      <c r="L193" s="8">
        <v>2.4689284593333318</v>
      </c>
      <c r="M193" s="11">
        <f t="shared" si="10"/>
        <v>-1.8684622776666675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8.8827587363333347</v>
      </c>
      <c r="J194" s="11">
        <f t="shared" si="9"/>
        <v>10.748614122333334</v>
      </c>
      <c r="K194" s="12">
        <v>-3.5848216666666683</v>
      </c>
      <c r="L194" s="8">
        <v>12.911171872333332</v>
      </c>
      <c r="M194" s="11">
        <f t="shared" si="10"/>
        <v>3.9125514329999986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13.206987670333334</v>
      </c>
      <c r="J195" s="11">
        <f t="shared" si="9"/>
        <v>10.031930809</v>
      </c>
      <c r="K195" s="12">
        <v>-16.40336966666667</v>
      </c>
      <c r="L195" s="8">
        <v>-1.2202423496666697</v>
      </c>
      <c r="M195" s="11">
        <f t="shared" si="10"/>
        <v>4.7199526606666646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11.794407953333334</v>
      </c>
      <c r="J196" s="11">
        <f t="shared" si="9"/>
        <v>11.294718120000001</v>
      </c>
      <c r="K196" s="12">
        <v>-20.301186666666666</v>
      </c>
      <c r="L196" s="8">
        <v>-10.003002157666666</v>
      </c>
      <c r="M196" s="11">
        <f t="shared" si="10"/>
        <v>0.56264245499999888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7.9851112053333342</v>
      </c>
      <c r="J197" s="11">
        <f t="shared" si="9"/>
        <v>10.995502276333333</v>
      </c>
      <c r="K197" s="12">
        <v>-15.700946666666669</v>
      </c>
      <c r="L197" s="8">
        <v>-5.438932271666669</v>
      </c>
      <c r="M197" s="11">
        <f t="shared" si="10"/>
        <v>-5.5540589263333358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9.9246693413333347</v>
      </c>
      <c r="J198" s="11">
        <f t="shared" si="9"/>
        <v>9.9013961666666663</v>
      </c>
      <c r="K198" s="12">
        <v>-9.1350446666666674</v>
      </c>
      <c r="L198" s="8">
        <v>-4.4703786416666675</v>
      </c>
      <c r="M198" s="11">
        <f t="shared" si="10"/>
        <v>-6.6374376903333347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13.770915904333332</v>
      </c>
      <c r="J199" s="11">
        <f t="shared" si="9"/>
        <v>10.560232150333333</v>
      </c>
      <c r="K199" s="12">
        <v>0.89708233333333176</v>
      </c>
      <c r="L199" s="8">
        <v>-4.3568324066666682</v>
      </c>
      <c r="M199" s="11">
        <f t="shared" si="10"/>
        <v>-4.7553811066666682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5.6483235333333335</v>
      </c>
      <c r="J200" s="11">
        <f t="shared" si="9"/>
        <v>9.7813029263333338</v>
      </c>
      <c r="K200" s="12">
        <v>6.1485243333333317</v>
      </c>
      <c r="L200" s="8">
        <v>-0.66258478666666853</v>
      </c>
      <c r="M200" s="11">
        <f t="shared" si="10"/>
        <v>-3.1632652783333346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11.732635136333332</v>
      </c>
      <c r="J201" s="11">
        <f t="shared" si="9"/>
        <v>10.383958191333333</v>
      </c>
      <c r="K201" s="12">
        <v>8.092456333333331</v>
      </c>
      <c r="L201" s="8">
        <v>2.5707794113333309</v>
      </c>
      <c r="M201" s="11">
        <f t="shared" si="10"/>
        <v>-0.8162125940000019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12.502087453333335</v>
      </c>
      <c r="J202" s="11">
        <f t="shared" si="9"/>
        <v>9.9610153743333338</v>
      </c>
      <c r="K202" s="12">
        <v>10.476550333333332</v>
      </c>
      <c r="L202" s="8">
        <v>-2.897015620666668</v>
      </c>
      <c r="M202" s="11">
        <f t="shared" si="10"/>
        <v>-0.32960699866666854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9.2797353013333321</v>
      </c>
      <c r="J203" s="11">
        <f t="shared" si="9"/>
        <v>11.171485963666667</v>
      </c>
      <c r="K203" s="12">
        <v>24.412382333333333</v>
      </c>
      <c r="L203" s="8">
        <v>7.6337085963333351</v>
      </c>
      <c r="M203" s="11">
        <f t="shared" si="10"/>
        <v>2.4358241289999993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3.4208958833333338</v>
      </c>
      <c r="J204" s="11">
        <f t="shared" si="9"/>
        <v>8.4009062126666674</v>
      </c>
      <c r="K204" s="12">
        <v>45.278018333333335</v>
      </c>
      <c r="L204" s="8">
        <v>35.462435303333336</v>
      </c>
      <c r="M204" s="11">
        <f t="shared" si="10"/>
        <v>13.399709426333336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14.313877267333334</v>
      </c>
      <c r="J205" s="11">
        <f t="shared" si="9"/>
        <v>9.0048361506666676</v>
      </c>
      <c r="K205" s="12">
        <v>-2.9473476666666683</v>
      </c>
      <c r="L205" s="8">
        <v>-4.9710972826666682</v>
      </c>
      <c r="M205" s="11">
        <f t="shared" si="10"/>
        <v>12.708348872333334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13.093455095333335</v>
      </c>
      <c r="J206" s="11">
        <f t="shared" si="9"/>
        <v>10.276076082000001</v>
      </c>
      <c r="K206" s="12">
        <v>-4.0777486666666682</v>
      </c>
      <c r="L206" s="8">
        <v>11.117503010333332</v>
      </c>
      <c r="M206" s="11">
        <f t="shared" si="10"/>
        <v>13.869613676999998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12.205253594333334</v>
      </c>
      <c r="J207" s="11">
        <f t="shared" si="9"/>
        <v>13.204195319</v>
      </c>
      <c r="K207" s="12">
        <v>-1.0427336666666678</v>
      </c>
      <c r="L207" s="8">
        <v>15.665152105333334</v>
      </c>
      <c r="M207" s="11">
        <f t="shared" si="10"/>
        <v>7.2705192776666658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13.439201865333334</v>
      </c>
      <c r="J208" s="11">
        <f t="shared" si="9"/>
        <v>12.912636851666667</v>
      </c>
      <c r="K208" s="12">
        <v>-0.34407766666666806</v>
      </c>
      <c r="L208" s="8">
        <v>11.494574120333333</v>
      </c>
      <c r="M208" s="11">
        <f t="shared" si="10"/>
        <v>12.759076411999999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12.567042291333333</v>
      </c>
      <c r="J209" s="11">
        <f t="shared" si="9"/>
        <v>12.737165916999999</v>
      </c>
      <c r="K209" s="12">
        <v>-2.140354666666668</v>
      </c>
      <c r="L209" s="8">
        <v>8.974193374333332</v>
      </c>
      <c r="M209" s="11">
        <f t="shared" si="10"/>
        <v>12.044639866666666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9.431638474333333</v>
      </c>
      <c r="J210" s="11">
        <f t="shared" si="9"/>
        <v>11.812627543666666</v>
      </c>
      <c r="K210" s="12">
        <v>3.5555303333333317</v>
      </c>
      <c r="L210" s="8">
        <v>9.1181703283333313</v>
      </c>
      <c r="M210" s="11">
        <f t="shared" si="10"/>
        <v>9.8623126076666647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13.708106722333333</v>
      </c>
      <c r="J211" s="11">
        <f t="shared" si="9"/>
        <v>11.902262496000001</v>
      </c>
      <c r="K211" s="12">
        <v>10.793928333333332</v>
      </c>
      <c r="L211" s="8">
        <v>6.7097302183333314</v>
      </c>
      <c r="M211" s="11">
        <f t="shared" si="10"/>
        <v>8.2673646403333318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12.061836162333336</v>
      </c>
      <c r="J212" s="11">
        <f t="shared" si="9"/>
        <v>11.733860453</v>
      </c>
      <c r="K212" s="12">
        <v>11.994676333333333</v>
      </c>
      <c r="L212" s="8">
        <v>4.9920317783333328</v>
      </c>
      <c r="M212" s="11">
        <f t="shared" si="10"/>
        <v>6.9399774416666657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9.4071010453333344</v>
      </c>
      <c r="J213" s="11">
        <f t="shared" si="9"/>
        <v>11.725681310000001</v>
      </c>
      <c r="K213" s="12">
        <v>13.522164333333333</v>
      </c>
      <c r="L213" s="8">
        <v>9.0201000173333323</v>
      </c>
      <c r="M213" s="11">
        <f t="shared" si="10"/>
        <v>6.9072873379999988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6.6830038413333366</v>
      </c>
      <c r="J214" s="11">
        <f t="shared" si="9"/>
        <v>9.3839803496666701</v>
      </c>
      <c r="K214" s="12">
        <v>25.103944333333331</v>
      </c>
      <c r="L214" s="8">
        <v>10.05712048433333</v>
      </c>
      <c r="M214" s="11">
        <f t="shared" si="10"/>
        <v>8.0230840933333312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14.798287816333335</v>
      </c>
      <c r="J215" s="11">
        <f t="shared" si="9"/>
        <v>10.296130901000003</v>
      </c>
      <c r="K215" s="12">
        <v>21.652924333333331</v>
      </c>
      <c r="L215" s="8">
        <v>5.4693236523333297</v>
      </c>
      <c r="M215" s="11">
        <f t="shared" si="10"/>
        <v>8.1821813846666647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21.178464217333335</v>
      </c>
      <c r="J216" s="11">
        <f t="shared" si="9"/>
        <v>14.219918625000004</v>
      </c>
      <c r="K216" s="12">
        <v>18.752717333333329</v>
      </c>
      <c r="L216" s="8">
        <v>6.8059600513333294</v>
      </c>
      <c r="M216" s="11">
        <f t="shared" si="10"/>
        <v>7.4441347293333306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6.5185668523333336</v>
      </c>
      <c r="J217" s="11">
        <f t="shared" si="9"/>
        <v>14.165106295333336</v>
      </c>
      <c r="K217" s="12">
        <v>5.9649033333333321</v>
      </c>
      <c r="L217" s="8">
        <v>1.3649574383333318</v>
      </c>
      <c r="M217" s="11">
        <f t="shared" si="10"/>
        <v>4.54674704733333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12.994480436333333</v>
      </c>
      <c r="J218" s="11">
        <f t="shared" si="9"/>
        <v>13.563837168666666</v>
      </c>
      <c r="K218" s="12">
        <v>-17.013704666666669</v>
      </c>
      <c r="L218" s="8">
        <v>-4.0384632156666687</v>
      </c>
      <c r="M218" s="11">
        <f t="shared" si="10"/>
        <v>1.3774847579999971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1.4198163753333333</v>
      </c>
      <c r="J219" s="11">
        <f t="shared" si="9"/>
        <v>6.9776212213333331</v>
      </c>
      <c r="K219" s="12">
        <v>-18.497811666666671</v>
      </c>
      <c r="L219" s="8">
        <v>0.27605987333332749</v>
      </c>
      <c r="M219" s="11">
        <f t="shared" si="10"/>
        <v>-0.79914863466666974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16.639992884333335</v>
      </c>
      <c r="J220" s="11">
        <f t="shared" si="9"/>
        <v>10.351429898666668</v>
      </c>
      <c r="K220" s="12">
        <v>-8.446355666666669</v>
      </c>
      <c r="L220" s="8">
        <v>5.2469121413333308</v>
      </c>
      <c r="M220" s="11">
        <f t="shared" si="10"/>
        <v>0.49483626633332989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4.5499924663333333</v>
      </c>
      <c r="J221" s="11">
        <f t="shared" si="9"/>
        <v>7.5366005753333338</v>
      </c>
      <c r="K221" s="12">
        <v>-8.2490186666666681</v>
      </c>
      <c r="L221" s="8">
        <v>5.1132032383333321</v>
      </c>
      <c r="M221" s="11">
        <f t="shared" si="10"/>
        <v>3.5453917509999968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5.3528560433333343</v>
      </c>
      <c r="J222" s="11">
        <f t="shared" si="9"/>
        <v>8.8476137979999994</v>
      </c>
      <c r="K222" s="12">
        <v>-9.5067086666666683</v>
      </c>
      <c r="L222" s="8">
        <v>-1.9690107286666683</v>
      </c>
      <c r="M222" s="11">
        <f t="shared" si="10"/>
        <v>2.7970348836666652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1.2201325633333351</v>
      </c>
      <c r="J223" s="11">
        <f t="shared" si="9"/>
        <v>3.707660357666668</v>
      </c>
      <c r="K223" s="12">
        <v>-1.5793506666666683</v>
      </c>
      <c r="L223" s="8">
        <v>-5.1061013676666684</v>
      </c>
      <c r="M223" s="11">
        <f t="shared" si="10"/>
        <v>-0.65396961933333486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10.662057302333334</v>
      </c>
      <c r="J224" s="11">
        <f t="shared" si="9"/>
        <v>5.7450153030000015</v>
      </c>
      <c r="K224" s="12">
        <v>4.4589693333333322</v>
      </c>
      <c r="L224" s="8">
        <v>-3.3413827936666678</v>
      </c>
      <c r="M224" s="11">
        <f t="shared" si="10"/>
        <v>-3.4721649633333347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12.496864629333333</v>
      </c>
      <c r="J225" s="11">
        <f t="shared" si="9"/>
        <v>8.1263514983333334</v>
      </c>
      <c r="K225" s="12">
        <v>-7.3208996666666675</v>
      </c>
      <c r="L225" s="8">
        <v>-12.348241866666667</v>
      </c>
      <c r="M225" s="11">
        <f t="shared" si="10"/>
        <v>-6.9319086760000017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14.274525596333337</v>
      </c>
      <c r="J226" s="11">
        <f t="shared" si="9"/>
        <v>12.477815842666667</v>
      </c>
      <c r="K226" s="12">
        <v>8.9963853333333326</v>
      </c>
      <c r="L226" s="8">
        <v>-8.2570572626666667</v>
      </c>
      <c r="M226" s="11">
        <f t="shared" si="10"/>
        <v>-7.9822273076666663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6.3474647993333351</v>
      </c>
      <c r="J227" s="11">
        <f t="shared" si="9"/>
        <v>11.039618341666669</v>
      </c>
      <c r="K227" s="12">
        <v>8.7617943333333308</v>
      </c>
      <c r="L227" s="8">
        <v>-7.1240599596666687</v>
      </c>
      <c r="M227" s="11">
        <f t="shared" si="10"/>
        <v>-9.2431196963333324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14.108610496333334</v>
      </c>
      <c r="J228" s="11">
        <f t="shared" si="9"/>
        <v>11.576866964000002</v>
      </c>
      <c r="K228" s="12">
        <v>29.797615333333333</v>
      </c>
      <c r="L228" s="8">
        <v>15.797069153333332</v>
      </c>
      <c r="M228" s="11">
        <f t="shared" si="10"/>
        <v>0.1386506436666656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2.6552289963333333</v>
      </c>
      <c r="J229" s="11">
        <f t="shared" si="9"/>
        <v>7.7037680973333336</v>
      </c>
      <c r="K229" s="12">
        <v>-10.905607666666668</v>
      </c>
      <c r="L229" s="8">
        <v>-17.431077214666669</v>
      </c>
      <c r="M229" s="11">
        <f t="shared" si="10"/>
        <v>-2.9193560070000015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5.349672253333333</v>
      </c>
      <c r="J230" s="11">
        <f t="shared" si="9"/>
        <v>7.3711705820000004</v>
      </c>
      <c r="K230" s="12">
        <v>-24.587245666666668</v>
      </c>
      <c r="L230" s="8">
        <v>-13.076483167666668</v>
      </c>
      <c r="M230" s="11">
        <f t="shared" si="10"/>
        <v>-4.903497076333335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8.6145493143333347</v>
      </c>
      <c r="J231" s="11">
        <f t="shared" si="9"/>
        <v>5.5398168546666673</v>
      </c>
      <c r="K231" s="12">
        <v>-32.591906666666667</v>
      </c>
      <c r="L231" s="8">
        <v>-11.454872868666666</v>
      </c>
      <c r="M231" s="11">
        <f t="shared" si="10"/>
        <v>-13.987477750333335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7.9095461123333344</v>
      </c>
      <c r="J232" s="11">
        <f t="shared" si="9"/>
        <v>7.2912558933333331</v>
      </c>
      <c r="K232" s="12">
        <v>-21.136119666666666</v>
      </c>
      <c r="L232" s="8">
        <v>-5.0277397326666673</v>
      </c>
      <c r="M232" s="11">
        <f t="shared" si="10"/>
        <v>-9.8530319230000014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13.751508499333333</v>
      </c>
      <c r="J233" s="11">
        <f t="shared" si="9"/>
        <v>10.091867975333335</v>
      </c>
      <c r="K233" s="12">
        <v>-15.658602666666669</v>
      </c>
      <c r="L233" s="8">
        <v>4.6356215333331008E-2</v>
      </c>
      <c r="M233" s="11">
        <f t="shared" si="10"/>
        <v>-5.4787521286666676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13.267310334333335</v>
      </c>
      <c r="J234" s="11">
        <f t="shared" si="9"/>
        <v>11.642788315333334</v>
      </c>
      <c r="K234" s="12">
        <v>3.4203473333333316</v>
      </c>
      <c r="L234" s="8">
        <v>13.052633397333333</v>
      </c>
      <c r="M234" s="11">
        <f t="shared" si="10"/>
        <v>2.6904166266666656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-13.344028544666667</v>
      </c>
      <c r="J235" s="11">
        <f t="shared" si="9"/>
        <v>4.5582634296666669</v>
      </c>
      <c r="K235" s="12">
        <v>10.895668333333333</v>
      </c>
      <c r="L235" s="8">
        <v>8.2616083193333338</v>
      </c>
      <c r="M235" s="11">
        <f t="shared" si="10"/>
        <v>7.1201993106666661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-54.309874863666671</v>
      </c>
      <c r="J236" s="11">
        <f t="shared" ref="J236:J261" si="16">AVERAGE(I234:I236)</f>
        <v>-18.128864358000001</v>
      </c>
      <c r="K236" s="12">
        <v>-86.759403666666671</v>
      </c>
      <c r="L236" s="8">
        <v>-96.814048954666674</v>
      </c>
      <c r="M236" s="11">
        <f t="shared" ref="M236:M261" si="17">AVERAGE(L234:L236)</f>
        <v>-25.166602412666673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-36.847559874666672</v>
      </c>
      <c r="J237" s="11">
        <f t="shared" si="16"/>
        <v>-34.833821094333338</v>
      </c>
      <c r="K237" s="12">
        <v>-69.116911666666667</v>
      </c>
      <c r="L237" s="8">
        <v>-75.92254345566667</v>
      </c>
      <c r="M237" s="11">
        <f t="shared" si="17"/>
        <v>-54.824994697000001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-10.661904145666666</v>
      </c>
      <c r="J238" s="11">
        <f t="shared" si="16"/>
        <v>-33.939779628000004</v>
      </c>
      <c r="K238" s="12">
        <v>-35.40678066666667</v>
      </c>
      <c r="L238" s="8">
        <v>-55.45136904666667</v>
      </c>
      <c r="M238" s="11">
        <f t="shared" si="17"/>
        <v>-76.062653819000005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-18.707517888666665</v>
      </c>
      <c r="J239" s="11">
        <f t="shared" si="16"/>
        <v>-22.072327302999998</v>
      </c>
      <c r="K239" s="12">
        <v>-18.796303666666667</v>
      </c>
      <c r="L239" s="8">
        <v>-34.156181584666669</v>
      </c>
      <c r="M239" s="11">
        <f t="shared" si="17"/>
        <v>-55.176698029000001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-13.835470489666667</v>
      </c>
      <c r="J240" s="11">
        <f t="shared" si="16"/>
        <v>-14.401630841333334</v>
      </c>
      <c r="K240" s="12">
        <v>-17.130589666666665</v>
      </c>
      <c r="L240" s="8">
        <v>-32.358363007666668</v>
      </c>
      <c r="M240" s="11">
        <f t="shared" si="17"/>
        <v>-40.655304546333333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-3.8145709356666675</v>
      </c>
      <c r="J241" s="11">
        <f t="shared" si="16"/>
        <v>-12.119186438</v>
      </c>
      <c r="K241" s="12">
        <v>-9.3874646666666681</v>
      </c>
      <c r="L241" s="8">
        <v>-15.935399593666668</v>
      </c>
      <c r="M241" s="11">
        <f t="shared" si="17"/>
        <v>-27.48331472866667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10.656980516333334</v>
      </c>
      <c r="J242" s="11">
        <f t="shared" si="16"/>
        <v>-2.3310203030000003</v>
      </c>
      <c r="K242" s="12">
        <v>-23.47936966666667</v>
      </c>
      <c r="L242" s="8">
        <v>-13.01332300366667</v>
      </c>
      <c r="M242" s="11">
        <f t="shared" si="17"/>
        <v>-20.435695201666668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-4.933669002666667</v>
      </c>
      <c r="J243" s="11">
        <f t="shared" si="16"/>
        <v>0.63624685933333325</v>
      </c>
      <c r="K243" s="12">
        <v>-60.548946666666666</v>
      </c>
      <c r="L243" s="8">
        <v>-37.801676625666666</v>
      </c>
      <c r="M243" s="11">
        <f t="shared" si="17"/>
        <v>-22.250133074333334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-9.1340290776666642</v>
      </c>
      <c r="J244" s="11">
        <f t="shared" si="16"/>
        <v>-1.1369058546666657</v>
      </c>
      <c r="K244" s="12">
        <v>-55.757936666666666</v>
      </c>
      <c r="L244" s="8">
        <v>-37.525426487666664</v>
      </c>
      <c r="M244" s="11">
        <f t="shared" si="17"/>
        <v>-29.446808705666665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-17.18767797866667</v>
      </c>
      <c r="J245" s="11">
        <f t="shared" si="16"/>
        <v>-10.418458686333333</v>
      </c>
      <c r="K245" s="12">
        <v>-58.86998366666667</v>
      </c>
      <c r="L245" s="8">
        <v>-40.621355048666672</v>
      </c>
      <c r="M245" s="11">
        <f t="shared" si="17"/>
        <v>-38.649486054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-29.165281791666665</v>
      </c>
      <c r="J246" s="11">
        <f t="shared" si="16"/>
        <v>-18.495662949333333</v>
      </c>
      <c r="K246" s="12">
        <v>-62.587576666666664</v>
      </c>
      <c r="L246" s="8">
        <v>-51.616940931666662</v>
      </c>
      <c r="M246" s="11">
        <f t="shared" si="17"/>
        <v>-43.254574155999997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-16.229704489666666</v>
      </c>
      <c r="J247" s="11">
        <f t="shared" si="16"/>
        <v>-20.860888086666666</v>
      </c>
      <c r="K247" s="12">
        <v>-57.564341666666664</v>
      </c>
      <c r="L247" s="8">
        <v>-60.180318728666663</v>
      </c>
      <c r="M247" s="11">
        <f t="shared" si="17"/>
        <v>-50.806204903000001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-16.924992565666663</v>
      </c>
      <c r="J248" s="11">
        <f t="shared" si="16"/>
        <v>-20.773326282333333</v>
      </c>
      <c r="K248" s="12">
        <v>-31.645039666666669</v>
      </c>
      <c r="L248" s="8">
        <v>-43.63819088466667</v>
      </c>
      <c r="M248" s="11">
        <f t="shared" si="17"/>
        <v>-51.811816848333329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1.1915804899999998</v>
      </c>
      <c r="J249" s="11">
        <f t="shared" si="16"/>
        <v>-10.654372188444443</v>
      </c>
      <c r="K249" s="12">
        <v>29.639258000000002</v>
      </c>
      <c r="L249" s="8">
        <v>21.091819434000001</v>
      </c>
      <c r="M249" s="11">
        <f t="shared" si="17"/>
        <v>-27.575563393111111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-14.655148935</v>
      </c>
      <c r="J250" s="11">
        <f t="shared" si="16"/>
        <v>-10.129520336888888</v>
      </c>
      <c r="K250" s="12">
        <v>17.022713</v>
      </c>
      <c r="L250" s="8">
        <v>-5.5039016829999987</v>
      </c>
      <c r="M250" s="11">
        <f t="shared" si="17"/>
        <v>-9.3500910445555565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-5.1375545899999997</v>
      </c>
      <c r="J251" s="11">
        <f t="shared" si="16"/>
        <v>-6.2003743450000002</v>
      </c>
      <c r="K251" s="12">
        <v>-18.389669000000001</v>
      </c>
      <c r="L251" s="8">
        <v>-33.281047411999999</v>
      </c>
      <c r="M251" s="11">
        <f t="shared" si="17"/>
        <v>-5.8977098869999987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-17.432231812999998</v>
      </c>
      <c r="J252" s="11">
        <f t="shared" si="16"/>
        <v>-12.408311779333332</v>
      </c>
      <c r="K252" s="12">
        <v>-18.691405</v>
      </c>
      <c r="L252" s="8">
        <v>-34.374188132999997</v>
      </c>
      <c r="M252" s="11">
        <f t="shared" si="17"/>
        <v>-24.386379075999997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3.8391090740000005</v>
      </c>
      <c r="J253" s="11">
        <f t="shared" si="16"/>
        <v>-6.2435591096666663</v>
      </c>
      <c r="K253" s="12">
        <v>4.0777299999999999</v>
      </c>
      <c r="L253" s="8">
        <v>-2.2567932429999997</v>
      </c>
      <c r="M253" s="11">
        <f t="shared" si="17"/>
        <v>-23.304009596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0.79543604599999895</v>
      </c>
      <c r="J254" s="11">
        <f t="shared" si="16"/>
        <v>-4.2658955643333334</v>
      </c>
      <c r="K254" s="12">
        <v>-4.5926119999999999</v>
      </c>
      <c r="L254" s="8">
        <v>5.2037535799999999</v>
      </c>
      <c r="M254" s="11">
        <f t="shared" si="17"/>
        <v>-10.475742598666665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4.6870411170000006</v>
      </c>
      <c r="J255" s="11">
        <f t="shared" si="16"/>
        <v>3.1071954123333332</v>
      </c>
      <c r="K255" s="12">
        <v>-14.480611</v>
      </c>
      <c r="L255" s="8">
        <v>9.2492510950000018</v>
      </c>
      <c r="M255" s="11">
        <f t="shared" si="17"/>
        <v>4.065403810666667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4.3106794529999997</v>
      </c>
      <c r="J256" s="11">
        <f t="shared" si="16"/>
        <v>3.2643855386666663</v>
      </c>
      <c r="K256" s="12">
        <v>-11.482371000000001</v>
      </c>
      <c r="L256" s="8">
        <v>8.6120658890000001</v>
      </c>
      <c r="M256" s="11">
        <f t="shared" si="17"/>
        <v>7.6883568546666679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19.757026887000002</v>
      </c>
      <c r="J257" s="11">
        <f t="shared" si="16"/>
        <v>9.5849158190000008</v>
      </c>
      <c r="K257" s="12">
        <v>-11.928972</v>
      </c>
      <c r="L257" s="8">
        <v>8.0930425289999999</v>
      </c>
      <c r="M257" s="11">
        <f t="shared" si="17"/>
        <v>8.651453171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12.440832658</v>
      </c>
      <c r="J258" s="11">
        <f t="shared" si="16"/>
        <v>12.169512999333334</v>
      </c>
      <c r="K258" s="12">
        <v>-2.4834399999999999</v>
      </c>
      <c r="L258" s="8">
        <v>9.7444731559999997</v>
      </c>
      <c r="M258" s="11">
        <f t="shared" si="17"/>
        <v>8.8165271913333338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13.570908365999998</v>
      </c>
      <c r="J259" s="11">
        <f t="shared" si="16"/>
        <v>15.256255970333333</v>
      </c>
      <c r="K259" s="12">
        <v>38.338614</v>
      </c>
      <c r="L259" s="8">
        <v>35.847620360000001</v>
      </c>
      <c r="M259" s="11">
        <f t="shared" si="17"/>
        <v>17.895045348333333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11.974651250000001</v>
      </c>
      <c r="J260" s="11">
        <f t="shared" si="16"/>
        <v>12.662130757999998</v>
      </c>
      <c r="K260" s="12">
        <v>32.802157999999999</v>
      </c>
      <c r="L260" s="8">
        <v>19.049865949999997</v>
      </c>
      <c r="M260" s="11">
        <f t="shared" si="17"/>
        <v>21.547319822000002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6.2531332489999993</v>
      </c>
      <c r="J261" s="11">
        <f t="shared" si="16"/>
        <v>10.599564288333333</v>
      </c>
      <c r="K261" s="12">
        <v>31.372297</v>
      </c>
      <c r="L261" s="8">
        <v>20.790468923999999</v>
      </c>
      <c r="M261" s="11">
        <f t="shared" si="17"/>
        <v>25.229318411333335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3.5585543500000005</v>
      </c>
      <c r="J279" s="11">
        <f t="shared" ref="J279" si="160">AVERAGE(I277:I279)</f>
        <v>9.277367927666667</v>
      </c>
      <c r="K279" s="12">
        <v>-17.545894000000001</v>
      </c>
      <c r="L279" s="8">
        <v>5.8562277899999984</v>
      </c>
      <c r="M279" s="11">
        <f t="shared" ref="M279" si="161">AVERAGE(L277:L279)</f>
        <v>-4.9801674333333899E-2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  <row r="280" spans="1:25">
      <c r="A280" s="3">
        <v>45261</v>
      </c>
      <c r="B280" s="8">
        <v>-14.649504</v>
      </c>
      <c r="C280" s="37" t="s">
        <v>8</v>
      </c>
      <c r="D280" s="9">
        <f t="shared" ref="D280" si="166">AVERAGE(B278:B280)</f>
        <v>-5.863399666666667</v>
      </c>
      <c r="E280" s="12">
        <v>-0.57141500000000001</v>
      </c>
      <c r="F280" s="8" t="s">
        <v>8</v>
      </c>
      <c r="G280" s="9">
        <f t="shared" ref="G280" si="167">AVERAGE(E278:E280)</f>
        <v>-2.655253333333333</v>
      </c>
      <c r="H280" s="12">
        <v>-4.1480620000000004</v>
      </c>
      <c r="I280" s="8">
        <v>2.9899660719999996</v>
      </c>
      <c r="J280" s="11">
        <f t="shared" ref="J280" si="168">AVERAGE(I278:I280)</f>
        <v>7.0420053929999993</v>
      </c>
      <c r="K280" s="12">
        <v>-23.56916</v>
      </c>
      <c r="L280" s="8">
        <v>-2.0250335749999984</v>
      </c>
      <c r="M280" s="11">
        <f t="shared" ref="M280" si="169">AVERAGE(L278:L280)</f>
        <v>1.0623700763333332</v>
      </c>
      <c r="N280" s="12">
        <v>-8.9402849999999994</v>
      </c>
      <c r="O280" s="8" t="s">
        <v>8</v>
      </c>
      <c r="P280" s="11">
        <f t="shared" ref="P280" si="170">+AVERAGE(N278:N280)</f>
        <v>-7.5944590000000005</v>
      </c>
      <c r="Q280" s="12">
        <v>-5.0902000000000003</v>
      </c>
      <c r="R280" s="8" t="s">
        <v>8</v>
      </c>
      <c r="S280" s="11">
        <f t="shared" ref="S280" si="171">+AVERAGE(Q278:Q280)</f>
        <v>-10.473917999999999</v>
      </c>
      <c r="T280" s="12">
        <v>23.945181999999999</v>
      </c>
      <c r="U280" s="8" t="s">
        <v>8</v>
      </c>
      <c r="V280" s="11">
        <f t="shared" ref="V280" si="172">AVERAGE(T278:T280)</f>
        <v>23.016326500000002</v>
      </c>
      <c r="W280" s="12">
        <v>14.956777000000001</v>
      </c>
      <c r="X280" s="8" t="s">
        <v>8</v>
      </c>
      <c r="Y280" s="11">
        <f t="shared" ref="Y280" si="173">+AVERAGE(W278:W280)</f>
        <v>9.7317850000000004</v>
      </c>
    </row>
    <row r="281" spans="1:25">
      <c r="A281" s="3">
        <v>45292</v>
      </c>
      <c r="B281" s="8">
        <v>-3.9974980000000002</v>
      </c>
      <c r="C281" s="37" t="s">
        <v>8</v>
      </c>
      <c r="D281" s="9">
        <f t="shared" ref="D281" si="174">AVERAGE(B279:B281)</f>
        <v>-9.3457716666666659</v>
      </c>
      <c r="E281" s="12">
        <v>-6.3828999999999997E-2</v>
      </c>
      <c r="F281" s="8" t="s">
        <v>8</v>
      </c>
      <c r="G281" s="9">
        <f t="shared" ref="G281" si="175">AVERAGE(E279:E281)</f>
        <v>-1.5746833333333334</v>
      </c>
      <c r="H281" s="12">
        <v>3.1368100000000001</v>
      </c>
      <c r="I281" s="8">
        <v>9.2995050379999995</v>
      </c>
      <c r="J281" s="11">
        <f t="shared" ref="J281" si="176">AVERAGE(I279:I281)</f>
        <v>5.2826751533333329</v>
      </c>
      <c r="K281" s="12">
        <v>-8.1537830000000007</v>
      </c>
      <c r="L281" s="8">
        <v>13.554351659999998</v>
      </c>
      <c r="M281" s="11">
        <f t="shared" ref="M281" si="177">AVERAGE(L279:L281)</f>
        <v>5.795181958333333</v>
      </c>
      <c r="N281" s="12">
        <v>4.3787719999999997</v>
      </c>
      <c r="O281" s="8" t="s">
        <v>8</v>
      </c>
      <c r="P281" s="11">
        <f t="shared" ref="P281" si="178">+AVERAGE(N279:N281)</f>
        <v>-7.7217693333333344</v>
      </c>
      <c r="Q281" s="12">
        <v>13.650639999999999</v>
      </c>
      <c r="R281" s="8" t="s">
        <v>8</v>
      </c>
      <c r="S281" s="11">
        <f t="shared" ref="S281" si="179">+AVERAGE(Q279:Q281)</f>
        <v>-1.8060433333333339</v>
      </c>
      <c r="T281" s="12">
        <v>23.215477499999999</v>
      </c>
      <c r="U281" s="8" t="s">
        <v>8</v>
      </c>
      <c r="V281" s="11">
        <f t="shared" ref="V281" si="180">AVERAGE(T279:T281)</f>
        <v>23.917822000000001</v>
      </c>
      <c r="W281" s="12">
        <v>7.6137620000000004</v>
      </c>
      <c r="X281" s="8" t="s">
        <v>8</v>
      </c>
      <c r="Y281" s="11">
        <f t="shared" ref="Y281" si="181">+AVERAGE(W279:W281)</f>
        <v>9.4485233333333341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1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72" t="s">
        <v>685</v>
      </c>
      <c r="L6" s="73"/>
      <c r="M6" s="79"/>
      <c r="N6" s="72" t="s">
        <v>685</v>
      </c>
      <c r="O6" s="73"/>
      <c r="P6" s="79"/>
      <c r="Q6" s="72" t="s">
        <v>685</v>
      </c>
      <c r="R6" s="73"/>
      <c r="S6" s="79"/>
      <c r="T6" s="72" t="s">
        <v>685</v>
      </c>
      <c r="U6" s="73"/>
      <c r="V6" s="79"/>
      <c r="W6" s="72" t="s">
        <v>685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7" t="s">
        <v>8</v>
      </c>
      <c r="D280" s="9">
        <f t="shared" ref="D280" si="166">AVERAGE(B278:B280)</f>
        <v>-4.0479039999999999</v>
      </c>
      <c r="E280" s="12">
        <v>7.8133999999999995E-2</v>
      </c>
      <c r="F280" s="8" t="s">
        <v>8</v>
      </c>
      <c r="G280" s="9">
        <f t="shared" ref="G280" si="167">AVERAGE(E278:E280)</f>
        <v>-3.0011993333333327</v>
      </c>
      <c r="H280" s="12">
        <v>3.3802840000000001</v>
      </c>
      <c r="I280" s="8" t="s">
        <v>8</v>
      </c>
      <c r="J280" s="9">
        <f t="shared" ref="J280" si="168">AVERAGE(H278:H280)</f>
        <v>3.0376746666666663</v>
      </c>
      <c r="K280" s="12">
        <v>4.2272980000000002</v>
      </c>
      <c r="L280" s="8" t="s">
        <v>8</v>
      </c>
      <c r="M280" s="9">
        <f t="shared" ref="M280" si="169">AVERAGE(K278:K280)</f>
        <v>0.54141800000000007</v>
      </c>
      <c r="N280" s="12">
        <v>3.599904</v>
      </c>
      <c r="O280" s="8" t="s">
        <v>8</v>
      </c>
      <c r="P280" s="9">
        <f t="shared" ref="P280" si="170">AVERAGE(N278:N280)</f>
        <v>-0.5987380000000001</v>
      </c>
      <c r="Q280" s="12">
        <v>-2.3516569999999999</v>
      </c>
      <c r="R280" s="8" t="s">
        <v>8</v>
      </c>
      <c r="S280" s="9">
        <f t="shared" ref="S280" si="171">AVERAGE(Q278:Q280)</f>
        <v>7.327059666666667</v>
      </c>
      <c r="T280" s="12">
        <v>33.319114499999998</v>
      </c>
      <c r="U280" s="8" t="s">
        <v>8</v>
      </c>
      <c r="V280" s="11">
        <f t="shared" ref="V280" si="172">AVERAGE(T278:T280)</f>
        <v>30.725583999999998</v>
      </c>
      <c r="W280" s="12">
        <v>19.561015000000001</v>
      </c>
      <c r="X280" s="8" t="s">
        <v>8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7" t="s">
        <v>8</v>
      </c>
      <c r="D281" s="9">
        <f t="shared" ref="D281" si="174">AVERAGE(B279:B281)</f>
        <v>3.441443</v>
      </c>
      <c r="E281" s="12">
        <v>2.476588</v>
      </c>
      <c r="F281" s="8" t="s">
        <v>8</v>
      </c>
      <c r="G281" s="9">
        <f t="shared" ref="G281" si="175">AVERAGE(E279:E281)</f>
        <v>0.96199533333333331</v>
      </c>
      <c r="H281" s="12">
        <v>10.816478</v>
      </c>
      <c r="I281" s="8" t="s">
        <v>8</v>
      </c>
      <c r="J281" s="9">
        <f t="shared" ref="J281" si="176">AVERAGE(H279:H281)</f>
        <v>6.9913323333333333</v>
      </c>
      <c r="K281" s="12">
        <v>3.4742549999999999</v>
      </c>
      <c r="L281" s="8" t="s">
        <v>8</v>
      </c>
      <c r="M281" s="9">
        <f t="shared" ref="M281" si="177">AVERAGE(K279:K281)</f>
        <v>2.6889773333333333</v>
      </c>
      <c r="N281" s="12">
        <v>2.5100039999999999</v>
      </c>
      <c r="O281" s="8" t="s">
        <v>8</v>
      </c>
      <c r="P281" s="9">
        <f t="shared" ref="P281" si="178">AVERAGE(N279:N281)</f>
        <v>1.626482</v>
      </c>
      <c r="Q281" s="12">
        <v>1.2741709999999999</v>
      </c>
      <c r="R281" s="8" t="s">
        <v>8</v>
      </c>
      <c r="S281" s="9">
        <f t="shared" ref="S281" si="179">AVERAGE(Q279:Q281)</f>
        <v>4.169700333333334</v>
      </c>
      <c r="T281" s="12">
        <v>28.888555499999999</v>
      </c>
      <c r="U281" s="8" t="s">
        <v>8</v>
      </c>
      <c r="V281" s="11">
        <f t="shared" ref="V281" si="180">AVERAGE(T279:T281)</f>
        <v>30.15616</v>
      </c>
      <c r="W281" s="12">
        <v>17.447430000000001</v>
      </c>
      <c r="X281" s="8" t="s">
        <v>8</v>
      </c>
      <c r="Y281" s="9">
        <f t="shared" ref="Y281" si="181">AVERAGE(W279:W281)</f>
        <v>18.917944000000002</v>
      </c>
    </row>
  </sheetData>
  <mergeCells count="17">
    <mergeCell ref="K5:M5"/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G110" sqref="G110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2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15.886138686000001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8.1538673550000027</v>
      </c>
      <c r="D9" s="9">
        <f>AVERAGE(C8:C9)</f>
        <v>12.020003020500003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5.798428629</v>
      </c>
      <c r="D10" s="9">
        <f t="shared" ref="D10:D73" si="0">AVERAGE(C9:C10)</f>
        <v>6.9761479920000014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18.593590952</v>
      </c>
      <c r="D11" s="9">
        <f t="shared" si="0"/>
        <v>12.1960097905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8.4729382150000028</v>
      </c>
      <c r="D12" s="9">
        <f t="shared" si="0"/>
        <v>13.533264583500001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6.4581709190000005</v>
      </c>
      <c r="D13" s="9">
        <f t="shared" si="0"/>
        <v>7.4655545670000016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6.738657461999999</v>
      </c>
      <c r="D14" s="9">
        <f t="shared" si="0"/>
        <v>6.5984141904999998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-3.3008474769999987</v>
      </c>
      <c r="D15" s="9">
        <f t="shared" si="0"/>
        <v>1.7189049925000002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-11.989913623</v>
      </c>
      <c r="D16" s="9">
        <f t="shared" si="0"/>
        <v>-7.6453805499999987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8.9587655920000024</v>
      </c>
      <c r="D17" s="9">
        <f t="shared" si="0"/>
        <v>-1.5155740154999986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0.47768107499999957</v>
      </c>
      <c r="D18" s="9">
        <f t="shared" si="0"/>
        <v>4.718223333500001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2.066954904000001</v>
      </c>
      <c r="D19" s="9">
        <f t="shared" si="0"/>
        <v>1.2723179895000003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9.1039507810000018</v>
      </c>
      <c r="D20" s="9">
        <f t="shared" si="0"/>
        <v>5.5854528425000014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17.019284536000001</v>
      </c>
      <c r="D21" s="9">
        <f t="shared" si="0"/>
        <v>13.061617658500001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8.0372844539999999</v>
      </c>
      <c r="D22" s="9">
        <f t="shared" si="0"/>
        <v>12.528284495000001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5.1702360419999991</v>
      </c>
      <c r="D23" s="9">
        <f t="shared" si="0"/>
        <v>6.6037602479999995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3.3817706320000021</v>
      </c>
      <c r="D24" s="9">
        <f t="shared" si="0"/>
        <v>4.2760033370000006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-5.8717321659999993</v>
      </c>
      <c r="D25" s="9">
        <f t="shared" si="0"/>
        <v>-1.2449807669999986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1.6925859199999995</v>
      </c>
      <c r="D26" s="9">
        <f t="shared" si="0"/>
        <v>-2.0895731230000001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4.9643959879999997</v>
      </c>
      <c r="D27" s="9">
        <f t="shared" si="0"/>
        <v>3.3284909539999994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6.5448746930000006</v>
      </c>
      <c r="D28" s="9">
        <f t="shared" si="0"/>
        <v>5.7546353405000001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11.902912155000003</v>
      </c>
      <c r="D29" s="9">
        <f t="shared" si="0"/>
        <v>9.2238934240000017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10.064594701999999</v>
      </c>
      <c r="D30" s="9">
        <f t="shared" si="0"/>
        <v>10.983753428500002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14.335703551</v>
      </c>
      <c r="D31" s="9">
        <f t="shared" si="0"/>
        <v>12.200149126499999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19.225674366</v>
      </c>
      <c r="D32" s="9">
        <f t="shared" si="0"/>
        <v>16.780688958500001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20.382960144000002</v>
      </c>
      <c r="D33" s="9">
        <f t="shared" si="0"/>
        <v>19.804317255000001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24.527516705</v>
      </c>
      <c r="D34" s="9">
        <f t="shared" si="0"/>
        <v>22.455238424500003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19.735140891</v>
      </c>
      <c r="D35" s="9">
        <f t="shared" si="0"/>
        <v>22.131328797999998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14.940786231999999</v>
      </c>
      <c r="D36" s="9">
        <f t="shared" si="0"/>
        <v>17.337963561500001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10.810774113000001</v>
      </c>
      <c r="D37" s="9">
        <f t="shared" si="0"/>
        <v>12.875780172500001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1.7295005379999999</v>
      </c>
      <c r="D38" s="9">
        <f t="shared" si="0"/>
        <v>6.2701373255000004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0.62842819500000147</v>
      </c>
      <c r="D39" s="9">
        <f t="shared" si="0"/>
        <v>1.1789643665000007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-12.258782467999998</v>
      </c>
      <c r="D40" s="9">
        <f t="shared" si="0"/>
        <v>-5.8151771364999982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-14.184655959000001</v>
      </c>
      <c r="D41" s="9">
        <f t="shared" si="0"/>
        <v>-13.221719213499998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-1.9693279930000003</v>
      </c>
      <c r="D42" s="9">
        <f t="shared" si="0"/>
        <v>-8.0769919760000004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1.7090153819999996</v>
      </c>
      <c r="D43" s="9">
        <f t="shared" si="0"/>
        <v>-0.13015630550000035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3.2136384739999997</v>
      </c>
      <c r="D44" s="9">
        <f t="shared" si="0"/>
        <v>2.4613269279999996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0.35607364699999877</v>
      </c>
      <c r="D45" s="9">
        <f t="shared" si="0"/>
        <v>1.7848560604999992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-1.8791794850000003</v>
      </c>
      <c r="D46" s="9">
        <f t="shared" si="0"/>
        <v>-0.76155291900000077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0.65237912200000014</v>
      </c>
      <c r="D47" s="9">
        <f t="shared" si="0"/>
        <v>-0.61340018150000009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-3.0985163170000014</v>
      </c>
      <c r="D48" s="9">
        <f t="shared" si="0"/>
        <v>-1.2230685975000006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-4.9644256559999995</v>
      </c>
      <c r="D49" s="9">
        <f t="shared" si="0"/>
        <v>-4.0314709865000005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-5.0495682940000002</v>
      </c>
      <c r="D50" s="9">
        <f t="shared" si="0"/>
        <v>-5.0069969749999998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-21.798535555000001</v>
      </c>
      <c r="D51" s="9">
        <f t="shared" si="0"/>
        <v>-13.424051924500001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-21.769726429999999</v>
      </c>
      <c r="D52" s="9">
        <f t="shared" si="0"/>
        <v>-21.7841309925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-19.894689460000002</v>
      </c>
      <c r="D53" s="9">
        <f t="shared" si="0"/>
        <v>-20.832207945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-27.696258199999995</v>
      </c>
      <c r="D54" s="9">
        <f t="shared" si="0"/>
        <v>-23.795473829999999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-18.856772586000002</v>
      </c>
      <c r="D55" s="9">
        <f t="shared" si="0"/>
        <v>-23.276515392999997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-13.716846189</v>
      </c>
      <c r="D56" s="9">
        <f t="shared" si="0"/>
        <v>-16.2868093875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-16.984025312</v>
      </c>
      <c r="D57" s="9">
        <f t="shared" si="0"/>
        <v>-15.350435750500001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-14.064471705999999</v>
      </c>
      <c r="D58" s="9">
        <f t="shared" si="0"/>
        <v>-15.524248509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-2.9804861639999984</v>
      </c>
      <c r="D59" s="9">
        <f t="shared" si="0"/>
        <v>-8.5224789349999988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-2.7520178310000016</v>
      </c>
      <c r="D60" s="9">
        <f t="shared" si="0"/>
        <v>-2.8662519975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1.8773661919999984</v>
      </c>
      <c r="D61" s="9">
        <f t="shared" si="0"/>
        <v>-0.4373258195000016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4.8334056629999989</v>
      </c>
      <c r="D62" s="9">
        <f t="shared" si="0"/>
        <v>3.3553859274999986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3.0897961369999987</v>
      </c>
      <c r="D63" s="9">
        <f t="shared" si="0"/>
        <v>3.9616008999999988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10.477976417000001</v>
      </c>
      <c r="D64" s="9">
        <f t="shared" si="0"/>
        <v>6.7838862769999997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8.6372352099999983</v>
      </c>
      <c r="D65" s="9">
        <f t="shared" si="0"/>
        <v>9.5576058135000004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7.5669188310000015</v>
      </c>
      <c r="D66" s="9">
        <f t="shared" si="0"/>
        <v>8.1020770204999994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6.1377075600000008</v>
      </c>
      <c r="D67" s="9">
        <f t="shared" si="0"/>
        <v>6.8523131955000007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10.489971442000002</v>
      </c>
      <c r="D68" s="9">
        <f t="shared" si="0"/>
        <v>8.3138395010000004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10.673839752000003</v>
      </c>
      <c r="D69" s="9">
        <f t="shared" si="0"/>
        <v>10.581905597000002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15.118234322000005</v>
      </c>
      <c r="D70" s="9">
        <f t="shared" si="0"/>
        <v>12.896037037000003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6.6056729210000018</v>
      </c>
      <c r="D71" s="9">
        <f t="shared" si="0"/>
        <v>10.861953621500003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13.289664930000001</v>
      </c>
      <c r="D72" s="9">
        <f t="shared" si="0"/>
        <v>9.9476689255000004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14.348809021000005</v>
      </c>
      <c r="D73" s="9">
        <f t="shared" si="0"/>
        <v>13.819236975500003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10.734803106999999</v>
      </c>
      <c r="D74" s="9">
        <f t="shared" ref="D74:D92" si="3">AVERAGE(C73:C74)</f>
        <v>12.541806064000003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22.223658481000001</v>
      </c>
      <c r="D75" s="9">
        <f t="shared" si="3"/>
        <v>16.479230793999999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18.031178053000001</v>
      </c>
      <c r="D76" s="9">
        <f t="shared" si="3"/>
        <v>20.127418267000003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17.024581818999998</v>
      </c>
      <c r="D77" s="9">
        <f t="shared" si="3"/>
        <v>17.527879935999998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14.540672980000004</v>
      </c>
      <c r="D78" s="9">
        <f t="shared" si="3"/>
        <v>15.782627399500001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15.949351207000003</v>
      </c>
      <c r="D79" s="9">
        <f t="shared" si="3"/>
        <v>15.245012093500003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12.273361594000001</v>
      </c>
      <c r="D80" s="9">
        <f t="shared" si="3"/>
        <v>14.111356400500002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11.441956352999998</v>
      </c>
      <c r="D81" s="9">
        <f t="shared" si="3"/>
        <v>11.8576589735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10.208195452</v>
      </c>
      <c r="D82" s="9">
        <f t="shared" si="3"/>
        <v>10.8250759025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13.308251756000001</v>
      </c>
      <c r="D83" s="9">
        <f t="shared" si="3"/>
        <v>11.758223604000001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-32.435856784999999</v>
      </c>
      <c r="D84" s="9">
        <f t="shared" si="3"/>
        <v>-9.563802514499999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-65.277878337000004</v>
      </c>
      <c r="D85" s="9">
        <f t="shared" si="3"/>
        <v>-48.856867561000001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1.3595431710000003</v>
      </c>
      <c r="D86" s="9">
        <f t="shared" si="3"/>
        <v>-31.959167583000003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-5.7690930639999998</v>
      </c>
      <c r="D87" s="9">
        <f t="shared" si="3"/>
        <v>-2.2047749464999997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-11.244958124</v>
      </c>
      <c r="D88" s="9">
        <f t="shared" si="3"/>
        <v>-8.5070255939999999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4.3296535270000014</v>
      </c>
      <c r="D89" s="9">
        <f t="shared" si="3"/>
        <v>-3.4576522984999993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7.4575976599999994</v>
      </c>
      <c r="D90" s="9">
        <f t="shared" si="3"/>
        <v>5.8936255935000004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13.47062343</v>
      </c>
      <c r="D91" s="9">
        <f t="shared" si="3"/>
        <v>10.464110545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15.142304885</v>
      </c>
      <c r="D92" s="9">
        <f t="shared" si="3"/>
        <v>14.306464157499999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11.321142379000001</v>
      </c>
      <c r="D93" s="9">
        <f t="shared" ref="D93" si="5">AVERAGE(C92:C93)</f>
        <v>13.231723632000001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10.817769988999999</v>
      </c>
      <c r="D94" s="9">
        <f t="shared" ref="D94" si="8">AVERAGE(C93:C94)</f>
        <v>11.069456184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5.9623066090000005</v>
      </c>
      <c r="D95" s="9">
        <f t="shared" ref="D95" si="11">AVERAGE(C94:C95)</f>
        <v>8.3900382990000004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16.435638360000002</v>
      </c>
      <c r="D96" s="9">
        <f t="shared" ref="D96" si="14">AVERAGE(C95:C96)</f>
        <v>11.1989724845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3.895380694</v>
      </c>
      <c r="D97" s="9">
        <f t="shared" ref="D97" si="17">AVERAGE(C96:C97)</f>
        <v>10.165509527000001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1.6967996979999995</v>
      </c>
      <c r="D98" s="9">
        <f t="shared" ref="D98" si="20">AVERAGE(C97:C98)</f>
        <v>2.7960901959999998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99" spans="1:38">
      <c r="A99" s="3">
        <v>45292</v>
      </c>
      <c r="B99" s="8">
        <v>-3.37873</v>
      </c>
      <c r="C99" s="37">
        <v>11.776139148999999</v>
      </c>
      <c r="D99" s="9">
        <f t="shared" ref="D99" si="23">AVERAGE(C98:C99)</f>
        <v>6.7364694234999991</v>
      </c>
      <c r="E99" s="8">
        <v>15.231370999999999</v>
      </c>
      <c r="F99" s="37" t="s">
        <v>8</v>
      </c>
      <c r="G99" s="9">
        <f t="shared" ref="G99" si="24">AVERAGE(E98:E99)</f>
        <v>16.355958000000001</v>
      </c>
      <c r="H99" s="8">
        <v>88.849703000000005</v>
      </c>
      <c r="I99" s="37" t="s">
        <v>8</v>
      </c>
      <c r="J99" s="9">
        <f t="shared" ref="J99" si="25">+AVERAGE(H98:H99)</f>
        <v>89.4370555</v>
      </c>
      <c r="K99" s="37">
        <v>32.292819000000001</v>
      </c>
      <c r="L99" s="37" t="s">
        <v>8</v>
      </c>
      <c r="M99" s="37">
        <v>32.443154999999997</v>
      </c>
      <c r="N99" s="37" t="s">
        <v>8</v>
      </c>
      <c r="O99" s="37">
        <v>31.962024</v>
      </c>
      <c r="P99" s="37" t="s">
        <v>8</v>
      </c>
      <c r="Q99" s="37">
        <v>2.6569289999999999</v>
      </c>
      <c r="R99" s="37" t="s">
        <v>8</v>
      </c>
      <c r="S99" s="37">
        <v>10.572119000000001</v>
      </c>
      <c r="T99" s="37" t="s">
        <v>8</v>
      </c>
      <c r="U99" s="37">
        <v>24.494472999999999</v>
      </c>
      <c r="V99" s="37" t="s">
        <v>8</v>
      </c>
      <c r="W99" s="37">
        <v>45.113824000000001</v>
      </c>
      <c r="X99" s="37" t="s">
        <v>8</v>
      </c>
      <c r="Y99" s="37">
        <v>27.828654</v>
      </c>
      <c r="Z99" s="37" t="s">
        <v>8</v>
      </c>
      <c r="AA99" s="37">
        <v>14.967169</v>
      </c>
      <c r="AB99" s="37" t="s">
        <v>8</v>
      </c>
      <c r="AC99" s="37">
        <v>8.7678030000000007</v>
      </c>
      <c r="AD99" s="37" t="s">
        <v>8</v>
      </c>
      <c r="AE99" s="37">
        <v>0.68528599999999995</v>
      </c>
      <c r="AF99" s="37" t="s">
        <v>8</v>
      </c>
      <c r="AG99" s="37">
        <v>2.2063329999999999</v>
      </c>
      <c r="AH99" s="37" t="s">
        <v>8</v>
      </c>
      <c r="AI99" s="37">
        <v>10.487295</v>
      </c>
      <c r="AJ99" s="37" t="s">
        <v>8</v>
      </c>
      <c r="AK99" s="37">
        <v>35.057461000000004</v>
      </c>
      <c r="AL99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99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E112" sqref="E112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43.387665905999995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-6.6585579670000001</v>
      </c>
      <c r="D9" s="9">
        <f>AVERAGE(C8:C9)</f>
        <v>18.364553969499998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-16.798205683000006</v>
      </c>
      <c r="D10" s="9">
        <f>AVERAGE(C9:C10)</f>
        <v>-11.728381825000003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64.899416191</v>
      </c>
      <c r="D11" s="9">
        <f t="shared" ref="D11:D74" si="1">AVERAGE(C10:C11)</f>
        <v>24.050605253999997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2.7165188619999983</v>
      </c>
      <c r="D12" s="9">
        <f t="shared" si="1"/>
        <v>33.807967526500001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0.37213583499999459</v>
      </c>
      <c r="D13" s="9">
        <f t="shared" si="1"/>
        <v>1.5443273484999964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-21.06585251500001</v>
      </c>
      <c r="D14" s="9">
        <f t="shared" si="1"/>
        <v>-10.346858340000008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-11.203577699</v>
      </c>
      <c r="D15" s="9">
        <f t="shared" si="1"/>
        <v>-16.134715107000005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-12.289838309000006</v>
      </c>
      <c r="D16" s="9">
        <f t="shared" si="1"/>
        <v>-11.746708004000002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-3.5318549620000042</v>
      </c>
      <c r="D17" s="9">
        <f t="shared" si="1"/>
        <v>-7.9108466355000049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1.7404840919999982</v>
      </c>
      <c r="D18" s="9">
        <f t="shared" si="1"/>
        <v>-0.89568543500000297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-7.4520542170000041</v>
      </c>
      <c r="D19" s="9">
        <f t="shared" si="1"/>
        <v>-2.855785062500003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6.4071604909999982</v>
      </c>
      <c r="D20" s="9">
        <f t="shared" si="1"/>
        <v>-0.52244686300000298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25.712988167999992</v>
      </c>
      <c r="D21" s="9">
        <f t="shared" si="1"/>
        <v>16.060074329499994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22.203412252999996</v>
      </c>
      <c r="D22" s="9">
        <f t="shared" si="1"/>
        <v>23.958200210499996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7.9812401430000008</v>
      </c>
      <c r="D23" s="9">
        <f t="shared" si="1"/>
        <v>15.092326197999999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5.4160155819999982</v>
      </c>
      <c r="D24" s="9">
        <f t="shared" si="1"/>
        <v>6.6986278624999995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12.802906720999996</v>
      </c>
      <c r="D25" s="9">
        <f t="shared" si="1"/>
        <v>9.1094611514999961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-1.6645243910000045</v>
      </c>
      <c r="D26" s="9">
        <f t="shared" si="1"/>
        <v>5.5691911649999959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-1.0834207160000027</v>
      </c>
      <c r="D27" s="9">
        <f t="shared" si="1"/>
        <v>-1.3739725535000036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-18.277752051</v>
      </c>
      <c r="D28" s="9">
        <f t="shared" si="1"/>
        <v>-9.6805863835000014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-25.534519153000002</v>
      </c>
      <c r="D29" s="9">
        <f t="shared" si="1"/>
        <v>-21.906135601999999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12.650854840999994</v>
      </c>
      <c r="D30" s="9">
        <f t="shared" si="1"/>
        <v>-6.4418321560000038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29.187928952999997</v>
      </c>
      <c r="D31" s="9">
        <f t="shared" si="1"/>
        <v>20.919391896999997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16.203940792000001</v>
      </c>
      <c r="D32" s="9">
        <f t="shared" si="1"/>
        <v>22.695934872499997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-15.798022320000003</v>
      </c>
      <c r="D33" s="9">
        <f t="shared" si="1"/>
        <v>0.20295923599999899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20.603237301999993</v>
      </c>
      <c r="D34" s="9">
        <f t="shared" si="1"/>
        <v>2.402607490999995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0.23480393400000565</v>
      </c>
      <c r="D35" s="9">
        <f t="shared" si="1"/>
        <v>10.419020617999999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18.273362698999996</v>
      </c>
      <c r="D36" s="9">
        <f t="shared" si="1"/>
        <v>9.2540833165000009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-6.8540984820000048</v>
      </c>
      <c r="D37" s="9">
        <f t="shared" si="1"/>
        <v>5.7096321084999957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-17.579992458</v>
      </c>
      <c r="D38" s="9">
        <f t="shared" si="1"/>
        <v>-12.217045470000002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8.4161203049999997</v>
      </c>
      <c r="D39" s="9">
        <f t="shared" si="1"/>
        <v>-4.5819360764999999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-19.728665462000009</v>
      </c>
      <c r="D40" s="9">
        <f t="shared" si="1"/>
        <v>-5.6562725785000048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-12.502250221000002</v>
      </c>
      <c r="D41" s="9">
        <f t="shared" si="1"/>
        <v>-16.115457841500007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-6.8362766700000019</v>
      </c>
      <c r="D42" s="9">
        <f t="shared" si="1"/>
        <v>-9.6692634455000022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-6.9029854200000038</v>
      </c>
      <c r="D43" s="9">
        <f t="shared" si="1"/>
        <v>-6.8696310450000029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3.3665863159999994</v>
      </c>
      <c r="D44" s="9">
        <f t="shared" si="1"/>
        <v>-1.7681995520000022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17.809221629999996</v>
      </c>
      <c r="D45" s="9">
        <f t="shared" si="1"/>
        <v>10.587903972999998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0.28074653499999869</v>
      </c>
      <c r="D46" s="9">
        <f t="shared" si="1"/>
        <v>9.0449840824999974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-0.85524279600000241</v>
      </c>
      <c r="D47" s="9">
        <f t="shared" si="1"/>
        <v>-0.28724813050000186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5.4806014129999987</v>
      </c>
      <c r="D48" s="9">
        <f t="shared" si="1"/>
        <v>2.3126793084999981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-0.41397666200000316</v>
      </c>
      <c r="D49" s="9">
        <f t="shared" si="1"/>
        <v>2.5333123754999978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14.729402167999995</v>
      </c>
      <c r="D50" s="9">
        <f t="shared" si="1"/>
        <v>7.1577127529999958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-16.930876839000007</v>
      </c>
      <c r="D51" s="9">
        <f t="shared" si="1"/>
        <v>-1.1007373355000061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-14.440634274000004</v>
      </c>
      <c r="D52" s="9">
        <f t="shared" si="1"/>
        <v>-15.685755556500006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-8.6781609800000012</v>
      </c>
      <c r="D53" s="9">
        <f t="shared" si="1"/>
        <v>-11.559397627000003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-20.824794114000003</v>
      </c>
      <c r="D54" s="9">
        <f t="shared" si="1"/>
        <v>-14.751477547000002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-7.3166621760000083</v>
      </c>
      <c r="D55" s="9">
        <f t="shared" si="1"/>
        <v>-14.070728145000006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-3.3839660570000003</v>
      </c>
      <c r="D56" s="9">
        <f t="shared" si="1"/>
        <v>-5.3503141165000043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-5.9268788480000012</v>
      </c>
      <c r="D57" s="9">
        <f t="shared" si="1"/>
        <v>-4.6554224525000008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-2.7335275770000012</v>
      </c>
      <c r="D58" s="9">
        <f t="shared" si="1"/>
        <v>-4.3302032125000007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3.3824714889999967</v>
      </c>
      <c r="D59" s="9">
        <f t="shared" si="1"/>
        <v>0.32447195599999779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1.8618688209999998</v>
      </c>
      <c r="D60" s="9">
        <f t="shared" si="1"/>
        <v>2.6221701549999983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12.519798425999994</v>
      </c>
      <c r="D61" s="9">
        <f t="shared" si="1"/>
        <v>7.190833623499997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21.226520152999996</v>
      </c>
      <c r="D62" s="9">
        <f t="shared" si="1"/>
        <v>16.873159289499995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5.6711729779999978</v>
      </c>
      <c r="D63" s="9">
        <f t="shared" si="1"/>
        <v>13.448846565499997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17.876680094999998</v>
      </c>
      <c r="D64" s="9">
        <f t="shared" si="1"/>
        <v>11.773926536499998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9.6170574369999997</v>
      </c>
      <c r="D65" s="9">
        <f t="shared" si="1"/>
        <v>13.746868765999999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7.7244716819999963</v>
      </c>
      <c r="D66" s="9">
        <f t="shared" si="1"/>
        <v>8.6707645594999985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4.2652939480000001</v>
      </c>
      <c r="D67" s="9">
        <f t="shared" si="1"/>
        <v>5.9948828149999986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10.336947642999998</v>
      </c>
      <c r="D68" s="9">
        <f t="shared" si="1"/>
        <v>7.3011207954999993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14.332125483999995</v>
      </c>
      <c r="D69" s="9">
        <f t="shared" si="1"/>
        <v>12.334536563499997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7.6553755059999986</v>
      </c>
      <c r="D70" s="9">
        <f t="shared" si="1"/>
        <v>10.993750494999997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2.914459003000001</v>
      </c>
      <c r="D71" s="9">
        <f t="shared" si="1"/>
        <v>5.2849172544999998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15.584084599999997</v>
      </c>
      <c r="D72" s="9">
        <f t="shared" si="1"/>
        <v>9.2492718014999991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14.865039207999995</v>
      </c>
      <c r="D73" s="9">
        <f t="shared" si="1"/>
        <v>15.224561903999996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22.297628902</v>
      </c>
      <c r="D74" s="9">
        <f t="shared" si="1"/>
        <v>18.581334054999999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33.278294601999995</v>
      </c>
      <c r="D75" s="9">
        <f t="shared" ref="D75:D92" si="4">AVERAGE(C74:C75)</f>
        <v>27.787961751999998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34.635117215999998</v>
      </c>
      <c r="D76" s="9">
        <f t="shared" si="4"/>
        <v>33.956705908999993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22.938763770999994</v>
      </c>
      <c r="D77" s="9">
        <f t="shared" si="4"/>
        <v>28.786940493499998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19.717810696000001</v>
      </c>
      <c r="D78" s="9">
        <f t="shared" si="4"/>
        <v>21.328287233499999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25.425186737999994</v>
      </c>
      <c r="D79" s="9">
        <f t="shared" si="4"/>
        <v>22.571498716999997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20.336647701999997</v>
      </c>
      <c r="D80" s="9">
        <f t="shared" si="4"/>
        <v>22.880917219999994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9.3625427499999994</v>
      </c>
      <c r="D81" s="9">
        <f t="shared" si="4"/>
        <v>14.849595225999998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13.076043739999996</v>
      </c>
      <c r="D82" s="9">
        <f t="shared" si="4"/>
        <v>11.219293244999998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19.319060135999997</v>
      </c>
      <c r="D83" s="9">
        <f t="shared" si="4"/>
        <v>16.197551937999997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-43.142082961000007</v>
      </c>
      <c r="D84" s="9">
        <f t="shared" si="4"/>
        <v>-11.911511412500005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-86.066132566999997</v>
      </c>
      <c r="D85" s="9">
        <f t="shared" si="4"/>
        <v>-64.604107764000005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5.2282552049999964</v>
      </c>
      <c r="D86" s="9">
        <f t="shared" si="4"/>
        <v>-40.418938681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0.50008331099999381</v>
      </c>
      <c r="D87" s="9">
        <f t="shared" si="4"/>
        <v>2.8641692579999951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-16.535636110000006</v>
      </c>
      <c r="D88" s="9">
        <f t="shared" si="4"/>
        <v>-8.017776399500006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12.461338826000002</v>
      </c>
      <c r="D89" s="9">
        <f t="shared" si="4"/>
        <v>-2.0371486420000018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11.209908737999999</v>
      </c>
      <c r="D90" s="9">
        <f t="shared" si="4"/>
        <v>11.835623782000001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12.338639291</v>
      </c>
      <c r="D91" s="9">
        <f t="shared" si="4"/>
        <v>11.7742740145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13.025087543</v>
      </c>
      <c r="D92" s="9">
        <f t="shared" si="4"/>
        <v>12.681863416999999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20.670204856999998</v>
      </c>
      <c r="D93" s="9">
        <f t="shared" ref="D93" si="5">AVERAGE(C92:C93)</f>
        <v>16.8476462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15.795675271999997</v>
      </c>
      <c r="D94" s="9">
        <f t="shared" ref="D94" si="8">AVERAGE(C93:C94)</f>
        <v>18.232940064499999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6.8962689459999993</v>
      </c>
      <c r="D95" s="9">
        <f t="shared" ref="D95" si="11">AVERAGE(C94:C95)</f>
        <v>11.345972108999998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28.533744491</v>
      </c>
      <c r="D96" s="9">
        <f t="shared" ref="D96" si="14">AVERAGE(C95:C96)</f>
        <v>17.7150067185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-8.7538434610000024</v>
      </c>
      <c r="D97" s="9">
        <f t="shared" ref="D97" si="17">AVERAGE(C96:C97)</f>
        <v>9.8899505149999989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-12.348104475</v>
      </c>
      <c r="D98" s="9">
        <f t="shared" ref="D98" si="20">AVERAGE(C97:C98)</f>
        <v>-10.550973968000001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  <row r="99" spans="1:38">
      <c r="A99" s="3">
        <v>45292</v>
      </c>
      <c r="B99" s="8">
        <v>-25.502779</v>
      </c>
      <c r="C99" s="37">
        <v>6.5816284709999984</v>
      </c>
      <c r="D99" s="9">
        <f t="shared" ref="D99" si="23">AVERAGE(C98:C99)</f>
        <v>-2.8832380020000006</v>
      </c>
      <c r="E99" s="8">
        <v>11.846565999999999</v>
      </c>
      <c r="F99" s="37" t="s">
        <v>8</v>
      </c>
      <c r="G99" s="9">
        <f t="shared" ref="G99" si="24">AVERAGE(E98:E99)</f>
        <v>14.655958</v>
      </c>
      <c r="H99" s="8">
        <v>88.851252000000002</v>
      </c>
      <c r="I99" s="37" t="s">
        <v>8</v>
      </c>
      <c r="J99" s="9">
        <f t="shared" ref="J99" si="25">AVERAGE(H98:H99)</f>
        <v>88.692240499999997</v>
      </c>
      <c r="K99" s="37">
        <v>59.002139999999997</v>
      </c>
      <c r="L99" s="37" t="s">
        <v>8</v>
      </c>
      <c r="M99" s="37">
        <v>10.065934</v>
      </c>
      <c r="N99" s="37" t="s">
        <v>8</v>
      </c>
      <c r="O99" s="37">
        <v>18.543163</v>
      </c>
      <c r="P99" s="37" t="s">
        <v>8</v>
      </c>
      <c r="Q99" s="37">
        <v>6.0955820000000003</v>
      </c>
      <c r="R99" s="37" t="s">
        <v>8</v>
      </c>
      <c r="S99" s="37">
        <v>29.867996000000002</v>
      </c>
      <c r="T99" s="37" t="s">
        <v>8</v>
      </c>
      <c r="U99" s="37">
        <v>33.327466999999999</v>
      </c>
      <c r="V99" s="37" t="s">
        <v>8</v>
      </c>
      <c r="W99" s="37">
        <v>38.059044999999998</v>
      </c>
      <c r="X99" s="37" t="s">
        <v>8</v>
      </c>
      <c r="Y99" s="37">
        <v>54.088844000000002</v>
      </c>
      <c r="Z99" s="37" t="s">
        <v>8</v>
      </c>
      <c r="AA99" s="37">
        <v>7.7458910000000003</v>
      </c>
      <c r="AB99" s="37" t="s">
        <v>8</v>
      </c>
      <c r="AC99" s="37">
        <v>4.5830099999999998</v>
      </c>
      <c r="AD99" s="37" t="s">
        <v>8</v>
      </c>
      <c r="AE99" s="37">
        <v>2.3597389999999998</v>
      </c>
      <c r="AF99" s="37" t="s">
        <v>8</v>
      </c>
      <c r="AG99" s="37">
        <v>8.6776900000000001</v>
      </c>
      <c r="AH99" s="37">
        <v>8.6776900000000001</v>
      </c>
      <c r="AI99" s="37">
        <v>6.8558849999999998</v>
      </c>
      <c r="AJ99" s="37" t="s">
        <v>8</v>
      </c>
      <c r="AK99" s="37">
        <v>15.688941</v>
      </c>
      <c r="AL99" s="37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99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D114" sqref="D114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1008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1009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-7.397271660999996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-4.8649530970000043</v>
      </c>
      <c r="D9" s="9">
        <f>AVERAGE(C8:C9)</f>
        <v>-6.1311123790000002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-6.145004219999997</v>
      </c>
      <c r="D10" s="9">
        <f>AVERAGE(C9:C10)</f>
        <v>-5.5049786585000007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-6.2594164649999975</v>
      </c>
      <c r="D11" s="9">
        <f t="shared" ref="D11:D74" si="1">AVERAGE(C10:C11)</f>
        <v>-6.2022103424999973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0.85247051599999968</v>
      </c>
      <c r="D12" s="9">
        <f t="shared" si="1"/>
        <v>-2.703472974499999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-8.8134728840000012</v>
      </c>
      <c r="D13" s="9">
        <f t="shared" si="1"/>
        <v>-3.9805011840000009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-18.044036206000001</v>
      </c>
      <c r="D14" s="9">
        <f t="shared" si="1"/>
        <v>-13.428754545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-20.796349498000001</v>
      </c>
      <c r="D15" s="9">
        <f t="shared" si="1"/>
        <v>-19.420192852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-20.310230808</v>
      </c>
      <c r="D16" s="9">
        <f t="shared" si="1"/>
        <v>-20.553290152999999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-11.649924104000002</v>
      </c>
      <c r="D17" s="9">
        <f t="shared" si="1"/>
        <v>-15.980077456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-3.5230953749999987</v>
      </c>
      <c r="D18" s="9">
        <f t="shared" si="1"/>
        <v>-7.5865097395000003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-14.705251998000001</v>
      </c>
      <c r="D19" s="9">
        <f t="shared" si="1"/>
        <v>-9.1141736864999991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-15.712413099999999</v>
      </c>
      <c r="D20" s="9">
        <f t="shared" si="1"/>
        <v>-15.208832549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1.8392330279999953</v>
      </c>
      <c r="D21" s="9">
        <f t="shared" si="1"/>
        <v>-6.9365900360000019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-22.981046790999997</v>
      </c>
      <c r="D22" s="9">
        <f t="shared" si="1"/>
        <v>-10.570906881500001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-11.834211530999998</v>
      </c>
      <c r="D23" s="9">
        <f t="shared" si="1"/>
        <v>-17.407629160999996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-18.487712184999999</v>
      </c>
      <c r="D24" s="9">
        <f t="shared" si="1"/>
        <v>-15.160961857999999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-19.425084874</v>
      </c>
      <c r="D25" s="9">
        <f t="shared" si="1"/>
        <v>-18.956398529499999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-19.679905751999996</v>
      </c>
      <c r="D26" s="9">
        <f t="shared" si="1"/>
        <v>-19.552495312999998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7.184374888999999</v>
      </c>
      <c r="D27" s="9">
        <f t="shared" si="1"/>
        <v>-6.2477654314999986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6.2642317959999998</v>
      </c>
      <c r="D28" s="9">
        <f t="shared" si="1"/>
        <v>6.7243033424999989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11.340639473999996</v>
      </c>
      <c r="D29" s="9">
        <f t="shared" si="1"/>
        <v>8.8024356349999984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19.800980860999996</v>
      </c>
      <c r="D30" s="9">
        <f t="shared" si="1"/>
        <v>15.570810167499996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16.109042297000002</v>
      </c>
      <c r="D31" s="9">
        <f t="shared" si="1"/>
        <v>17.955011579000001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28.057801355999999</v>
      </c>
      <c r="D32" s="9">
        <f t="shared" si="1"/>
        <v>22.0834218265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22.925668917999996</v>
      </c>
      <c r="D33" s="9">
        <f t="shared" si="1"/>
        <v>25.491735136999999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16.719627889999998</v>
      </c>
      <c r="D34" s="9">
        <f t="shared" si="1"/>
        <v>19.822648403999999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11.256336616</v>
      </c>
      <c r="D35" s="9">
        <f t="shared" si="1"/>
        <v>13.987982252999998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5.0758016810000015</v>
      </c>
      <c r="D36" s="9">
        <f t="shared" si="1"/>
        <v>8.1660691485000001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-15.086280678</v>
      </c>
      <c r="D37" s="9">
        <f t="shared" si="1"/>
        <v>-5.0052394984999991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-2.8770369309999992</v>
      </c>
      <c r="D38" s="9">
        <f t="shared" si="1"/>
        <v>-8.9816588045000003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-4.8494190530000036</v>
      </c>
      <c r="D39" s="9">
        <f t="shared" si="1"/>
        <v>-3.8632279920000014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-34.566821521999991</v>
      </c>
      <c r="D40" s="9">
        <f t="shared" si="1"/>
        <v>-19.708120287499998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-8.0796449450000019</v>
      </c>
      <c r="D41" s="9">
        <f t="shared" si="1"/>
        <v>-21.323233233499998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-9.0961504299999998</v>
      </c>
      <c r="D42" s="9">
        <f t="shared" si="1"/>
        <v>-8.5878976874999999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-6.6944582110000006</v>
      </c>
      <c r="D43" s="9">
        <f t="shared" si="1"/>
        <v>-7.8953043205000002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-4.1333483759999989</v>
      </c>
      <c r="D44" s="9">
        <f t="shared" si="1"/>
        <v>-5.4139032934999998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-1.8406543940000013</v>
      </c>
      <c r="D45" s="9">
        <f t="shared" si="1"/>
        <v>-2.9870013850000001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8.9484244110000013</v>
      </c>
      <c r="D46" s="9">
        <f t="shared" si="1"/>
        <v>3.5538850085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-3.8126902369999982</v>
      </c>
      <c r="D47" s="9">
        <f t="shared" si="1"/>
        <v>2.5678670870000015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-10.866725007000001</v>
      </c>
      <c r="D48" s="9">
        <f t="shared" si="1"/>
        <v>-7.3397076219999997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-12.226832565000002</v>
      </c>
      <c r="D49" s="9">
        <f t="shared" si="1"/>
        <v>-11.546778786000001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-28.395578442000001</v>
      </c>
      <c r="D50" s="9">
        <f t="shared" si="1"/>
        <v>-20.311205503500002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-30.773978322000001</v>
      </c>
      <c r="D51" s="9">
        <f t="shared" si="1"/>
        <v>-29.584778382000003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-38.943955692000003</v>
      </c>
      <c r="D52" s="9">
        <f t="shared" si="1"/>
        <v>-34.858967007000004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-36.472561585999998</v>
      </c>
      <c r="D53" s="9">
        <f t="shared" si="1"/>
        <v>-37.708258639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-38.456132449999998</v>
      </c>
      <c r="D54" s="9">
        <f t="shared" si="1"/>
        <v>-37.464347017999998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-31.273202611000006</v>
      </c>
      <c r="D55" s="9">
        <f t="shared" si="1"/>
        <v>-34.8646675305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-28.862480101999996</v>
      </c>
      <c r="D56" s="9">
        <f t="shared" si="1"/>
        <v>-30.067841356500001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-17.906508423999998</v>
      </c>
      <c r="D57" s="9">
        <f t="shared" si="1"/>
        <v>-23.384494262999997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-8.6079893890000001</v>
      </c>
      <c r="D58" s="9">
        <f t="shared" si="1"/>
        <v>-13.257248906499999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-8.0519568919999998</v>
      </c>
      <c r="D59" s="9">
        <f t="shared" si="1"/>
        <v>-8.3299731404999999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2.2925959240000005</v>
      </c>
      <c r="D60" s="9">
        <f t="shared" si="1"/>
        <v>-2.8796804839999997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7.7059130729999978</v>
      </c>
      <c r="D61" s="9">
        <f t="shared" si="1"/>
        <v>4.9992544984999991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14.046115265000001</v>
      </c>
      <c r="D62" s="9">
        <f t="shared" si="1"/>
        <v>10.876014168999999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15.122585505000002</v>
      </c>
      <c r="D63" s="9">
        <f t="shared" si="1"/>
        <v>14.584350385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19.396695231999999</v>
      </c>
      <c r="D64" s="9">
        <f t="shared" si="1"/>
        <v>17.259640368500001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19.052874774999999</v>
      </c>
      <c r="D65" s="9">
        <f t="shared" si="1"/>
        <v>19.224785003499999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22.968442674000002</v>
      </c>
      <c r="D66" s="9">
        <f t="shared" si="1"/>
        <v>21.010658724500001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12.254291065</v>
      </c>
      <c r="D67" s="9">
        <f t="shared" si="1"/>
        <v>17.611366869500003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13.179312591999999</v>
      </c>
      <c r="D68" s="9">
        <f t="shared" si="1"/>
        <v>12.7168018285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12.723814857000001</v>
      </c>
      <c r="D69" s="9">
        <f t="shared" si="1"/>
        <v>12.9515637245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14.582030955999999</v>
      </c>
      <c r="D70" s="9">
        <f t="shared" si="1"/>
        <v>13.652922906499999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20.507225570999999</v>
      </c>
      <c r="D71" s="9">
        <f t="shared" si="1"/>
        <v>17.544628263499998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23.084269249999998</v>
      </c>
      <c r="D72" s="9">
        <f t="shared" si="1"/>
        <v>21.795747410499999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22.503084249</v>
      </c>
      <c r="D73" s="9">
        <f t="shared" si="1"/>
        <v>22.793676749500001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17.353097730999998</v>
      </c>
      <c r="D74" s="9">
        <f t="shared" si="1"/>
        <v>19.928090990000001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23.073134527999997</v>
      </c>
      <c r="D75" s="9">
        <f t="shared" ref="D75:D92" si="4">AVERAGE(C74:C75)</f>
        <v>20.213116129499998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17.270641153</v>
      </c>
      <c r="D76" s="9">
        <f t="shared" si="4"/>
        <v>20.171887840499998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14.840327312999996</v>
      </c>
      <c r="D77" s="9">
        <f t="shared" si="4"/>
        <v>16.055484232999998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11.594321586</v>
      </c>
      <c r="D78" s="9">
        <f t="shared" si="4"/>
        <v>13.217324449499998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15.876780116999997</v>
      </c>
      <c r="D79" s="9">
        <f t="shared" si="4"/>
        <v>13.735550851499998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10.172090767</v>
      </c>
      <c r="D80" s="9">
        <f t="shared" si="4"/>
        <v>13.024435441999998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10.355702829999998</v>
      </c>
      <c r="D81" s="9">
        <f t="shared" si="4"/>
        <v>10.263896798499999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10.285057439999999</v>
      </c>
      <c r="D82" s="9">
        <f t="shared" si="4"/>
        <v>10.320380134999999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24.913558006999999</v>
      </c>
      <c r="D83" s="9">
        <f t="shared" si="4"/>
        <v>17.599307723499997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-62.499557595000006</v>
      </c>
      <c r="D84" s="9">
        <f t="shared" si="4"/>
        <v>-18.792999794000004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-80.579982094999991</v>
      </c>
      <c r="D85" s="9">
        <f t="shared" si="4"/>
        <v>-71.539769844999995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-5.6649042680000008</v>
      </c>
      <c r="D86" s="9">
        <f t="shared" si="4"/>
        <v>-43.122443181499996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-19.374741460999999</v>
      </c>
      <c r="D87" s="9">
        <f t="shared" si="4"/>
        <v>-12.5198228645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-64.557573938999994</v>
      </c>
      <c r="D88" s="9">
        <f t="shared" si="4"/>
        <v>-41.966157699999997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2.3001091549999977</v>
      </c>
      <c r="D89" s="9">
        <f t="shared" si="4"/>
        <v>-31.128732391999996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27.695412052999998</v>
      </c>
      <c r="D90" s="9">
        <f t="shared" si="4"/>
        <v>14.997760603999998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8.566526642000003</v>
      </c>
      <c r="D91" s="9">
        <f t="shared" si="4"/>
        <v>18.130969347499999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30.521459191000002</v>
      </c>
      <c r="D92" s="9">
        <f t="shared" si="4"/>
        <v>19.543992916500002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30.658632668000003</v>
      </c>
      <c r="D93" s="9">
        <f t="shared" ref="D93" si="5">AVERAGE(C92:C93)</f>
        <v>30.5900459295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23.850592026999998</v>
      </c>
      <c r="D94" s="9">
        <f t="shared" ref="D94" si="8">AVERAGE(C93:C94)</f>
        <v>27.2546123475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18.022651760999999</v>
      </c>
      <c r="D95" s="9">
        <f t="shared" ref="D95" si="11">AVERAGE(C94:C95)</f>
        <v>20.936621893999998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16.294577766</v>
      </c>
      <c r="D96" s="9">
        <f t="shared" ref="D96" si="14">AVERAGE(C95:C96)</f>
        <v>17.158614763499997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16.041575951000002</v>
      </c>
      <c r="D97" s="9">
        <f t="shared" ref="D97" si="17">AVERAGE(C96:C97)</f>
        <v>16.168076858500001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23.938899468999999</v>
      </c>
      <c r="D98" s="9">
        <f t="shared" ref="D98" si="20">AVERAGE(C97:C98)</f>
        <v>19.990237710000002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  <row r="99" spans="1:38">
      <c r="A99" s="3">
        <v>45292</v>
      </c>
      <c r="B99" s="8">
        <v>-9.2146190000000008</v>
      </c>
      <c r="C99" s="37">
        <v>24.185193362</v>
      </c>
      <c r="D99" s="9">
        <f t="shared" ref="D99" si="23">AVERAGE(C98:C99)</f>
        <v>24.062046415499999</v>
      </c>
      <c r="E99" s="8">
        <v>7.6796980000000001</v>
      </c>
      <c r="F99" s="37" t="s">
        <v>8</v>
      </c>
      <c r="G99" s="9">
        <f t="shared" ref="G99" si="24">AVERAGE(E98:E99)</f>
        <v>8.7340045000000011</v>
      </c>
      <c r="H99" s="8">
        <v>89.483957000000004</v>
      </c>
      <c r="I99" s="37" t="s">
        <v>8</v>
      </c>
      <c r="J99" s="9">
        <f t="shared" ref="J99" si="25">AVERAGE(H98:H99)</f>
        <v>91.299148500000001</v>
      </c>
      <c r="K99" s="37">
        <v>25.478453999999999</v>
      </c>
      <c r="L99" s="37" t="s">
        <v>8</v>
      </c>
      <c r="M99" s="37">
        <v>21.699366999999999</v>
      </c>
      <c r="N99" s="37" t="s">
        <v>8</v>
      </c>
      <c r="O99" s="37">
        <v>38.749327999999998</v>
      </c>
      <c r="P99" s="37" t="s">
        <v>8</v>
      </c>
      <c r="Q99" s="37">
        <v>0</v>
      </c>
      <c r="R99" s="37" t="s">
        <v>8</v>
      </c>
      <c r="S99" s="37">
        <v>0</v>
      </c>
      <c r="T99" s="37" t="s">
        <v>8</v>
      </c>
      <c r="U99" s="37">
        <v>11.001662</v>
      </c>
      <c r="V99" s="37" t="s">
        <v>8</v>
      </c>
      <c r="W99" s="37">
        <v>16.202558</v>
      </c>
      <c r="X99" s="37" t="s">
        <v>8</v>
      </c>
      <c r="Y99" s="37">
        <v>25.478453999999999</v>
      </c>
      <c r="Z99" s="37" t="s">
        <v>8</v>
      </c>
      <c r="AA99" s="37">
        <v>15.133683</v>
      </c>
      <c r="AB99" s="37" t="s">
        <v>8</v>
      </c>
      <c r="AC99" s="37">
        <v>38.749327999999998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4.4359780000000004</v>
      </c>
      <c r="AJ99" s="37" t="s">
        <v>8</v>
      </c>
      <c r="AK99" s="37">
        <v>16.202558</v>
      </c>
      <c r="AL99" s="37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9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0" t="s">
        <v>0</v>
      </c>
      <c r="B5" s="75" t="s">
        <v>924</v>
      </c>
      <c r="C5" s="76"/>
    </row>
    <row r="6" spans="1:4" ht="15" customHeight="1">
      <c r="A6" s="71"/>
      <c r="B6" s="77"/>
      <c r="C6" s="78"/>
    </row>
    <row r="7" spans="1:4" ht="15" customHeight="1">
      <c r="A7" s="71"/>
      <c r="B7" s="72" t="s">
        <v>2</v>
      </c>
      <c r="C7" s="79"/>
    </row>
    <row r="8" spans="1:4" ht="15" customHeight="1">
      <c r="A8" s="71"/>
      <c r="B8" s="6" t="s">
        <v>4</v>
      </c>
      <c r="C8" s="13" t="s">
        <v>9</v>
      </c>
    </row>
    <row r="9" spans="1:4">
      <c r="A9" s="3">
        <v>32509</v>
      </c>
      <c r="B9" s="10">
        <v>5.0934287846615893</v>
      </c>
      <c r="C9" s="9" t="s">
        <v>8</v>
      </c>
      <c r="D9" s="15"/>
    </row>
    <row r="10" spans="1:4">
      <c r="A10" s="3">
        <v>32540</v>
      </c>
      <c r="B10" s="10">
        <v>5.4636216359191998</v>
      </c>
      <c r="C10" s="9" t="s">
        <v>8</v>
      </c>
      <c r="D10" s="15"/>
    </row>
    <row r="11" spans="1:4">
      <c r="A11" s="3">
        <v>32568</v>
      </c>
      <c r="B11" s="10">
        <v>5.2034813185351103</v>
      </c>
      <c r="C11" s="11">
        <f t="shared" ref="C11:C74" si="0">AVERAGE(B9:B11)</f>
        <v>5.2535105797053001</v>
      </c>
      <c r="D11" s="15"/>
    </row>
    <row r="12" spans="1:4">
      <c r="A12" s="3">
        <v>32599</v>
      </c>
      <c r="B12" s="10">
        <v>4.7603697642551603</v>
      </c>
      <c r="C12" s="11">
        <f t="shared" si="0"/>
        <v>5.1424909062364899</v>
      </c>
      <c r="D12" s="15"/>
    </row>
    <row r="13" spans="1:4">
      <c r="A13" s="3">
        <v>32629</v>
      </c>
      <c r="B13" s="10">
        <v>4.1050288651254796</v>
      </c>
      <c r="C13" s="11">
        <f t="shared" si="0"/>
        <v>4.6896266493052501</v>
      </c>
      <c r="D13" s="15"/>
    </row>
    <row r="14" spans="1:4">
      <c r="A14" s="3">
        <v>32660</v>
      </c>
      <c r="B14" s="10">
        <v>4.1226663871997404</v>
      </c>
      <c r="C14" s="11">
        <f t="shared" si="0"/>
        <v>4.3293550055267929</v>
      </c>
      <c r="D14" s="15"/>
    </row>
    <row r="15" spans="1:4">
      <c r="A15" s="3">
        <v>32690</v>
      </c>
      <c r="B15" s="10">
        <v>4.53141811470537</v>
      </c>
      <c r="C15" s="11">
        <f t="shared" si="0"/>
        <v>4.2530377890101967</v>
      </c>
      <c r="D15" s="15"/>
    </row>
    <row r="16" spans="1:4">
      <c r="A16" s="3">
        <v>32721</v>
      </c>
      <c r="B16" s="10">
        <v>3.5799526093137399</v>
      </c>
      <c r="C16" s="11">
        <f t="shared" si="0"/>
        <v>4.0780123704062836</v>
      </c>
      <c r="D16" s="15"/>
    </row>
    <row r="17" spans="1:4">
      <c r="A17" s="3">
        <v>32752</v>
      </c>
      <c r="B17" s="10">
        <v>3.6890067368846502</v>
      </c>
      <c r="C17" s="11">
        <f t="shared" si="0"/>
        <v>3.9334591536345869</v>
      </c>
      <c r="D17" s="15"/>
    </row>
    <row r="18" spans="1:4">
      <c r="A18" s="3">
        <v>32782</v>
      </c>
      <c r="B18" s="10">
        <v>4.5858526143750602</v>
      </c>
      <c r="C18" s="11">
        <f t="shared" si="0"/>
        <v>3.9516039868578168</v>
      </c>
      <c r="D18" s="15"/>
    </row>
    <row r="19" spans="1:4">
      <c r="A19" s="3">
        <v>32813</v>
      </c>
      <c r="B19" s="10">
        <v>4.0931098721631196</v>
      </c>
      <c r="C19" s="11">
        <f t="shared" si="0"/>
        <v>4.12265640780761</v>
      </c>
      <c r="D19" s="15"/>
    </row>
    <row r="20" spans="1:4">
      <c r="A20" s="3">
        <v>32843</v>
      </c>
      <c r="B20" s="10">
        <v>4.8834919557931302</v>
      </c>
      <c r="C20" s="11">
        <f t="shared" si="0"/>
        <v>4.5208181474437694</v>
      </c>
      <c r="D20" s="15"/>
    </row>
    <row r="21" spans="1:4">
      <c r="A21" s="3">
        <v>32874</v>
      </c>
      <c r="B21" s="10">
        <v>4.4126922391878098</v>
      </c>
      <c r="C21" s="11">
        <f t="shared" si="0"/>
        <v>4.4630980223813532</v>
      </c>
      <c r="D21" s="15"/>
    </row>
    <row r="22" spans="1:4">
      <c r="A22" s="3">
        <v>32905</v>
      </c>
      <c r="B22" s="10">
        <v>4.6417306850236102</v>
      </c>
      <c r="C22" s="11">
        <f t="shared" si="0"/>
        <v>4.6459716266681834</v>
      </c>
      <c r="D22" s="15"/>
    </row>
    <row r="23" spans="1:4">
      <c r="A23" s="3">
        <v>32933</v>
      </c>
      <c r="B23" s="10">
        <v>4.6138255583593599</v>
      </c>
      <c r="C23" s="11">
        <f t="shared" si="0"/>
        <v>4.5560828275235927</v>
      </c>
      <c r="D23" s="15"/>
    </row>
    <row r="24" spans="1:4">
      <c r="A24" s="3">
        <v>32964</v>
      </c>
      <c r="B24" s="10">
        <v>4.9121143609590394</v>
      </c>
      <c r="C24" s="11">
        <f t="shared" si="0"/>
        <v>4.7225568681140029</v>
      </c>
      <c r="D24" s="15"/>
    </row>
    <row r="25" spans="1:4">
      <c r="A25" s="3">
        <v>32994</v>
      </c>
      <c r="B25" s="10">
        <v>4.2362194334719296</v>
      </c>
      <c r="C25" s="11">
        <f t="shared" si="0"/>
        <v>4.5873864509301105</v>
      </c>
      <c r="D25" s="15"/>
    </row>
    <row r="26" spans="1:4">
      <c r="A26" s="3">
        <v>33025</v>
      </c>
      <c r="B26" s="10">
        <v>4.9464562939375307</v>
      </c>
      <c r="C26" s="11">
        <f t="shared" si="0"/>
        <v>4.6982633627894996</v>
      </c>
      <c r="D26" s="15"/>
    </row>
    <row r="27" spans="1:4">
      <c r="A27" s="3">
        <v>33055</v>
      </c>
      <c r="B27" s="10">
        <v>3.9733892777802398</v>
      </c>
      <c r="C27" s="11">
        <f t="shared" si="0"/>
        <v>4.3853550017298994</v>
      </c>
      <c r="D27" s="15"/>
    </row>
    <row r="28" spans="1:4">
      <c r="A28" s="3">
        <v>33086</v>
      </c>
      <c r="B28" s="10">
        <v>4.3354006056663206</v>
      </c>
      <c r="C28" s="11">
        <f t="shared" si="0"/>
        <v>4.4184153924613634</v>
      </c>
      <c r="D28" s="15"/>
    </row>
    <row r="29" spans="1:4">
      <c r="A29" s="3">
        <v>33117</v>
      </c>
      <c r="B29" s="10">
        <v>4.0356108173864795</v>
      </c>
      <c r="C29" s="11">
        <f t="shared" si="0"/>
        <v>4.1148002336110139</v>
      </c>
      <c r="D29" s="15"/>
    </row>
    <row r="30" spans="1:4">
      <c r="A30" s="3">
        <v>33147</v>
      </c>
      <c r="B30" s="10">
        <v>3.3653747317354301</v>
      </c>
      <c r="C30" s="11">
        <f t="shared" si="0"/>
        <v>3.9121287182627431</v>
      </c>
      <c r="D30" s="15"/>
    </row>
    <row r="31" spans="1:4">
      <c r="A31" s="3">
        <v>33178</v>
      </c>
      <c r="B31" s="10">
        <v>4.0579015450261702</v>
      </c>
      <c r="C31" s="11">
        <f t="shared" si="0"/>
        <v>3.8196290313826928</v>
      </c>
      <c r="D31" s="15"/>
    </row>
    <row r="32" spans="1:4">
      <c r="A32" s="3">
        <v>33208</v>
      </c>
      <c r="B32" s="10">
        <v>3.9159066322733702</v>
      </c>
      <c r="C32" s="11">
        <f t="shared" si="0"/>
        <v>3.7797276363449903</v>
      </c>
      <c r="D32" s="15"/>
    </row>
    <row r="33" spans="1:4">
      <c r="A33" s="3">
        <v>33239</v>
      </c>
      <c r="B33" s="10">
        <v>3.8115455568750103</v>
      </c>
      <c r="C33" s="11">
        <f t="shared" si="0"/>
        <v>3.9284512447248505</v>
      </c>
      <c r="D33" s="15"/>
    </row>
    <row r="34" spans="1:4">
      <c r="A34" s="3">
        <v>33270</v>
      </c>
      <c r="B34" s="10">
        <v>2.88996692584558</v>
      </c>
      <c r="C34" s="11">
        <f t="shared" si="0"/>
        <v>3.5391397049979871</v>
      </c>
      <c r="D34" s="15"/>
    </row>
    <row r="35" spans="1:4">
      <c r="A35" s="3">
        <v>33298</v>
      </c>
      <c r="B35" s="10">
        <v>3.6786112291657203</v>
      </c>
      <c r="C35" s="11">
        <f t="shared" si="0"/>
        <v>3.4600412372954366</v>
      </c>
      <c r="D35" s="15"/>
    </row>
    <row r="36" spans="1:4">
      <c r="A36" s="3">
        <v>33329</v>
      </c>
      <c r="B36" s="10">
        <v>4.1018114519836395</v>
      </c>
      <c r="C36" s="11">
        <f t="shared" si="0"/>
        <v>3.5567965356649798</v>
      </c>
      <c r="D36" s="15"/>
    </row>
    <row r="37" spans="1:4">
      <c r="A37" s="3">
        <v>33359</v>
      </c>
      <c r="B37" s="10">
        <v>4.3012370538542903</v>
      </c>
      <c r="C37" s="11">
        <f t="shared" si="0"/>
        <v>4.027219911667884</v>
      </c>
      <c r="D37" s="15"/>
    </row>
    <row r="38" spans="1:4">
      <c r="A38" s="3">
        <v>33390</v>
      </c>
      <c r="B38" s="10">
        <v>3.8159218334664899</v>
      </c>
      <c r="C38" s="11">
        <f t="shared" si="0"/>
        <v>4.072990113101473</v>
      </c>
      <c r="D38" s="15"/>
    </row>
    <row r="39" spans="1:4">
      <c r="A39" s="3">
        <v>33420</v>
      </c>
      <c r="B39" s="10">
        <v>3.7738224286405102</v>
      </c>
      <c r="C39" s="11">
        <f t="shared" si="0"/>
        <v>3.9636604386537635</v>
      </c>
      <c r="D39" s="15"/>
    </row>
    <row r="40" spans="1:4">
      <c r="A40" s="3">
        <v>33451</v>
      </c>
      <c r="B40" s="10">
        <v>3.6586490130195499</v>
      </c>
      <c r="C40" s="11">
        <f t="shared" si="0"/>
        <v>3.7494644250421838</v>
      </c>
      <c r="D40" s="15"/>
    </row>
    <row r="41" spans="1:4">
      <c r="A41" s="3">
        <v>33482</v>
      </c>
      <c r="B41" s="10">
        <v>3.7065791291655299</v>
      </c>
      <c r="C41" s="11">
        <f t="shared" si="0"/>
        <v>3.7130168569418633</v>
      </c>
      <c r="D41" s="15"/>
    </row>
    <row r="42" spans="1:4">
      <c r="A42" s="3">
        <v>33512</v>
      </c>
      <c r="B42" s="10">
        <v>4.1905122792217799</v>
      </c>
      <c r="C42" s="11">
        <f t="shared" si="0"/>
        <v>3.8519134738022864</v>
      </c>
      <c r="D42" s="15"/>
    </row>
    <row r="43" spans="1:4">
      <c r="A43" s="3">
        <v>33543</v>
      </c>
      <c r="B43" s="10">
        <v>3.8945782157863795</v>
      </c>
      <c r="C43" s="11">
        <f t="shared" si="0"/>
        <v>3.9305565413912298</v>
      </c>
      <c r="D43" s="15"/>
    </row>
    <row r="44" spans="1:4">
      <c r="A44" s="3">
        <v>33573</v>
      </c>
      <c r="B44" s="10">
        <v>3.1202657579409099</v>
      </c>
      <c r="C44" s="11">
        <f t="shared" si="0"/>
        <v>3.7351187509830233</v>
      </c>
      <c r="D44" s="15"/>
    </row>
    <row r="45" spans="1:4">
      <c r="A45" s="3">
        <v>33604</v>
      </c>
      <c r="B45" s="10">
        <v>3.3354332511658598</v>
      </c>
      <c r="C45" s="11">
        <f t="shared" si="0"/>
        <v>3.4500924082977167</v>
      </c>
      <c r="D45" s="15"/>
    </row>
    <row r="46" spans="1:4">
      <c r="A46" s="3">
        <v>33635</v>
      </c>
      <c r="B46" s="10">
        <v>2.9418585227214598</v>
      </c>
      <c r="C46" s="11">
        <f t="shared" si="0"/>
        <v>3.1325191772760768</v>
      </c>
      <c r="D46" s="15"/>
    </row>
    <row r="47" spans="1:4">
      <c r="A47" s="3">
        <v>33664</v>
      </c>
      <c r="B47" s="10">
        <v>3.3194165359959102</v>
      </c>
      <c r="C47" s="11">
        <f t="shared" si="0"/>
        <v>3.1989027699610766</v>
      </c>
      <c r="D47" s="15"/>
    </row>
    <row r="48" spans="1:4">
      <c r="A48" s="3">
        <v>33695</v>
      </c>
      <c r="B48" s="10">
        <v>2.8476110990665298</v>
      </c>
      <c r="C48" s="11">
        <f t="shared" si="0"/>
        <v>3.0362953859279664</v>
      </c>
      <c r="D48" s="15"/>
    </row>
    <row r="49" spans="1:4">
      <c r="A49" s="3">
        <v>33725</v>
      </c>
      <c r="B49" s="10">
        <v>2.5700228268943399</v>
      </c>
      <c r="C49" s="11">
        <f t="shared" si="0"/>
        <v>2.9123501539855936</v>
      </c>
      <c r="D49" s="15"/>
    </row>
    <row r="50" spans="1:4">
      <c r="A50" s="3">
        <v>33756</v>
      </c>
      <c r="B50" s="10">
        <v>2.1038940017558501</v>
      </c>
      <c r="C50" s="11">
        <f t="shared" si="0"/>
        <v>2.507175975905573</v>
      </c>
      <c r="D50" s="15"/>
    </row>
    <row r="51" spans="1:4">
      <c r="A51" s="3">
        <v>33786</v>
      </c>
      <c r="B51" s="10">
        <v>2.1470125899609198</v>
      </c>
      <c r="C51" s="11">
        <f t="shared" si="0"/>
        <v>2.2736431395370365</v>
      </c>
      <c r="D51" s="15"/>
    </row>
    <row r="52" spans="1:4">
      <c r="A52" s="3">
        <v>33817</v>
      </c>
      <c r="B52" s="10">
        <v>1.71691432535462</v>
      </c>
      <c r="C52" s="11">
        <f t="shared" si="0"/>
        <v>1.9892736390237966</v>
      </c>
      <c r="D52" s="15"/>
    </row>
    <row r="53" spans="1:4">
      <c r="A53" s="3">
        <v>33848</v>
      </c>
      <c r="B53" s="10">
        <v>2.3430673703975202</v>
      </c>
      <c r="C53" s="11">
        <f t="shared" si="0"/>
        <v>2.0689980952376867</v>
      </c>
      <c r="D53" s="15"/>
    </row>
    <row r="54" spans="1:4">
      <c r="A54" s="3">
        <v>33878</v>
      </c>
      <c r="B54" s="10">
        <v>1.6837587567116798</v>
      </c>
      <c r="C54" s="11">
        <f t="shared" si="0"/>
        <v>1.9145801508212734</v>
      </c>
      <c r="D54" s="15"/>
    </row>
    <row r="55" spans="1:4">
      <c r="A55" s="3">
        <v>33909</v>
      </c>
      <c r="B55" s="10">
        <v>1.22284802163055</v>
      </c>
      <c r="C55" s="11">
        <f t="shared" si="0"/>
        <v>1.7498913829132501</v>
      </c>
      <c r="D55" s="15"/>
    </row>
    <row r="56" spans="1:4">
      <c r="A56" s="3">
        <v>33939</v>
      </c>
      <c r="B56" s="10">
        <v>0.95053393383307294</v>
      </c>
      <c r="C56" s="11">
        <f t="shared" si="0"/>
        <v>1.2857135707251011</v>
      </c>
      <c r="D56" s="15"/>
    </row>
    <row r="57" spans="1:4">
      <c r="A57" s="3">
        <v>33970</v>
      </c>
      <c r="B57" s="10">
        <v>0.94010687929409698</v>
      </c>
      <c r="C57" s="11">
        <f t="shared" si="0"/>
        <v>1.0378296115859067</v>
      </c>
      <c r="D57" s="15"/>
    </row>
    <row r="58" spans="1:4">
      <c r="A58" s="3">
        <v>34001</v>
      </c>
      <c r="B58" s="10">
        <v>1.19724944440263</v>
      </c>
      <c r="C58" s="11">
        <f t="shared" si="0"/>
        <v>1.0292967525099332</v>
      </c>
      <c r="D58" s="15"/>
    </row>
    <row r="59" spans="1:4">
      <c r="A59" s="3">
        <v>34029</v>
      </c>
      <c r="B59" s="10">
        <v>-0.40382847413973305</v>
      </c>
      <c r="C59" s="11">
        <f t="shared" si="0"/>
        <v>0.57784261651899793</v>
      </c>
      <c r="D59" s="15"/>
    </row>
    <row r="60" spans="1:4">
      <c r="A60" s="3">
        <v>34060</v>
      </c>
      <c r="B60" s="10">
        <v>-0.45740687993414703</v>
      </c>
      <c r="C60" s="11">
        <f t="shared" si="0"/>
        <v>0.11200469677624997</v>
      </c>
      <c r="D60" s="15"/>
    </row>
    <row r="61" spans="1:4">
      <c r="A61" s="3">
        <v>34090</v>
      </c>
      <c r="B61" s="10">
        <v>-0.42445019244257698</v>
      </c>
      <c r="C61" s="11">
        <f t="shared" si="0"/>
        <v>-0.42856184883881898</v>
      </c>
      <c r="D61" s="15"/>
    </row>
    <row r="62" spans="1:4">
      <c r="A62" s="3">
        <v>34121</v>
      </c>
      <c r="B62" s="10">
        <v>-0.82989991028299193</v>
      </c>
      <c r="C62" s="11">
        <f t="shared" si="0"/>
        <v>-0.57058566088657203</v>
      </c>
      <c r="D62" s="15"/>
    </row>
    <row r="63" spans="1:4">
      <c r="A63" s="3">
        <v>34151</v>
      </c>
      <c r="B63" s="10">
        <v>-0.84399629142703991</v>
      </c>
      <c r="C63" s="11">
        <f t="shared" si="0"/>
        <v>-0.69944879805086968</v>
      </c>
      <c r="D63" s="15"/>
    </row>
    <row r="64" spans="1:4">
      <c r="A64" s="3">
        <v>34182</v>
      </c>
      <c r="B64" s="10">
        <v>-0.68941577588811898</v>
      </c>
      <c r="C64" s="11">
        <f t="shared" si="0"/>
        <v>-0.7877706591993836</v>
      </c>
      <c r="D64" s="15"/>
    </row>
    <row r="65" spans="1:4">
      <c r="A65" s="3">
        <v>34213</v>
      </c>
      <c r="B65" s="10">
        <v>-0.27207942117894401</v>
      </c>
      <c r="C65" s="11">
        <f t="shared" si="0"/>
        <v>-0.60183049616470097</v>
      </c>
      <c r="D65" s="15"/>
    </row>
    <row r="66" spans="1:4">
      <c r="A66" s="3">
        <v>34243</v>
      </c>
      <c r="B66" s="10">
        <v>-0.60599240268545307</v>
      </c>
      <c r="C66" s="11">
        <f t="shared" si="0"/>
        <v>-0.52249586658417202</v>
      </c>
      <c r="D66" s="15"/>
    </row>
    <row r="67" spans="1:4">
      <c r="A67" s="3">
        <v>34274</v>
      </c>
      <c r="B67" s="10">
        <v>-0.11015520086446701</v>
      </c>
      <c r="C67" s="11">
        <f t="shared" si="0"/>
        <v>-0.32940900824295466</v>
      </c>
      <c r="D67" s="15"/>
    </row>
    <row r="68" spans="1:4">
      <c r="A68" s="3">
        <v>34304</v>
      </c>
      <c r="B68" s="10">
        <v>0.35040203334484399</v>
      </c>
      <c r="C68" s="11">
        <f t="shared" si="0"/>
        <v>-0.12191519006835871</v>
      </c>
      <c r="D68" s="15"/>
    </row>
    <row r="69" spans="1:4">
      <c r="A69" s="3">
        <v>34335</v>
      </c>
      <c r="B69" s="10">
        <v>-0.11149557200100101</v>
      </c>
      <c r="C69" s="11">
        <f t="shared" si="0"/>
        <v>4.2917086826458652E-2</v>
      </c>
      <c r="D69" s="15"/>
    </row>
    <row r="70" spans="1:4">
      <c r="A70" s="3">
        <v>34366</v>
      </c>
      <c r="B70" s="10">
        <v>1.0530522016629</v>
      </c>
      <c r="C70" s="11">
        <f t="shared" si="0"/>
        <v>0.43065288766891435</v>
      </c>
      <c r="D70" s="15"/>
    </row>
    <row r="71" spans="1:4">
      <c r="A71" s="3">
        <v>34394</v>
      </c>
      <c r="B71" s="10">
        <v>1.19814456264586</v>
      </c>
      <c r="C71" s="11">
        <f t="shared" si="0"/>
        <v>0.713233730769253</v>
      </c>
      <c r="D71" s="15"/>
    </row>
    <row r="72" spans="1:4">
      <c r="A72" s="3">
        <v>34425</v>
      </c>
      <c r="B72" s="10">
        <v>3.3646513558932098</v>
      </c>
      <c r="C72" s="11">
        <f t="shared" si="0"/>
        <v>1.8719493734006567</v>
      </c>
      <c r="D72" s="15"/>
    </row>
    <row r="73" spans="1:4">
      <c r="A73" s="3">
        <v>34455</v>
      </c>
      <c r="B73" s="10">
        <v>2.7505695294475601</v>
      </c>
      <c r="C73" s="11">
        <f t="shared" si="0"/>
        <v>2.43778848266221</v>
      </c>
      <c r="D73" s="15"/>
    </row>
    <row r="74" spans="1:4">
      <c r="A74" s="3">
        <v>34486</v>
      </c>
      <c r="B74" s="10">
        <v>3.3600986633213896</v>
      </c>
      <c r="C74" s="11">
        <f t="shared" si="0"/>
        <v>3.1584398495540533</v>
      </c>
      <c r="D74" s="15"/>
    </row>
    <row r="75" spans="1:4">
      <c r="A75" s="3">
        <v>34516</v>
      </c>
      <c r="B75" s="10">
        <v>3.7697546502402703</v>
      </c>
      <c r="C75" s="11">
        <f t="shared" ref="C75:C138" si="1">AVERAGE(B73:B75)</f>
        <v>3.2934742810030735</v>
      </c>
      <c r="D75" s="15"/>
    </row>
    <row r="76" spans="1:4">
      <c r="A76" s="3">
        <v>34547</v>
      </c>
      <c r="B76" s="10">
        <v>3.6349951131583595</v>
      </c>
      <c r="C76" s="11">
        <f t="shared" si="1"/>
        <v>3.5882828089066732</v>
      </c>
      <c r="D76" s="15"/>
    </row>
    <row r="77" spans="1:4">
      <c r="A77" s="3">
        <v>34578</v>
      </c>
      <c r="B77" s="10">
        <v>3.54657310566069</v>
      </c>
      <c r="C77" s="11">
        <f t="shared" si="1"/>
        <v>3.6504409563531066</v>
      </c>
      <c r="D77" s="15"/>
    </row>
    <row r="78" spans="1:4">
      <c r="A78" s="3">
        <v>34608</v>
      </c>
      <c r="B78" s="10">
        <v>4.1239005596393197</v>
      </c>
      <c r="C78" s="11">
        <f t="shared" si="1"/>
        <v>3.7684895928194564</v>
      </c>
      <c r="D78" s="15"/>
    </row>
    <row r="79" spans="1:4">
      <c r="A79" s="3">
        <v>34639</v>
      </c>
      <c r="B79" s="10">
        <v>3.5050939764551705</v>
      </c>
      <c r="C79" s="11">
        <f t="shared" si="1"/>
        <v>3.7251892139183931</v>
      </c>
      <c r="D79" s="15"/>
    </row>
    <row r="80" spans="1:4">
      <c r="A80" s="3">
        <v>34669</v>
      </c>
      <c r="B80" s="10">
        <v>3.2122987502228701</v>
      </c>
      <c r="C80" s="11">
        <f t="shared" si="1"/>
        <v>3.6137644287724533</v>
      </c>
      <c r="D80" s="15"/>
    </row>
    <row r="81" spans="1:4">
      <c r="A81" s="3">
        <v>34700</v>
      </c>
      <c r="B81" s="10">
        <v>3.47573795348075</v>
      </c>
      <c r="C81" s="11">
        <f t="shared" si="1"/>
        <v>3.3977102267195973</v>
      </c>
      <c r="D81" s="15"/>
    </row>
    <row r="82" spans="1:4">
      <c r="A82" s="3">
        <v>34731</v>
      </c>
      <c r="B82" s="10">
        <v>3.3399645380651002</v>
      </c>
      <c r="C82" s="11">
        <f t="shared" si="1"/>
        <v>3.3426670805895733</v>
      </c>
      <c r="D82" s="15"/>
    </row>
    <row r="83" spans="1:4">
      <c r="A83" s="3">
        <v>34759</v>
      </c>
      <c r="B83" s="10">
        <v>3.46042910272255</v>
      </c>
      <c r="C83" s="11">
        <f t="shared" si="1"/>
        <v>3.4253771980894663</v>
      </c>
      <c r="D83" s="15"/>
    </row>
    <row r="84" spans="1:4">
      <c r="A84" s="3">
        <v>34790</v>
      </c>
      <c r="B84" s="10">
        <v>3.3742912144118398</v>
      </c>
      <c r="C84" s="11">
        <f t="shared" si="1"/>
        <v>3.3915616183998303</v>
      </c>
      <c r="D84" s="15"/>
    </row>
    <row r="85" spans="1:4">
      <c r="A85" s="3">
        <v>34820</v>
      </c>
      <c r="B85" s="10">
        <v>3.32020860411393</v>
      </c>
      <c r="C85" s="11">
        <f t="shared" si="1"/>
        <v>3.3849763070827734</v>
      </c>
      <c r="D85" s="15"/>
    </row>
    <row r="86" spans="1:4">
      <c r="A86" s="3">
        <v>34851</v>
      </c>
      <c r="B86" s="10">
        <v>3.2352050112755797</v>
      </c>
      <c r="C86" s="11">
        <f t="shared" si="1"/>
        <v>3.3099016099337835</v>
      </c>
      <c r="D86" s="15"/>
    </row>
    <row r="87" spans="1:4">
      <c r="A87" s="3">
        <v>34881</v>
      </c>
      <c r="B87" s="10">
        <v>3.3175862182609999</v>
      </c>
      <c r="C87" s="11">
        <f t="shared" si="1"/>
        <v>3.2909999445501703</v>
      </c>
      <c r="D87" s="15"/>
    </row>
    <row r="88" spans="1:4">
      <c r="A88" s="3">
        <v>34912</v>
      </c>
      <c r="B88" s="10">
        <v>3.11932310658189</v>
      </c>
      <c r="C88" s="11">
        <f t="shared" si="1"/>
        <v>3.2240381120394894</v>
      </c>
      <c r="D88" s="15"/>
    </row>
    <row r="89" spans="1:4">
      <c r="A89" s="3">
        <v>34943</v>
      </c>
      <c r="B89" s="10">
        <v>3.0100277564956501</v>
      </c>
      <c r="C89" s="11">
        <f t="shared" si="1"/>
        <v>3.1489790271128464</v>
      </c>
      <c r="D89" s="15"/>
    </row>
    <row r="90" spans="1:4">
      <c r="A90" s="3">
        <v>34973</v>
      </c>
      <c r="B90" s="10">
        <v>2.9877209547542201</v>
      </c>
      <c r="C90" s="11">
        <f t="shared" si="1"/>
        <v>3.0390239392772536</v>
      </c>
      <c r="D90" s="15"/>
    </row>
    <row r="91" spans="1:4">
      <c r="A91" s="3">
        <v>35004</v>
      </c>
      <c r="B91" s="10">
        <v>3.06917831424997</v>
      </c>
      <c r="C91" s="11">
        <f t="shared" si="1"/>
        <v>3.0223090084999469</v>
      </c>
      <c r="D91" s="15"/>
    </row>
    <row r="92" spans="1:4">
      <c r="A92" s="3">
        <v>35034</v>
      </c>
      <c r="B92" s="10">
        <v>2.6108439200210798</v>
      </c>
      <c r="C92" s="11">
        <f t="shared" si="1"/>
        <v>2.8892477296750898</v>
      </c>
      <c r="D92" s="15"/>
    </row>
    <row r="93" spans="1:4">
      <c r="A93" s="3">
        <v>35065</v>
      </c>
      <c r="B93" s="10">
        <v>1.9777327216264</v>
      </c>
      <c r="C93" s="11">
        <f t="shared" si="1"/>
        <v>2.5525849852991498</v>
      </c>
      <c r="D93" s="15"/>
    </row>
    <row r="94" spans="1:4">
      <c r="A94" s="3">
        <v>35096</v>
      </c>
      <c r="B94" s="10">
        <v>2.6798147234399599</v>
      </c>
      <c r="C94" s="11">
        <f t="shared" si="1"/>
        <v>2.4227971216958131</v>
      </c>
      <c r="D94" s="15"/>
    </row>
    <row r="95" spans="1:4">
      <c r="A95" s="3">
        <v>35125</v>
      </c>
      <c r="B95" s="10">
        <v>2.5605128681720402</v>
      </c>
      <c r="C95" s="11">
        <f t="shared" si="1"/>
        <v>2.4060201044128</v>
      </c>
      <c r="D95" s="15"/>
    </row>
    <row r="96" spans="1:4">
      <c r="A96" s="3">
        <v>35156</v>
      </c>
      <c r="B96" s="10">
        <v>2.4352048444905101</v>
      </c>
      <c r="C96" s="11">
        <f t="shared" si="1"/>
        <v>2.5585108120341702</v>
      </c>
      <c r="D96" s="15"/>
    </row>
    <row r="97" spans="1:4">
      <c r="A97" s="3">
        <v>35186</v>
      </c>
      <c r="B97" s="10">
        <v>2.7920797370555399</v>
      </c>
      <c r="C97" s="11">
        <f t="shared" si="1"/>
        <v>2.5959324832393631</v>
      </c>
      <c r="D97" s="15"/>
    </row>
    <row r="98" spans="1:4">
      <c r="A98" s="3">
        <v>35217</v>
      </c>
      <c r="B98" s="10">
        <v>3.2507745726723902</v>
      </c>
      <c r="C98" s="11">
        <f t="shared" si="1"/>
        <v>2.8260197180728128</v>
      </c>
      <c r="D98" s="15"/>
    </row>
    <row r="99" spans="1:4">
      <c r="A99" s="3">
        <v>35247</v>
      </c>
      <c r="B99" s="10">
        <v>3.3039049562732998</v>
      </c>
      <c r="C99" s="11">
        <f t="shared" si="1"/>
        <v>3.1155864220004101</v>
      </c>
      <c r="D99" s="15"/>
    </row>
    <row r="100" spans="1:4">
      <c r="A100" s="3">
        <v>35278</v>
      </c>
      <c r="B100" s="10">
        <v>3.6552947189659601</v>
      </c>
      <c r="C100" s="11">
        <f t="shared" si="1"/>
        <v>3.403324749303883</v>
      </c>
      <c r="D100" s="15"/>
    </row>
    <row r="101" spans="1:4">
      <c r="A101" s="3">
        <v>35309</v>
      </c>
      <c r="B101" s="10">
        <v>3.2210040579988304</v>
      </c>
      <c r="C101" s="11">
        <f t="shared" si="1"/>
        <v>3.3934012444126971</v>
      </c>
      <c r="D101" s="15"/>
    </row>
    <row r="102" spans="1:4">
      <c r="A102" s="3">
        <v>35339</v>
      </c>
      <c r="B102" s="10">
        <v>4.2965206068208799</v>
      </c>
      <c r="C102" s="11">
        <f t="shared" si="1"/>
        <v>3.7242731279285568</v>
      </c>
      <c r="D102" s="15"/>
    </row>
    <row r="103" spans="1:4">
      <c r="A103" s="3">
        <v>35370</v>
      </c>
      <c r="B103" s="10">
        <v>3.8812580052427501</v>
      </c>
      <c r="C103" s="11">
        <f t="shared" si="1"/>
        <v>3.7995942233541533</v>
      </c>
      <c r="D103" s="15"/>
    </row>
    <row r="104" spans="1:4">
      <c r="A104" s="3">
        <v>35400</v>
      </c>
      <c r="B104" s="10">
        <v>4.0892860254857499</v>
      </c>
      <c r="C104" s="11">
        <f t="shared" si="1"/>
        <v>4.0890215458497936</v>
      </c>
      <c r="D104" s="15"/>
    </row>
    <row r="105" spans="1:4">
      <c r="A105" s="3">
        <v>35431</v>
      </c>
      <c r="B105" s="10">
        <v>4.76650989780134</v>
      </c>
      <c r="C105" s="11">
        <f t="shared" si="1"/>
        <v>4.2456846428432797</v>
      </c>
      <c r="D105" s="15"/>
    </row>
    <row r="106" spans="1:4">
      <c r="A106" s="3">
        <v>35462</v>
      </c>
      <c r="B106" s="10">
        <v>4.3479644937028006</v>
      </c>
      <c r="C106" s="11">
        <f t="shared" si="1"/>
        <v>4.4012534723299632</v>
      </c>
      <c r="D106" s="15"/>
    </row>
    <row r="107" spans="1:4">
      <c r="A107" s="3">
        <v>35490</v>
      </c>
      <c r="B107" s="10">
        <v>4.7293128051744002</v>
      </c>
      <c r="C107" s="11">
        <f t="shared" si="1"/>
        <v>4.6145957322261806</v>
      </c>
      <c r="D107" s="15"/>
    </row>
    <row r="108" spans="1:4">
      <c r="A108" s="3">
        <v>35521</v>
      </c>
      <c r="B108" s="10">
        <v>5.0260465307007296</v>
      </c>
      <c r="C108" s="11">
        <f t="shared" si="1"/>
        <v>4.7011079431926435</v>
      </c>
      <c r="D108" s="15"/>
    </row>
    <row r="109" spans="1:4">
      <c r="A109" s="3">
        <v>35551</v>
      </c>
      <c r="B109" s="10">
        <v>5.4185788665313304</v>
      </c>
      <c r="C109" s="11">
        <f t="shared" si="1"/>
        <v>5.0579794008021537</v>
      </c>
      <c r="D109" s="15"/>
    </row>
    <row r="110" spans="1:4">
      <c r="A110" s="3">
        <v>35582</v>
      </c>
      <c r="B110" s="10">
        <v>5.1000889236165197</v>
      </c>
      <c r="C110" s="11">
        <f t="shared" si="1"/>
        <v>5.1815714402828599</v>
      </c>
      <c r="D110" s="15"/>
    </row>
    <row r="111" spans="1:4">
      <c r="A111" s="3">
        <v>35612</v>
      </c>
      <c r="B111" s="10">
        <v>4.9038602196473198</v>
      </c>
      <c r="C111" s="11">
        <f t="shared" si="1"/>
        <v>5.1408426699317227</v>
      </c>
      <c r="D111" s="15"/>
    </row>
    <row r="112" spans="1:4">
      <c r="A112" s="3">
        <v>35643</v>
      </c>
      <c r="B112" s="10">
        <v>4.4995900522216399</v>
      </c>
      <c r="C112" s="11">
        <f t="shared" si="1"/>
        <v>4.8345130651618264</v>
      </c>
      <c r="D112" s="15"/>
    </row>
    <row r="113" spans="1:4">
      <c r="A113" s="3">
        <v>35674</v>
      </c>
      <c r="B113" s="10">
        <v>4.7201715069630907</v>
      </c>
      <c r="C113" s="11">
        <f t="shared" si="1"/>
        <v>4.7078739262773501</v>
      </c>
      <c r="D113" s="15"/>
    </row>
    <row r="114" spans="1:4">
      <c r="A114" s="3">
        <v>35704</v>
      </c>
      <c r="B114" s="10">
        <v>4.9733174410893106</v>
      </c>
      <c r="C114" s="11">
        <f t="shared" si="1"/>
        <v>4.7310263334246807</v>
      </c>
      <c r="D114" s="15"/>
    </row>
    <row r="115" spans="1:4">
      <c r="A115" s="3">
        <v>35735</v>
      </c>
      <c r="B115" s="10">
        <v>5.1497275502932505</v>
      </c>
      <c r="C115" s="11">
        <f t="shared" si="1"/>
        <v>4.9477388327818836</v>
      </c>
      <c r="D115" s="15"/>
    </row>
    <row r="116" spans="1:4">
      <c r="A116" s="3">
        <v>35765</v>
      </c>
      <c r="B116" s="10">
        <v>5.2196730011023202</v>
      </c>
      <c r="C116" s="11">
        <f t="shared" si="1"/>
        <v>5.1142393308282932</v>
      </c>
      <c r="D116" s="15"/>
    </row>
    <row r="117" spans="1:4">
      <c r="A117" s="3">
        <v>35796</v>
      </c>
      <c r="B117" s="10">
        <v>4.8369189626133702</v>
      </c>
      <c r="C117" s="11">
        <f t="shared" si="1"/>
        <v>5.0687731713363142</v>
      </c>
      <c r="D117" s="15"/>
    </row>
    <row r="118" spans="1:4">
      <c r="A118" s="3">
        <v>35827</v>
      </c>
      <c r="B118" s="10">
        <v>5.2333588850823602</v>
      </c>
      <c r="C118" s="11">
        <f t="shared" si="1"/>
        <v>5.096650282932683</v>
      </c>
      <c r="D118" s="15"/>
    </row>
    <row r="119" spans="1:4">
      <c r="A119" s="3">
        <v>35855</v>
      </c>
      <c r="B119" s="10">
        <v>5.2803926304665998</v>
      </c>
      <c r="C119" s="11">
        <f t="shared" si="1"/>
        <v>5.1168901593874443</v>
      </c>
      <c r="D119" s="15"/>
    </row>
    <row r="120" spans="1:4">
      <c r="A120" s="3">
        <v>35886</v>
      </c>
      <c r="B120" s="10">
        <v>5.5239643760710697</v>
      </c>
      <c r="C120" s="11">
        <f t="shared" si="1"/>
        <v>5.3459052972066772</v>
      </c>
      <c r="D120" s="15"/>
    </row>
    <row r="121" spans="1:4">
      <c r="A121" s="3">
        <v>35916</v>
      </c>
      <c r="B121" s="10">
        <v>5.42359761556565</v>
      </c>
      <c r="C121" s="11">
        <f t="shared" si="1"/>
        <v>5.4093182073677726</v>
      </c>
      <c r="D121" s="15"/>
    </row>
    <row r="122" spans="1:4">
      <c r="A122" s="3">
        <v>35947</v>
      </c>
      <c r="B122" s="10">
        <v>4.7381485197652093</v>
      </c>
      <c r="C122" s="11">
        <f t="shared" si="1"/>
        <v>5.22857017046731</v>
      </c>
      <c r="D122" s="15"/>
    </row>
    <row r="123" spans="1:4">
      <c r="A123" s="3">
        <v>35977</v>
      </c>
      <c r="B123" s="10">
        <v>4.9198478810497202</v>
      </c>
      <c r="C123" s="11">
        <f t="shared" si="1"/>
        <v>5.0271980054601926</v>
      </c>
      <c r="D123" s="15"/>
    </row>
    <row r="124" spans="1:4">
      <c r="A124" s="3">
        <v>36008</v>
      </c>
      <c r="B124" s="10">
        <v>4.7976856602620597</v>
      </c>
      <c r="C124" s="11">
        <f t="shared" si="1"/>
        <v>4.8185606870256636</v>
      </c>
      <c r="D124" s="15"/>
    </row>
    <row r="125" spans="1:4">
      <c r="A125" s="3">
        <v>36039</v>
      </c>
      <c r="B125" s="10">
        <v>4.6058552212882997</v>
      </c>
      <c r="C125" s="11">
        <f t="shared" si="1"/>
        <v>4.7744629208666938</v>
      </c>
      <c r="D125" s="15"/>
    </row>
    <row r="126" spans="1:4">
      <c r="A126" s="3">
        <v>36069</v>
      </c>
      <c r="B126" s="10">
        <v>4.0977271663963295</v>
      </c>
      <c r="C126" s="11">
        <f t="shared" si="1"/>
        <v>4.500422682648896</v>
      </c>
      <c r="D126" s="15"/>
    </row>
    <row r="127" spans="1:4">
      <c r="A127" s="3">
        <v>36100</v>
      </c>
      <c r="B127" s="10">
        <v>4.5098109750435507</v>
      </c>
      <c r="C127" s="11">
        <f t="shared" si="1"/>
        <v>4.4044644542427269</v>
      </c>
      <c r="D127" s="15"/>
    </row>
    <row r="128" spans="1:4">
      <c r="A128" s="3">
        <v>36130</v>
      </c>
      <c r="B128" s="10">
        <v>4.1049712839436898</v>
      </c>
      <c r="C128" s="11">
        <f t="shared" si="1"/>
        <v>4.237503141794523</v>
      </c>
      <c r="D128" s="15"/>
    </row>
    <row r="129" spans="1:4">
      <c r="A129" s="3">
        <v>36161</v>
      </c>
      <c r="B129" s="10">
        <v>3.9400521180926305</v>
      </c>
      <c r="C129" s="11">
        <f t="shared" si="1"/>
        <v>4.184944792359957</v>
      </c>
      <c r="D129" s="15"/>
    </row>
    <row r="130" spans="1:4">
      <c r="A130" s="3">
        <v>36192</v>
      </c>
      <c r="B130" s="10">
        <v>4.08776373377549</v>
      </c>
      <c r="C130" s="11">
        <f t="shared" si="1"/>
        <v>4.0442623786039364</v>
      </c>
      <c r="D130" s="15"/>
    </row>
    <row r="131" spans="1:4">
      <c r="A131" s="3">
        <v>36220</v>
      </c>
      <c r="B131" s="10">
        <v>4.4024520444929705</v>
      </c>
      <c r="C131" s="11">
        <f t="shared" si="1"/>
        <v>4.1434226321203633</v>
      </c>
      <c r="D131" s="15"/>
    </row>
    <row r="132" spans="1:4">
      <c r="A132" s="3">
        <v>36251</v>
      </c>
      <c r="B132" s="10">
        <v>3.8364466088175502</v>
      </c>
      <c r="C132" s="11">
        <f t="shared" si="1"/>
        <v>4.1088874623620031</v>
      </c>
      <c r="D132" s="15"/>
    </row>
    <row r="133" spans="1:4">
      <c r="A133" s="3">
        <v>36281</v>
      </c>
      <c r="B133" s="10">
        <v>3.9516084974925203</v>
      </c>
      <c r="C133" s="11">
        <f t="shared" si="1"/>
        <v>4.0635023836010138</v>
      </c>
      <c r="D133" s="15"/>
    </row>
    <row r="134" spans="1:4">
      <c r="A134" s="3">
        <v>36312</v>
      </c>
      <c r="B134" s="10">
        <v>3.95983001817019</v>
      </c>
      <c r="C134" s="11">
        <f t="shared" si="1"/>
        <v>3.9159617081600864</v>
      </c>
      <c r="D134" s="15"/>
    </row>
    <row r="135" spans="1:4">
      <c r="A135" s="3">
        <v>36342</v>
      </c>
      <c r="B135" s="10">
        <v>4.5780884997586</v>
      </c>
      <c r="C135" s="11">
        <f t="shared" si="1"/>
        <v>4.1631756718071031</v>
      </c>
      <c r="D135" s="15"/>
    </row>
    <row r="136" spans="1:4">
      <c r="A136" s="3">
        <v>36373</v>
      </c>
      <c r="B136" s="10">
        <v>4.0702205209475304</v>
      </c>
      <c r="C136" s="11">
        <f t="shared" si="1"/>
        <v>4.2027130129587738</v>
      </c>
      <c r="D136" s="15"/>
    </row>
    <row r="137" spans="1:4">
      <c r="A137" s="3">
        <v>36404</v>
      </c>
      <c r="B137" s="10">
        <v>4.2422205430378401</v>
      </c>
      <c r="C137" s="11">
        <f t="shared" si="1"/>
        <v>4.2968431879146562</v>
      </c>
      <c r="D137" s="15"/>
    </row>
    <row r="138" spans="1:4">
      <c r="A138" s="3">
        <v>36434</v>
      </c>
      <c r="B138" s="10">
        <v>5.0577215118776602</v>
      </c>
      <c r="C138" s="11">
        <f t="shared" si="1"/>
        <v>4.4567208586210105</v>
      </c>
      <c r="D138" s="15"/>
    </row>
    <row r="139" spans="1:4">
      <c r="A139" s="3">
        <v>36465</v>
      </c>
      <c r="B139" s="10">
        <v>4.4361858906581499</v>
      </c>
      <c r="C139" s="11">
        <f t="shared" ref="C139:C202" si="2">AVERAGE(B137:B139)</f>
        <v>4.578709315191217</v>
      </c>
      <c r="D139" s="15"/>
    </row>
    <row r="140" spans="1:4">
      <c r="A140" s="3">
        <v>36495</v>
      </c>
      <c r="B140" s="10">
        <v>4.7619205891032799</v>
      </c>
      <c r="C140" s="11">
        <f t="shared" si="2"/>
        <v>4.7519426638796967</v>
      </c>
      <c r="D140" s="15"/>
    </row>
    <row r="141" spans="1:4">
      <c r="A141" s="3">
        <v>36526</v>
      </c>
      <c r="B141" s="10">
        <v>4.8109914017042597</v>
      </c>
      <c r="C141" s="11">
        <f t="shared" si="2"/>
        <v>4.6696992938218962</v>
      </c>
      <c r="D141" s="15"/>
    </row>
    <row r="142" spans="1:4">
      <c r="A142" s="3">
        <v>36557</v>
      </c>
      <c r="B142" s="10">
        <v>5.0598416876065997</v>
      </c>
      <c r="C142" s="11">
        <f t="shared" si="2"/>
        <v>4.87758455947138</v>
      </c>
      <c r="D142" s="15"/>
    </row>
    <row r="143" spans="1:4">
      <c r="A143" s="3">
        <v>36586</v>
      </c>
      <c r="B143" s="10">
        <v>4.6720484188803102</v>
      </c>
      <c r="C143" s="11">
        <f t="shared" si="2"/>
        <v>4.8476271693970565</v>
      </c>
      <c r="D143" s="15"/>
    </row>
    <row r="144" spans="1:4">
      <c r="A144" s="3">
        <v>36617</v>
      </c>
      <c r="B144" s="10">
        <v>4.2410867747892897</v>
      </c>
      <c r="C144" s="11">
        <f t="shared" si="2"/>
        <v>4.6576589604254002</v>
      </c>
      <c r="D144" s="15"/>
    </row>
    <row r="145" spans="1:4">
      <c r="A145" s="3">
        <v>36647</v>
      </c>
      <c r="B145" s="10">
        <v>3.2407242882225304</v>
      </c>
      <c r="C145" s="11">
        <f t="shared" si="2"/>
        <v>4.0512864939640432</v>
      </c>
      <c r="D145" s="15"/>
    </row>
    <row r="146" spans="1:4">
      <c r="A146" s="3">
        <v>36678</v>
      </c>
      <c r="B146" s="10">
        <v>4.43588656813104</v>
      </c>
      <c r="C146" s="11">
        <f t="shared" si="2"/>
        <v>3.9725658770476202</v>
      </c>
      <c r="D146" s="15"/>
    </row>
    <row r="147" spans="1:4">
      <c r="A147" s="3">
        <v>36708</v>
      </c>
      <c r="B147" s="10">
        <v>3.7212368921047401</v>
      </c>
      <c r="C147" s="11">
        <f t="shared" si="2"/>
        <v>3.799282582819437</v>
      </c>
      <c r="D147" s="15"/>
    </row>
    <row r="148" spans="1:4">
      <c r="A148" s="3">
        <v>36739</v>
      </c>
      <c r="B148" s="10">
        <v>4.0273473129076498</v>
      </c>
      <c r="C148" s="11">
        <f t="shared" si="2"/>
        <v>4.0614902577144774</v>
      </c>
      <c r="D148" s="15"/>
    </row>
    <row r="149" spans="1:4">
      <c r="A149" s="3">
        <v>36770</v>
      </c>
      <c r="B149" s="10">
        <v>4.0886973048420803</v>
      </c>
      <c r="C149" s="11">
        <f t="shared" si="2"/>
        <v>3.9457605032848235</v>
      </c>
      <c r="D149" s="15"/>
    </row>
    <row r="150" spans="1:4">
      <c r="A150" s="3">
        <v>36800</v>
      </c>
      <c r="B150" s="10">
        <v>3.69826551220434</v>
      </c>
      <c r="C150" s="11">
        <f t="shared" si="2"/>
        <v>3.9381033766513567</v>
      </c>
      <c r="D150" s="15"/>
    </row>
    <row r="151" spans="1:4">
      <c r="A151" s="3">
        <v>36831</v>
      </c>
      <c r="B151" s="10">
        <v>4.2589343692657193</v>
      </c>
      <c r="C151" s="11">
        <f t="shared" si="2"/>
        <v>4.0152990621040461</v>
      </c>
      <c r="D151" s="15"/>
    </row>
    <row r="152" spans="1:4">
      <c r="A152" s="3">
        <v>36861</v>
      </c>
      <c r="B152" s="10">
        <v>3.6019396821031098</v>
      </c>
      <c r="C152" s="11">
        <f t="shared" si="2"/>
        <v>3.8530465211910561</v>
      </c>
      <c r="D152" s="15"/>
    </row>
    <row r="153" spans="1:4">
      <c r="A153" s="3">
        <v>36892</v>
      </c>
      <c r="B153" s="10">
        <v>3.1919493056811299</v>
      </c>
      <c r="C153" s="11">
        <f t="shared" si="2"/>
        <v>3.6842744523499866</v>
      </c>
      <c r="D153" s="15"/>
    </row>
    <row r="154" spans="1:4">
      <c r="A154" s="3">
        <v>36923</v>
      </c>
      <c r="B154" s="10">
        <v>3.4248292243986898</v>
      </c>
      <c r="C154" s="11">
        <f t="shared" si="2"/>
        <v>3.406239404060976</v>
      </c>
      <c r="D154" s="15"/>
    </row>
    <row r="155" spans="1:4">
      <c r="A155" s="3">
        <v>36951</v>
      </c>
      <c r="B155" s="10">
        <v>3.5438441527458204</v>
      </c>
      <c r="C155" s="11">
        <f t="shared" si="2"/>
        <v>3.3868742276085464</v>
      </c>
      <c r="D155" s="15"/>
    </row>
    <row r="156" spans="1:4">
      <c r="A156" s="3">
        <v>36982</v>
      </c>
      <c r="B156" s="10">
        <v>3.7461825255251804</v>
      </c>
      <c r="C156" s="11">
        <f t="shared" si="2"/>
        <v>3.5716186342232299</v>
      </c>
      <c r="D156" s="15"/>
    </row>
    <row r="157" spans="1:4">
      <c r="A157" s="3">
        <v>37012</v>
      </c>
      <c r="B157" s="10">
        <v>3.3609261814595803</v>
      </c>
      <c r="C157" s="11">
        <f t="shared" si="2"/>
        <v>3.550317619910194</v>
      </c>
      <c r="D157" s="15"/>
    </row>
    <row r="158" spans="1:4">
      <c r="A158" s="3">
        <v>37043</v>
      </c>
      <c r="B158" s="10">
        <v>4.0228454694480806</v>
      </c>
      <c r="C158" s="11">
        <f t="shared" si="2"/>
        <v>3.7099847254776139</v>
      </c>
      <c r="D158" s="15"/>
    </row>
    <row r="159" spans="1:4">
      <c r="A159" s="3">
        <v>37073</v>
      </c>
      <c r="B159" s="10">
        <v>2.9571375504286701</v>
      </c>
      <c r="C159" s="11">
        <f t="shared" si="2"/>
        <v>3.446969733778777</v>
      </c>
      <c r="D159" s="15"/>
    </row>
    <row r="160" spans="1:4">
      <c r="A160" s="3">
        <v>37104</v>
      </c>
      <c r="B160" s="10">
        <v>2.7801097389290601</v>
      </c>
      <c r="C160" s="11">
        <f t="shared" si="2"/>
        <v>3.2533642529352704</v>
      </c>
      <c r="D160" s="15"/>
    </row>
    <row r="161" spans="1:4">
      <c r="A161" s="3">
        <v>37135</v>
      </c>
      <c r="B161" s="10">
        <v>2.5124334152361603</v>
      </c>
      <c r="C161" s="11">
        <f t="shared" si="2"/>
        <v>2.7498935681979635</v>
      </c>
      <c r="D161" s="15"/>
    </row>
    <row r="162" spans="1:4">
      <c r="A162" s="3">
        <v>37165</v>
      </c>
      <c r="B162" s="10">
        <v>1.95779048332321</v>
      </c>
      <c r="C162" s="11">
        <f t="shared" si="2"/>
        <v>2.4167778791628103</v>
      </c>
      <c r="D162" s="15"/>
    </row>
    <row r="163" spans="1:4">
      <c r="A163" s="3">
        <v>37196</v>
      </c>
      <c r="B163" s="10">
        <v>2.1437567281477699</v>
      </c>
      <c r="C163" s="11">
        <f t="shared" si="2"/>
        <v>2.2046602089023799</v>
      </c>
      <c r="D163" s="15"/>
    </row>
    <row r="164" spans="1:4">
      <c r="A164" s="3">
        <v>37226</v>
      </c>
      <c r="B164" s="10">
        <v>2.3894837665106898</v>
      </c>
      <c r="C164" s="11">
        <f t="shared" si="2"/>
        <v>2.1636769926605566</v>
      </c>
      <c r="D164" s="15"/>
    </row>
    <row r="165" spans="1:4">
      <c r="A165" s="3">
        <v>37257</v>
      </c>
      <c r="B165" s="10">
        <v>2.84605764127121</v>
      </c>
      <c r="C165" s="11">
        <f t="shared" si="2"/>
        <v>2.4597660453098897</v>
      </c>
      <c r="D165" s="15"/>
    </row>
    <row r="166" spans="1:4">
      <c r="A166" s="3">
        <v>37288</v>
      </c>
      <c r="B166" s="10">
        <v>1.5031296474862901</v>
      </c>
      <c r="C166" s="11">
        <f t="shared" si="2"/>
        <v>2.2462236850893968</v>
      </c>
      <c r="D166" s="15"/>
    </row>
    <row r="167" spans="1:4">
      <c r="A167" s="3">
        <v>37316</v>
      </c>
      <c r="B167" s="10">
        <v>2.8127600797987098</v>
      </c>
      <c r="C167" s="11">
        <f t="shared" si="2"/>
        <v>2.3873157895187367</v>
      </c>
      <c r="D167" s="15"/>
    </row>
    <row r="168" spans="1:4">
      <c r="A168" s="3">
        <v>37347</v>
      </c>
      <c r="B168" s="10">
        <v>2.3266273565972497</v>
      </c>
      <c r="C168" s="11">
        <f t="shared" si="2"/>
        <v>2.2141723612940831</v>
      </c>
      <c r="D168" s="15"/>
    </row>
    <row r="169" spans="1:4">
      <c r="A169" s="3">
        <v>37377</v>
      </c>
      <c r="B169" s="10">
        <v>1.9699872954585502</v>
      </c>
      <c r="C169" s="11">
        <f t="shared" si="2"/>
        <v>2.3697915772848366</v>
      </c>
      <c r="D169" s="15"/>
    </row>
    <row r="170" spans="1:4">
      <c r="A170" s="3">
        <v>37408</v>
      </c>
      <c r="B170" s="10">
        <v>1.20700638780625</v>
      </c>
      <c r="C170" s="11">
        <f t="shared" si="2"/>
        <v>1.8345403466206831</v>
      </c>
      <c r="D170" s="15"/>
    </row>
    <row r="171" spans="1:4">
      <c r="A171" s="3">
        <v>37438</v>
      </c>
      <c r="B171" s="10">
        <v>0.95135085128206487</v>
      </c>
      <c r="C171" s="11">
        <f t="shared" si="2"/>
        <v>1.3761148448489549</v>
      </c>
      <c r="D171" s="15"/>
    </row>
    <row r="172" spans="1:4">
      <c r="A172" s="3">
        <v>37469</v>
      </c>
      <c r="B172" s="10">
        <v>0.47230877400438098</v>
      </c>
      <c r="C172" s="11">
        <f t="shared" si="2"/>
        <v>0.87688867103089863</v>
      </c>
      <c r="D172" s="15"/>
    </row>
    <row r="173" spans="1:4">
      <c r="A173" s="3">
        <v>37500</v>
      </c>
      <c r="B173" s="10">
        <v>0.14141391964748298</v>
      </c>
      <c r="C173" s="11">
        <f t="shared" si="2"/>
        <v>0.52169118164464301</v>
      </c>
      <c r="D173" s="15"/>
    </row>
    <row r="174" spans="1:4">
      <c r="A174" s="3">
        <v>37530</v>
      </c>
      <c r="B174" s="10">
        <v>-2.10916451245357E-2</v>
      </c>
      <c r="C174" s="11">
        <f t="shared" si="2"/>
        <v>0.19754368284244275</v>
      </c>
      <c r="D174" s="15"/>
    </row>
    <row r="175" spans="1:4">
      <c r="A175" s="3">
        <v>37561</v>
      </c>
      <c r="B175" s="10">
        <v>-0.92686834997636403</v>
      </c>
      <c r="C175" s="11">
        <f t="shared" si="2"/>
        <v>-0.26884869181780557</v>
      </c>
      <c r="D175" s="15"/>
    </row>
    <row r="176" spans="1:4">
      <c r="A176" s="3">
        <v>37591</v>
      </c>
      <c r="B176" s="10">
        <v>-0.66003992593409999</v>
      </c>
      <c r="C176" s="11">
        <f t="shared" si="2"/>
        <v>-0.5359999736783333</v>
      </c>
      <c r="D176" s="15"/>
    </row>
    <row r="177" spans="1:4">
      <c r="A177" s="3">
        <v>37622</v>
      </c>
      <c r="B177" s="10">
        <v>-1.24018928710224</v>
      </c>
      <c r="C177" s="11">
        <f t="shared" si="2"/>
        <v>-0.94236585433756803</v>
      </c>
      <c r="D177" s="15"/>
    </row>
    <row r="178" spans="1:4">
      <c r="A178" s="3">
        <v>37653</v>
      </c>
      <c r="B178" s="10">
        <v>-1.0445671120227999</v>
      </c>
      <c r="C178" s="11">
        <f t="shared" si="2"/>
        <v>-0.98159877501971327</v>
      </c>
      <c r="D178" s="15"/>
    </row>
    <row r="179" spans="1:4">
      <c r="A179" s="3">
        <v>37681</v>
      </c>
      <c r="B179" s="10">
        <v>-1.8933930719196599</v>
      </c>
      <c r="C179" s="11">
        <f t="shared" si="2"/>
        <v>-1.3927164903482332</v>
      </c>
      <c r="D179" s="15"/>
    </row>
    <row r="180" spans="1:4">
      <c r="A180" s="3">
        <v>37712</v>
      </c>
      <c r="B180" s="10">
        <v>-1.7664283236560601</v>
      </c>
      <c r="C180" s="11">
        <f t="shared" si="2"/>
        <v>-1.5681295025328399</v>
      </c>
      <c r="D180" s="15"/>
    </row>
    <row r="181" spans="1:4">
      <c r="A181" s="3">
        <v>37742</v>
      </c>
      <c r="B181" s="10">
        <v>-1.8027548798700499</v>
      </c>
      <c r="C181" s="11">
        <f t="shared" si="2"/>
        <v>-1.8208587584819231</v>
      </c>
      <c r="D181" s="15"/>
    </row>
    <row r="182" spans="1:4">
      <c r="A182" s="3">
        <v>37773</v>
      </c>
      <c r="B182" s="10">
        <v>-1.1131961797019301</v>
      </c>
      <c r="C182" s="11">
        <f t="shared" si="2"/>
        <v>-1.5607931277426801</v>
      </c>
      <c r="D182" s="15"/>
    </row>
    <row r="183" spans="1:4">
      <c r="A183" s="3">
        <v>37803</v>
      </c>
      <c r="B183" s="10">
        <v>-0.71438152652368603</v>
      </c>
      <c r="C183" s="11">
        <f t="shared" si="2"/>
        <v>-1.2101108620318886</v>
      </c>
      <c r="D183" s="15"/>
    </row>
    <row r="184" spans="1:4">
      <c r="A184" s="4">
        <v>37834</v>
      </c>
      <c r="B184" s="10">
        <v>-0.34325695699033698</v>
      </c>
      <c r="C184" s="11">
        <f t="shared" si="2"/>
        <v>-0.72361155440531766</v>
      </c>
      <c r="D184" s="15"/>
    </row>
    <row r="185" spans="1:4">
      <c r="A185" s="4">
        <v>37865</v>
      </c>
      <c r="B185" s="10">
        <v>-0.43525288056454597</v>
      </c>
      <c r="C185" s="11">
        <f t="shared" si="2"/>
        <v>-0.49763045469285627</v>
      </c>
      <c r="D185" s="15"/>
    </row>
    <row r="186" spans="1:4">
      <c r="A186" s="4">
        <v>37895</v>
      </c>
      <c r="B186" s="10">
        <v>0.13903856286856001</v>
      </c>
      <c r="C186" s="11">
        <f t="shared" si="2"/>
        <v>-0.21315709156210763</v>
      </c>
      <c r="D186" s="15"/>
    </row>
    <row r="187" spans="1:4">
      <c r="A187" s="4">
        <v>37926</v>
      </c>
      <c r="B187" s="10">
        <v>0.197558250193313</v>
      </c>
      <c r="C187" s="11">
        <f t="shared" si="2"/>
        <v>-3.2885355834224313E-2</v>
      </c>
      <c r="D187" s="15"/>
    </row>
    <row r="188" spans="1:4">
      <c r="A188" s="4">
        <v>37956</v>
      </c>
      <c r="B188" s="10">
        <v>0.23988482281946799</v>
      </c>
      <c r="C188" s="11">
        <f t="shared" si="2"/>
        <v>0.19216054529378032</v>
      </c>
      <c r="D188" s="15"/>
    </row>
    <row r="189" spans="1:4">
      <c r="A189" s="4">
        <v>37987</v>
      </c>
      <c r="B189" s="10">
        <v>0.36898039899542401</v>
      </c>
      <c r="C189" s="11">
        <f t="shared" si="2"/>
        <v>0.26880782400273501</v>
      </c>
      <c r="D189" s="15"/>
    </row>
    <row r="190" spans="1:4">
      <c r="A190" s="4">
        <v>38018</v>
      </c>
      <c r="B190" s="10">
        <v>-0.28252720019657201</v>
      </c>
      <c r="C190" s="11">
        <f t="shared" si="2"/>
        <v>0.10877934053943999</v>
      </c>
      <c r="D190" s="15"/>
    </row>
    <row r="191" spans="1:4">
      <c r="A191" s="4">
        <v>38047</v>
      </c>
      <c r="B191" s="10">
        <v>-4.8116549758738504E-2</v>
      </c>
      <c r="C191" s="11">
        <f t="shared" si="2"/>
        <v>1.2778883013371163E-2</v>
      </c>
      <c r="D191" s="15"/>
    </row>
    <row r="192" spans="1:4">
      <c r="A192" s="4">
        <v>38078</v>
      </c>
      <c r="B192" s="10">
        <v>0.85366954474156398</v>
      </c>
      <c r="C192" s="11">
        <f t="shared" si="2"/>
        <v>0.1743419315954178</v>
      </c>
      <c r="D192" s="15"/>
    </row>
    <row r="193" spans="1:4">
      <c r="A193" s="3">
        <v>38108</v>
      </c>
      <c r="B193" s="10">
        <v>1.34714205758078</v>
      </c>
      <c r="C193" s="11">
        <f t="shared" si="2"/>
        <v>0.71756501752120183</v>
      </c>
      <c r="D193" s="15"/>
    </row>
    <row r="194" spans="1:4">
      <c r="A194" s="3">
        <v>38139</v>
      </c>
      <c r="B194" s="10">
        <v>1.11667640739993</v>
      </c>
      <c r="C194" s="11">
        <f t="shared" si="2"/>
        <v>1.1058293365740912</v>
      </c>
      <c r="D194" s="15"/>
    </row>
    <row r="195" spans="1:4">
      <c r="A195" s="3">
        <v>38169</v>
      </c>
      <c r="B195" s="10">
        <v>1.4208576533319899</v>
      </c>
      <c r="C195" s="11">
        <f t="shared" si="2"/>
        <v>1.2948920394375667</v>
      </c>
      <c r="D195" s="15"/>
    </row>
    <row r="196" spans="1:4">
      <c r="A196" s="3">
        <v>38200</v>
      </c>
      <c r="B196" s="10">
        <v>1.3839126114312399</v>
      </c>
      <c r="C196" s="11">
        <f t="shared" si="2"/>
        <v>1.3071488907210533</v>
      </c>
      <c r="D196" s="15"/>
    </row>
    <row r="197" spans="1:4">
      <c r="A197" s="3">
        <v>38231</v>
      </c>
      <c r="B197" s="10">
        <v>0.60777391216593502</v>
      </c>
      <c r="C197" s="11">
        <f t="shared" si="2"/>
        <v>1.1375147256430549</v>
      </c>
      <c r="D197" s="15"/>
    </row>
    <row r="198" spans="1:4">
      <c r="A198" s="3">
        <v>38261</v>
      </c>
      <c r="B198" s="10">
        <v>0.59836559888421204</v>
      </c>
      <c r="C198" s="11">
        <f t="shared" si="2"/>
        <v>0.86335070749379561</v>
      </c>
      <c r="D198" s="15"/>
    </row>
    <row r="199" spans="1:4">
      <c r="A199" s="3">
        <v>38292</v>
      </c>
      <c r="B199" s="10">
        <v>0.58847449439341304</v>
      </c>
      <c r="C199" s="11">
        <f t="shared" si="2"/>
        <v>0.5982046684811867</v>
      </c>
      <c r="D199" s="15"/>
    </row>
    <row r="200" spans="1:4">
      <c r="A200" s="3">
        <v>38322</v>
      </c>
      <c r="B200" s="10">
        <v>0.23602182516063197</v>
      </c>
      <c r="C200" s="11">
        <f t="shared" si="2"/>
        <v>0.47428730614608572</v>
      </c>
      <c r="D200" s="15"/>
    </row>
    <row r="201" spans="1:4">
      <c r="A201" s="3">
        <v>38353</v>
      </c>
      <c r="B201" s="10">
        <v>0.66483944318367605</v>
      </c>
      <c r="C201" s="11">
        <f t="shared" si="2"/>
        <v>0.49644525424590702</v>
      </c>
      <c r="D201" s="15"/>
    </row>
    <row r="202" spans="1:4">
      <c r="A202" s="3">
        <v>38384</v>
      </c>
      <c r="B202" s="10">
        <v>0.59528198098790297</v>
      </c>
      <c r="C202" s="11">
        <f t="shared" si="2"/>
        <v>0.49871441644407027</v>
      </c>
      <c r="D202" s="15"/>
    </row>
    <row r="203" spans="1:4">
      <c r="A203" s="3">
        <v>38412</v>
      </c>
      <c r="B203" s="10">
        <v>0.64402415889779807</v>
      </c>
      <c r="C203" s="11">
        <f t="shared" ref="C203:C266" si="3">AVERAGE(B201:B203)</f>
        <v>0.63471519435645896</v>
      </c>
      <c r="D203" s="15"/>
    </row>
    <row r="204" spans="1:4">
      <c r="A204" s="3">
        <v>38443</v>
      </c>
      <c r="B204" s="10">
        <v>0.41187063862933598</v>
      </c>
      <c r="C204" s="11">
        <f t="shared" si="3"/>
        <v>0.55039225950501236</v>
      </c>
      <c r="D204" s="15"/>
    </row>
    <row r="205" spans="1:4">
      <c r="A205" s="3">
        <v>38473</v>
      </c>
      <c r="B205" s="10">
        <v>0.21691415847716</v>
      </c>
      <c r="C205" s="11">
        <f t="shared" si="3"/>
        <v>0.4242696520014313</v>
      </c>
      <c r="D205" s="15"/>
    </row>
    <row r="206" spans="1:4">
      <c r="A206" s="3">
        <v>38504</v>
      </c>
      <c r="B206" s="10">
        <v>0.120801793666729</v>
      </c>
      <c r="C206" s="11">
        <f t="shared" si="3"/>
        <v>0.24986219692440828</v>
      </c>
      <c r="D206" s="15"/>
    </row>
    <row r="207" spans="1:4">
      <c r="A207" s="3">
        <v>38534</v>
      </c>
      <c r="B207" s="10">
        <v>-0.84863077193063907</v>
      </c>
      <c r="C207" s="11">
        <f t="shared" si="3"/>
        <v>-0.17030493992891671</v>
      </c>
      <c r="D207" s="15"/>
    </row>
    <row r="208" spans="1:4">
      <c r="A208" s="3">
        <v>38565</v>
      </c>
      <c r="B208" s="10">
        <v>-0.41982223571994598</v>
      </c>
      <c r="C208" s="11">
        <f t="shared" si="3"/>
        <v>-0.38255040466128531</v>
      </c>
      <c r="D208" s="15"/>
    </row>
    <row r="209" spans="1:4">
      <c r="A209" s="3">
        <v>38596</v>
      </c>
      <c r="B209" s="10">
        <v>-0.46469899715378499</v>
      </c>
      <c r="C209" s="11">
        <f t="shared" si="3"/>
        <v>-0.57771733493479005</v>
      </c>
      <c r="D209" s="15"/>
    </row>
    <row r="210" spans="1:4">
      <c r="A210" s="3">
        <v>38626</v>
      </c>
      <c r="B210" s="10">
        <v>-0.43217507799494004</v>
      </c>
      <c r="C210" s="11">
        <f t="shared" si="3"/>
        <v>-0.43889877028955704</v>
      </c>
      <c r="D210" s="15"/>
    </row>
    <row r="211" spans="1:4">
      <c r="A211" s="3">
        <v>38657</v>
      </c>
      <c r="B211" s="10">
        <v>-0.486251714391226</v>
      </c>
      <c r="C211" s="11">
        <f t="shared" si="3"/>
        <v>-0.46104192984665032</v>
      </c>
      <c r="D211" s="15"/>
    </row>
    <row r="212" spans="1:4">
      <c r="A212" s="3">
        <v>38687</v>
      </c>
      <c r="B212" s="10">
        <v>0.94732331170852691</v>
      </c>
      <c r="C212" s="11">
        <f t="shared" si="3"/>
        <v>9.6321731074536423E-3</v>
      </c>
      <c r="D212" s="15"/>
    </row>
    <row r="213" spans="1:4">
      <c r="A213" s="3">
        <v>38718</v>
      </c>
      <c r="B213" s="10">
        <v>2.0619873388720198E-3</v>
      </c>
      <c r="C213" s="11">
        <f t="shared" si="3"/>
        <v>0.15437786155205765</v>
      </c>
      <c r="D213" s="15"/>
    </row>
    <row r="214" spans="1:4">
      <c r="A214" s="3">
        <v>38749</v>
      </c>
      <c r="B214" s="10">
        <v>0.502201685710291</v>
      </c>
      <c r="C214" s="11">
        <f t="shared" si="3"/>
        <v>0.48386232825256331</v>
      </c>
      <c r="D214" s="15"/>
    </row>
    <row r="215" spans="1:4">
      <c r="A215" s="3">
        <v>38777</v>
      </c>
      <c r="B215" s="10">
        <v>-0.47227569294853905</v>
      </c>
      <c r="C215" s="11">
        <f t="shared" si="3"/>
        <v>1.0662660033541308E-2</v>
      </c>
      <c r="D215" s="15"/>
    </row>
    <row r="216" spans="1:4">
      <c r="A216" s="3">
        <v>38808</v>
      </c>
      <c r="B216" s="10">
        <v>0.48939337126913102</v>
      </c>
      <c r="C216" s="11">
        <f t="shared" si="3"/>
        <v>0.17310645467696098</v>
      </c>
      <c r="D216" s="15"/>
    </row>
    <row r="217" spans="1:4">
      <c r="A217" s="3">
        <v>38838</v>
      </c>
      <c r="B217" s="10">
        <v>0.177741074589782</v>
      </c>
      <c r="C217" s="11">
        <f t="shared" si="3"/>
        <v>6.4952917636791327E-2</v>
      </c>
      <c r="D217" s="15"/>
    </row>
    <row r="218" spans="1:4">
      <c r="A218" s="3">
        <v>38869</v>
      </c>
      <c r="B218" s="10">
        <v>1.5890916977070999</v>
      </c>
      <c r="C218" s="11">
        <f t="shared" si="3"/>
        <v>0.75207538118867101</v>
      </c>
      <c r="D218" s="15"/>
    </row>
    <row r="219" spans="1:4">
      <c r="A219" s="3">
        <v>38899</v>
      </c>
      <c r="B219" s="10">
        <v>1.42223216222197</v>
      </c>
      <c r="C219" s="11">
        <f t="shared" si="3"/>
        <v>1.0630216448396173</v>
      </c>
      <c r="D219" s="15"/>
    </row>
    <row r="220" spans="1:4">
      <c r="A220" s="3">
        <v>38930</v>
      </c>
      <c r="B220" s="10">
        <v>0.726874296962565</v>
      </c>
      <c r="C220" s="11">
        <f t="shared" si="3"/>
        <v>1.2460660522972118</v>
      </c>
      <c r="D220" s="15"/>
    </row>
    <row r="221" spans="1:4">
      <c r="A221" s="3">
        <v>38961</v>
      </c>
      <c r="B221" s="10">
        <v>0.96327341426508795</v>
      </c>
      <c r="C221" s="11">
        <f t="shared" si="3"/>
        <v>1.0374599578165411</v>
      </c>
      <c r="D221" s="15"/>
    </row>
    <row r="222" spans="1:4">
      <c r="A222" s="3">
        <v>38991</v>
      </c>
      <c r="B222" s="10">
        <v>1.5715282547686602</v>
      </c>
      <c r="C222" s="11">
        <f t="shared" si="3"/>
        <v>1.0872253219987711</v>
      </c>
      <c r="D222" s="15"/>
    </row>
    <row r="223" spans="1:4">
      <c r="A223" s="3">
        <v>39022</v>
      </c>
      <c r="B223" s="10">
        <v>1.3134533971342299</v>
      </c>
      <c r="C223" s="11">
        <f t="shared" si="3"/>
        <v>1.2827516887226593</v>
      </c>
      <c r="D223" s="15"/>
    </row>
    <row r="224" spans="1:4">
      <c r="A224" s="3">
        <v>39052</v>
      </c>
      <c r="B224" s="10">
        <v>0.68738606092126697</v>
      </c>
      <c r="C224" s="11">
        <f t="shared" si="3"/>
        <v>1.1907892376080522</v>
      </c>
      <c r="D224" s="15"/>
    </row>
    <row r="225" spans="1:4">
      <c r="A225" s="3">
        <v>39083</v>
      </c>
      <c r="B225" s="10">
        <v>1.1013452462934301</v>
      </c>
      <c r="C225" s="11">
        <f t="shared" si="3"/>
        <v>1.034061568116309</v>
      </c>
      <c r="D225" s="15"/>
    </row>
    <row r="226" spans="1:4">
      <c r="A226" s="3">
        <v>39114</v>
      </c>
      <c r="B226" s="10">
        <v>1.1805051847094101</v>
      </c>
      <c r="C226" s="11">
        <f t="shared" si="3"/>
        <v>0.98974549730803574</v>
      </c>
      <c r="D226" s="15"/>
    </row>
    <row r="227" spans="1:4">
      <c r="A227" s="3">
        <v>39142</v>
      </c>
      <c r="B227" s="10">
        <v>1.2797305926654399</v>
      </c>
      <c r="C227" s="11">
        <f t="shared" si="3"/>
        <v>1.1871936745560934</v>
      </c>
      <c r="D227" s="15"/>
    </row>
    <row r="228" spans="1:4">
      <c r="A228" s="3">
        <v>39173</v>
      </c>
      <c r="B228" s="10">
        <v>1.5716640612486201</v>
      </c>
      <c r="C228" s="11">
        <f t="shared" si="3"/>
        <v>1.34396661287449</v>
      </c>
      <c r="D228" s="15"/>
    </row>
    <row r="229" spans="1:4">
      <c r="A229" s="3">
        <v>39203</v>
      </c>
      <c r="B229" s="10">
        <v>1.60813704979142</v>
      </c>
      <c r="C229" s="11">
        <f t="shared" si="3"/>
        <v>1.4865105679018267</v>
      </c>
      <c r="D229" s="15"/>
    </row>
    <row r="230" spans="1:4">
      <c r="A230" s="3">
        <v>39234</v>
      </c>
      <c r="B230" s="10">
        <v>1.6687308892970698</v>
      </c>
      <c r="C230" s="11">
        <f t="shared" si="3"/>
        <v>1.6161773334457035</v>
      </c>
      <c r="D230" s="15"/>
    </row>
    <row r="231" spans="1:4">
      <c r="A231" s="3">
        <v>39264</v>
      </c>
      <c r="B231" s="10">
        <v>1.42564364724646</v>
      </c>
      <c r="C231" s="11">
        <f t="shared" si="3"/>
        <v>1.5675038621116499</v>
      </c>
      <c r="D231" s="15"/>
    </row>
    <row r="232" spans="1:4">
      <c r="A232" s="3">
        <v>39295</v>
      </c>
      <c r="B232" s="10">
        <v>1.55686511191845</v>
      </c>
      <c r="C232" s="11">
        <f t="shared" si="3"/>
        <v>1.5504132161539932</v>
      </c>
      <c r="D232" s="15"/>
    </row>
    <row r="233" spans="1:4">
      <c r="A233" s="3">
        <v>39326</v>
      </c>
      <c r="B233" s="10">
        <v>1.4967126449343802</v>
      </c>
      <c r="C233" s="11">
        <f t="shared" si="3"/>
        <v>1.49307380136643</v>
      </c>
      <c r="D233" s="15"/>
    </row>
    <row r="234" spans="1:4">
      <c r="A234" s="3">
        <v>39356</v>
      </c>
      <c r="B234" s="10">
        <v>1.45827771205456</v>
      </c>
      <c r="C234" s="11">
        <f t="shared" si="3"/>
        <v>1.50395182296913</v>
      </c>
      <c r="D234" s="15"/>
    </row>
    <row r="235" spans="1:4">
      <c r="A235" s="3">
        <v>39387</v>
      </c>
      <c r="B235" s="10">
        <v>1.7627907701391499</v>
      </c>
      <c r="C235" s="11">
        <f t="shared" si="3"/>
        <v>1.5725937090426967</v>
      </c>
      <c r="D235" s="15"/>
    </row>
    <row r="236" spans="1:4">
      <c r="A236" s="3">
        <v>39417</v>
      </c>
      <c r="B236" s="10">
        <v>1.7536462181519898</v>
      </c>
      <c r="C236" s="11">
        <f t="shared" si="3"/>
        <v>1.6582382334485664</v>
      </c>
      <c r="D236" s="15"/>
    </row>
    <row r="237" spans="1:4">
      <c r="A237" s="3">
        <v>39448</v>
      </c>
      <c r="B237" s="10">
        <v>1.2857797629663701</v>
      </c>
      <c r="C237" s="11">
        <f t="shared" si="3"/>
        <v>1.6007389170858366</v>
      </c>
      <c r="D237" s="15"/>
    </row>
    <row r="238" spans="1:4">
      <c r="A238" s="3">
        <v>39479</v>
      </c>
      <c r="B238" s="10">
        <v>1.6517931679289701</v>
      </c>
      <c r="C238" s="11">
        <f t="shared" si="3"/>
        <v>1.56373971634911</v>
      </c>
      <c r="D238" s="15"/>
    </row>
    <row r="239" spans="1:4">
      <c r="A239" s="3">
        <v>39508</v>
      </c>
      <c r="B239" s="10">
        <v>1.77941271645947</v>
      </c>
      <c r="C239" s="11">
        <f t="shared" si="3"/>
        <v>1.5723285491182699</v>
      </c>
      <c r="D239" s="15"/>
    </row>
    <row r="240" spans="1:4">
      <c r="A240" s="3">
        <v>39539</v>
      </c>
      <c r="B240" s="10">
        <v>1.29351527754813</v>
      </c>
      <c r="C240" s="11">
        <f t="shared" si="3"/>
        <v>1.5749070539788566</v>
      </c>
      <c r="D240" s="15"/>
    </row>
    <row r="241" spans="1:4">
      <c r="A241" s="3">
        <v>39569</v>
      </c>
      <c r="B241" s="10">
        <v>1.04077595785329</v>
      </c>
      <c r="C241" s="11">
        <f t="shared" si="3"/>
        <v>1.3712346506202966</v>
      </c>
      <c r="D241" s="15"/>
    </row>
    <row r="242" spans="1:4">
      <c r="A242" s="3">
        <v>39600</v>
      </c>
      <c r="B242" s="10">
        <v>1.32413122816246E-2</v>
      </c>
      <c r="C242" s="11">
        <f t="shared" si="3"/>
        <v>0.78251084922768144</v>
      </c>
      <c r="D242" s="15"/>
    </row>
    <row r="243" spans="1:4">
      <c r="A243" s="3">
        <v>39630</v>
      </c>
      <c r="B243" s="10">
        <v>4.4533142731567797E-2</v>
      </c>
      <c r="C243" s="11">
        <f t="shared" si="3"/>
        <v>0.36618347095549414</v>
      </c>
      <c r="D243" s="15"/>
    </row>
    <row r="244" spans="1:4">
      <c r="A244" s="3">
        <v>39661</v>
      </c>
      <c r="B244" s="10">
        <v>0.34913090096316102</v>
      </c>
      <c r="C244" s="11">
        <f t="shared" si="3"/>
        <v>0.13563511865878447</v>
      </c>
      <c r="D244" s="15"/>
    </row>
    <row r="245" spans="1:4">
      <c r="A245" s="3">
        <v>39692</v>
      </c>
      <c r="B245" s="10">
        <v>-0.83210165326456298</v>
      </c>
      <c r="C245" s="11">
        <f t="shared" si="3"/>
        <v>-0.1461458698566114</v>
      </c>
      <c r="D245" s="15"/>
    </row>
    <row r="246" spans="1:4">
      <c r="A246" s="3">
        <v>39722</v>
      </c>
      <c r="B246" s="10">
        <v>-1.8763045782926198</v>
      </c>
      <c r="C246" s="11">
        <f t="shared" si="3"/>
        <v>-0.7864251101980072</v>
      </c>
      <c r="D246" s="15"/>
    </row>
    <row r="247" spans="1:4">
      <c r="A247" s="3">
        <v>39753</v>
      </c>
      <c r="B247" s="10">
        <v>-2.9071648413526203</v>
      </c>
      <c r="C247" s="11">
        <f t="shared" si="3"/>
        <v>-1.8718570243032679</v>
      </c>
      <c r="D247" s="15"/>
    </row>
    <row r="248" spans="1:4">
      <c r="A248" s="3">
        <v>39783</v>
      </c>
      <c r="B248" s="10">
        <v>-3.05991643495592</v>
      </c>
      <c r="C248" s="11">
        <f t="shared" si="3"/>
        <v>-2.6144619515337197</v>
      </c>
      <c r="D248" s="15"/>
    </row>
    <row r="249" spans="1:4">
      <c r="A249" s="3">
        <v>39814</v>
      </c>
      <c r="B249" s="10">
        <v>-3.57297190334616</v>
      </c>
      <c r="C249" s="11">
        <f t="shared" si="3"/>
        <v>-3.1800177265515668</v>
      </c>
      <c r="D249" s="15"/>
    </row>
    <row r="250" spans="1:4">
      <c r="A250" s="3">
        <v>39845</v>
      </c>
      <c r="B250" s="10">
        <v>-4.4106833358763398</v>
      </c>
      <c r="C250" s="11">
        <f t="shared" si="3"/>
        <v>-3.6811905580594733</v>
      </c>
      <c r="D250" s="15"/>
    </row>
    <row r="251" spans="1:4">
      <c r="A251" s="3">
        <v>39873</v>
      </c>
      <c r="B251" s="10">
        <v>-4.0168307385457798</v>
      </c>
      <c r="C251" s="11">
        <f t="shared" si="3"/>
        <v>-4.000161992589427</v>
      </c>
      <c r="D251" s="15"/>
    </row>
    <row r="252" spans="1:4">
      <c r="A252" s="3">
        <v>39904</v>
      </c>
      <c r="B252" s="10">
        <v>-4.1031139105603698</v>
      </c>
      <c r="C252" s="11">
        <f t="shared" si="3"/>
        <v>-4.1768759949941634</v>
      </c>
      <c r="D252" s="15"/>
    </row>
    <row r="253" spans="1:4">
      <c r="A253" s="3">
        <v>39934</v>
      </c>
      <c r="B253" s="10">
        <v>-3.1795853314026798</v>
      </c>
      <c r="C253" s="11">
        <f t="shared" si="3"/>
        <v>-3.7665099935029431</v>
      </c>
      <c r="D253" s="15"/>
    </row>
    <row r="254" spans="1:4">
      <c r="A254" s="3">
        <v>39965</v>
      </c>
      <c r="B254" s="10">
        <v>-2.89063946400849</v>
      </c>
      <c r="C254" s="11">
        <f t="shared" si="3"/>
        <v>-3.3911129019905135</v>
      </c>
      <c r="D254" s="15"/>
    </row>
    <row r="255" spans="1:4">
      <c r="A255" s="3">
        <v>39995</v>
      </c>
      <c r="B255" s="10">
        <v>-2.0744554269421003</v>
      </c>
      <c r="C255" s="11">
        <f t="shared" si="3"/>
        <v>-2.7148934074510898</v>
      </c>
      <c r="D255" s="15"/>
    </row>
    <row r="256" spans="1:4">
      <c r="A256" s="3">
        <v>40026</v>
      </c>
      <c r="B256" s="10">
        <v>-1.0511297455464201</v>
      </c>
      <c r="C256" s="11">
        <f t="shared" si="3"/>
        <v>-2.0054082121656704</v>
      </c>
      <c r="D256" s="15"/>
    </row>
    <row r="257" spans="1:4">
      <c r="A257" s="3">
        <v>40057</v>
      </c>
      <c r="B257" s="10">
        <v>-0.86803427539651601</v>
      </c>
      <c r="C257" s="11">
        <f t="shared" si="3"/>
        <v>-1.3312064826283454</v>
      </c>
      <c r="D257" s="15"/>
    </row>
    <row r="258" spans="1:4">
      <c r="A258" s="3">
        <v>40087</v>
      </c>
      <c r="B258" s="10">
        <v>-0.38538531023825601</v>
      </c>
      <c r="C258" s="11">
        <f t="shared" si="3"/>
        <v>-0.76818311039373066</v>
      </c>
      <c r="D258" s="15"/>
    </row>
    <row r="259" spans="1:4">
      <c r="A259" s="3">
        <v>40118</v>
      </c>
      <c r="B259" s="10">
        <v>-0.61456232534744903</v>
      </c>
      <c r="C259" s="11">
        <f t="shared" si="3"/>
        <v>-0.6226606369940737</v>
      </c>
      <c r="D259" s="15"/>
    </row>
    <row r="260" spans="1:4">
      <c r="A260" s="3">
        <v>40148</v>
      </c>
      <c r="B260" s="10">
        <v>-0.36461596443489003</v>
      </c>
      <c r="C260" s="11">
        <f t="shared" si="3"/>
        <v>-0.45485453334019837</v>
      </c>
      <c r="D260" s="15"/>
    </row>
    <row r="261" spans="1:4">
      <c r="A261" s="3">
        <v>40179</v>
      </c>
      <c r="B261" s="10">
        <v>-0.45358888079322102</v>
      </c>
      <c r="C261" s="11">
        <f t="shared" si="3"/>
        <v>-0.47758905685851999</v>
      </c>
      <c r="D261" s="15"/>
    </row>
    <row r="262" spans="1:4">
      <c r="A262" s="3">
        <v>40210</v>
      </c>
      <c r="B262" s="10">
        <v>-0.72715755645202695</v>
      </c>
      <c r="C262" s="11">
        <f t="shared" si="3"/>
        <v>-0.51512080056004594</v>
      </c>
      <c r="D262" s="15"/>
    </row>
    <row r="263" spans="1:4">
      <c r="A263" s="3">
        <v>40238</v>
      </c>
      <c r="B263" s="10">
        <v>-0.30065153791418298</v>
      </c>
      <c r="C263" s="11">
        <f t="shared" si="3"/>
        <v>-0.49379932505314367</v>
      </c>
      <c r="D263" s="15"/>
    </row>
    <row r="264" spans="1:4">
      <c r="A264" s="3">
        <v>40269</v>
      </c>
      <c r="B264" s="10">
        <v>0.45263387964984397</v>
      </c>
      <c r="C264" s="11">
        <f t="shared" si="3"/>
        <v>-0.19172507157212201</v>
      </c>
      <c r="D264" s="15"/>
    </row>
    <row r="265" spans="1:4">
      <c r="A265" s="3">
        <v>40299</v>
      </c>
      <c r="B265" s="10">
        <v>-0.11369445076375</v>
      </c>
      <c r="C265" s="11">
        <f t="shared" si="3"/>
        <v>1.2762630323970334E-2</v>
      </c>
      <c r="D265" s="15"/>
    </row>
    <row r="266" spans="1:4">
      <c r="A266" s="3">
        <v>40330</v>
      </c>
      <c r="B266" s="10">
        <v>-0.130987345477242</v>
      </c>
      <c r="C266" s="11">
        <f t="shared" si="3"/>
        <v>6.9317361136283992E-2</v>
      </c>
      <c r="D266" s="15"/>
    </row>
    <row r="267" spans="1:4">
      <c r="A267" s="3">
        <v>40360</v>
      </c>
      <c r="B267" s="10">
        <v>-0.235601125047393</v>
      </c>
      <c r="C267" s="11">
        <f t="shared" ref="C267:C330" si="4">AVERAGE(B265:B267)</f>
        <v>-0.16009430709612835</v>
      </c>
      <c r="D267" s="15"/>
    </row>
    <row r="268" spans="1:4">
      <c r="A268" s="3">
        <v>40391</v>
      </c>
      <c r="B268" s="10">
        <v>-0.42283913632457304</v>
      </c>
      <c r="C268" s="11">
        <f t="shared" si="4"/>
        <v>-0.26314253561640272</v>
      </c>
      <c r="D268" s="15"/>
    </row>
    <row r="269" spans="1:4">
      <c r="A269" s="3">
        <v>40422</v>
      </c>
      <c r="B269" s="10">
        <v>-0.22569330070847798</v>
      </c>
      <c r="C269" s="11">
        <f t="shared" si="4"/>
        <v>-0.29471118736014801</v>
      </c>
      <c r="D269" s="15"/>
    </row>
    <row r="270" spans="1:4">
      <c r="A270" s="3">
        <v>40452</v>
      </c>
      <c r="B270" s="10">
        <v>-0.86821661174540499</v>
      </c>
      <c r="C270" s="11">
        <f t="shared" si="4"/>
        <v>-0.50558301625948532</v>
      </c>
      <c r="D270" s="15"/>
    </row>
    <row r="271" spans="1:4">
      <c r="A271" s="3">
        <v>40483</v>
      </c>
      <c r="B271" s="10">
        <v>-0.75216739670366106</v>
      </c>
      <c r="C271" s="11">
        <f t="shared" si="4"/>
        <v>-0.61535910305251462</v>
      </c>
      <c r="D271" s="15"/>
    </row>
    <row r="272" spans="1:4">
      <c r="A272" s="3">
        <v>40513</v>
      </c>
      <c r="B272" s="10">
        <v>-1.4194754321168199</v>
      </c>
      <c r="C272" s="11">
        <f t="shared" si="4"/>
        <v>-1.0132864801886285</v>
      </c>
      <c r="D272" s="15"/>
    </row>
    <row r="273" spans="1:4">
      <c r="A273" s="3">
        <v>40544</v>
      </c>
      <c r="B273" s="10">
        <v>-1.2395817894655801</v>
      </c>
      <c r="C273" s="11">
        <f t="shared" si="4"/>
        <v>-1.1370748727620203</v>
      </c>
      <c r="D273" s="15"/>
    </row>
    <row r="274" spans="1:4">
      <c r="A274" s="3">
        <v>40575</v>
      </c>
      <c r="B274" s="10">
        <v>-1.52007630149141</v>
      </c>
      <c r="C274" s="11">
        <f t="shared" si="4"/>
        <v>-1.3930445076912701</v>
      </c>
      <c r="D274" s="15"/>
    </row>
    <row r="275" spans="1:4">
      <c r="A275" s="3">
        <v>40603</v>
      </c>
      <c r="B275" s="10">
        <v>-2.0389731484575302</v>
      </c>
      <c r="C275" s="11">
        <f t="shared" si="4"/>
        <v>-1.5995437464715068</v>
      </c>
      <c r="D275" s="15"/>
    </row>
    <row r="276" spans="1:4">
      <c r="A276" s="3">
        <v>40634</v>
      </c>
      <c r="B276" s="10">
        <v>-2.5835262784219699</v>
      </c>
      <c r="C276" s="11">
        <f t="shared" si="4"/>
        <v>-2.0475252427903032</v>
      </c>
      <c r="D276" s="15"/>
    </row>
    <row r="277" spans="1:4">
      <c r="A277" s="3">
        <v>40664</v>
      </c>
      <c r="B277" s="10">
        <v>-2.7250881616737099</v>
      </c>
      <c r="C277" s="11">
        <f t="shared" si="4"/>
        <v>-2.4491958628510702</v>
      </c>
      <c r="D277" s="15"/>
    </row>
    <row r="278" spans="1:4">
      <c r="A278" s="3">
        <v>40695</v>
      </c>
      <c r="B278" s="10">
        <v>-2.9672011160383001</v>
      </c>
      <c r="C278" s="11">
        <f t="shared" si="4"/>
        <v>-2.7586051853779932</v>
      </c>
      <c r="D278" s="15"/>
    </row>
    <row r="279" spans="1:4">
      <c r="A279" s="3">
        <v>40725</v>
      </c>
      <c r="B279" s="10">
        <v>-3.01755629933756</v>
      </c>
      <c r="C279" s="11">
        <f t="shared" si="4"/>
        <v>-2.9032818590165235</v>
      </c>
      <c r="D279" s="15"/>
    </row>
    <row r="280" spans="1:4">
      <c r="A280" s="3">
        <v>40756</v>
      </c>
      <c r="B280" s="10">
        <v>-3.4654954085090797</v>
      </c>
      <c r="C280" s="11">
        <f t="shared" si="4"/>
        <v>-3.1500842746283131</v>
      </c>
      <c r="D280" s="15"/>
    </row>
    <row r="281" spans="1:4">
      <c r="A281" s="3">
        <v>40787</v>
      </c>
      <c r="B281" s="10">
        <v>-4.0053410050800098</v>
      </c>
      <c r="C281" s="11">
        <f t="shared" si="4"/>
        <v>-3.4961309043088833</v>
      </c>
      <c r="D281" s="15"/>
    </row>
    <row r="282" spans="1:4">
      <c r="A282" s="3">
        <v>40817</v>
      </c>
      <c r="B282" s="10">
        <v>-3.8538996568080295</v>
      </c>
      <c r="C282" s="11">
        <f t="shared" si="4"/>
        <v>-3.7749120234657063</v>
      </c>
      <c r="D282" s="15"/>
    </row>
    <row r="283" spans="1:4">
      <c r="A283" s="3">
        <v>40848</v>
      </c>
      <c r="B283" s="10">
        <v>-4.7129040361250603</v>
      </c>
      <c r="C283" s="11">
        <f t="shared" si="4"/>
        <v>-4.1907148993377001</v>
      </c>
      <c r="D283" s="15"/>
    </row>
    <row r="284" spans="1:4">
      <c r="A284" s="3">
        <v>40878</v>
      </c>
      <c r="B284" s="10">
        <v>-4.8398541218858497</v>
      </c>
      <c r="C284" s="11">
        <f t="shared" si="4"/>
        <v>-4.4688859382729795</v>
      </c>
      <c r="D284" s="15"/>
    </row>
    <row r="285" spans="1:4">
      <c r="A285" s="3">
        <v>40909</v>
      </c>
      <c r="B285" s="10">
        <v>-4.8765367746718598</v>
      </c>
      <c r="C285" s="11">
        <f t="shared" si="4"/>
        <v>-4.8097649775609232</v>
      </c>
      <c r="D285" s="15"/>
    </row>
    <row r="286" spans="1:4">
      <c r="A286" s="3">
        <v>40940</v>
      </c>
      <c r="B286" s="10">
        <v>-4.9664898958041404</v>
      </c>
      <c r="C286" s="11">
        <f t="shared" si="4"/>
        <v>-4.8942935974539497</v>
      </c>
      <c r="D286" s="15"/>
    </row>
    <row r="287" spans="1:4">
      <c r="A287" s="3">
        <v>40969</v>
      </c>
      <c r="B287" s="10">
        <v>-5.1617692214956099</v>
      </c>
      <c r="C287" s="11">
        <f t="shared" si="4"/>
        <v>-5.0015986306572033</v>
      </c>
      <c r="D287" s="15"/>
    </row>
    <row r="288" spans="1:4">
      <c r="A288" s="3">
        <v>41000</v>
      </c>
      <c r="B288" s="10">
        <v>-4.2895779185990603</v>
      </c>
      <c r="C288" s="11">
        <f t="shared" si="4"/>
        <v>-4.8059456786329369</v>
      </c>
      <c r="D288" s="15"/>
    </row>
    <row r="289" spans="1:4">
      <c r="A289" s="3">
        <v>41030</v>
      </c>
      <c r="B289" s="10">
        <v>-5.2046792468546501</v>
      </c>
      <c r="C289" s="11">
        <f t="shared" si="4"/>
        <v>-4.8853421289831074</v>
      </c>
      <c r="D289" s="15"/>
    </row>
    <row r="290" spans="1:4">
      <c r="A290" s="3">
        <v>41061</v>
      </c>
      <c r="B290" s="10">
        <v>-4.6986377355657796</v>
      </c>
      <c r="C290" s="11">
        <f t="shared" si="4"/>
        <v>-4.7309649670064964</v>
      </c>
      <c r="D290" s="15"/>
    </row>
    <row r="291" spans="1:4">
      <c r="A291" s="3">
        <v>41091</v>
      </c>
      <c r="B291" s="10">
        <v>-4.4889925188274598</v>
      </c>
      <c r="C291" s="11">
        <f t="shared" si="4"/>
        <v>-4.7974365004159631</v>
      </c>
      <c r="D291" s="15"/>
    </row>
    <row r="292" spans="1:4">
      <c r="A292" s="3">
        <v>41122</v>
      </c>
      <c r="B292" s="10">
        <v>-4.3433010902811997</v>
      </c>
      <c r="C292" s="11">
        <f t="shared" si="4"/>
        <v>-4.5103104482248133</v>
      </c>
      <c r="D292" s="15"/>
    </row>
    <row r="293" spans="1:4">
      <c r="A293" s="3">
        <v>41153</v>
      </c>
      <c r="B293" s="10">
        <v>-5.1370373258618702</v>
      </c>
      <c r="C293" s="11">
        <f t="shared" si="4"/>
        <v>-4.6564436449901772</v>
      </c>
      <c r="D293" s="15"/>
    </row>
    <row r="294" spans="1:4">
      <c r="A294" s="3">
        <v>41183</v>
      </c>
      <c r="B294" s="10">
        <v>-5.4248903565068405</v>
      </c>
      <c r="C294" s="11">
        <f t="shared" si="4"/>
        <v>-4.9684095908833035</v>
      </c>
      <c r="D294" s="15"/>
    </row>
    <row r="295" spans="1:4">
      <c r="A295" s="3">
        <v>41214</v>
      </c>
      <c r="B295" s="10">
        <v>-4.9131215459128601</v>
      </c>
      <c r="C295" s="11">
        <f t="shared" si="4"/>
        <v>-5.1583497427605236</v>
      </c>
      <c r="D295" s="15"/>
    </row>
    <row r="296" spans="1:4">
      <c r="A296" s="3">
        <v>41244</v>
      </c>
      <c r="B296" s="10">
        <v>-4.6934715742337607</v>
      </c>
      <c r="C296" s="11">
        <f t="shared" si="4"/>
        <v>-5.0104944922178207</v>
      </c>
      <c r="D296" s="15"/>
    </row>
    <row r="297" spans="1:4">
      <c r="A297" s="3">
        <v>41275</v>
      </c>
      <c r="B297" s="10">
        <v>-4.9501525750308906</v>
      </c>
      <c r="C297" s="11">
        <f t="shared" si="4"/>
        <v>-4.8522485650591705</v>
      </c>
      <c r="D297" s="15"/>
    </row>
    <row r="298" spans="1:4">
      <c r="A298" s="3">
        <v>41306</v>
      </c>
      <c r="B298" s="10">
        <v>-4.6127428212069699</v>
      </c>
      <c r="C298" s="11">
        <f t="shared" si="4"/>
        <v>-4.7521223234905401</v>
      </c>
      <c r="D298" s="15"/>
    </row>
    <row r="299" spans="1:4">
      <c r="A299" s="3">
        <v>41334</v>
      </c>
      <c r="B299" s="10">
        <v>-4.2665728150778204</v>
      </c>
      <c r="C299" s="11">
        <f t="shared" si="4"/>
        <v>-4.6098227371052269</v>
      </c>
      <c r="D299" s="15"/>
    </row>
    <row r="300" spans="1:4">
      <c r="A300" s="3">
        <v>41365</v>
      </c>
      <c r="B300" s="10">
        <v>-4.1608883441293596</v>
      </c>
      <c r="C300" s="11">
        <f t="shared" si="4"/>
        <v>-4.3467346601380497</v>
      </c>
      <c r="D300" s="15"/>
    </row>
    <row r="301" spans="1:4">
      <c r="A301" s="3">
        <v>41395</v>
      </c>
      <c r="B301" s="10">
        <v>-3.6199373609403001</v>
      </c>
      <c r="C301" s="11">
        <f t="shared" si="4"/>
        <v>-4.015799506715827</v>
      </c>
      <c r="D301" s="15"/>
    </row>
    <row r="302" spans="1:4">
      <c r="A302" s="3">
        <v>41426</v>
      </c>
      <c r="B302" s="10">
        <v>-3.2437436849408199</v>
      </c>
      <c r="C302" s="11">
        <f t="shared" si="4"/>
        <v>-3.6748564633368268</v>
      </c>
      <c r="D302" s="15"/>
    </row>
    <row r="303" spans="1:4">
      <c r="A303" s="3">
        <v>41456</v>
      </c>
      <c r="B303" s="10">
        <v>-2.9191817448119401</v>
      </c>
      <c r="C303" s="11">
        <f t="shared" si="4"/>
        <v>-3.2609542635643529</v>
      </c>
      <c r="D303" s="15"/>
    </row>
    <row r="304" spans="1:4">
      <c r="A304" s="3">
        <v>41487</v>
      </c>
      <c r="B304" s="10">
        <v>-1.9864361527493199</v>
      </c>
      <c r="C304" s="11">
        <f t="shared" si="4"/>
        <v>-2.7164538608340263</v>
      </c>
      <c r="D304" s="15"/>
    </row>
    <row r="305" spans="1:4">
      <c r="A305" s="3">
        <v>41518</v>
      </c>
      <c r="B305" s="10">
        <v>-1.8520211255235299</v>
      </c>
      <c r="C305" s="11">
        <f t="shared" si="4"/>
        <v>-2.2525463410282636</v>
      </c>
      <c r="D305" s="15"/>
    </row>
    <row r="306" spans="1:4">
      <c r="A306" s="3">
        <v>41548</v>
      </c>
      <c r="B306" s="10">
        <v>-1.5894699482653201</v>
      </c>
      <c r="C306" s="11">
        <f t="shared" si="4"/>
        <v>-1.8093090755127232</v>
      </c>
      <c r="D306" s="15"/>
    </row>
    <row r="307" spans="1:4">
      <c r="A307" s="3">
        <v>41579</v>
      </c>
      <c r="B307" s="10">
        <v>-0.77385920885885195</v>
      </c>
      <c r="C307" s="11">
        <f t="shared" si="4"/>
        <v>-1.4051167608825672</v>
      </c>
      <c r="D307" s="15"/>
    </row>
    <row r="308" spans="1:4">
      <c r="A308" s="3">
        <v>41609</v>
      </c>
      <c r="B308" s="10">
        <v>-0.32348307072912102</v>
      </c>
      <c r="C308" s="11">
        <f t="shared" si="4"/>
        <v>-0.89560407595109781</v>
      </c>
      <c r="D308" s="15"/>
    </row>
    <row r="309" spans="1:4">
      <c r="A309" s="3">
        <v>41640</v>
      </c>
      <c r="B309" s="10">
        <v>-0.35583898100907602</v>
      </c>
      <c r="C309" s="11">
        <f t="shared" si="4"/>
        <v>-0.4843937535323497</v>
      </c>
      <c r="D309" s="15"/>
    </row>
    <row r="310" spans="1:4">
      <c r="A310" s="3">
        <v>41671</v>
      </c>
      <c r="B310" s="10">
        <v>0.28259639350989701</v>
      </c>
      <c r="C310" s="11">
        <f t="shared" si="4"/>
        <v>-0.13224188607610002</v>
      </c>
      <c r="D310" s="15"/>
    </row>
    <row r="311" spans="1:4">
      <c r="A311" s="3">
        <v>41699</v>
      </c>
      <c r="B311" s="10">
        <v>0.314182303812438</v>
      </c>
      <c r="C311" s="11">
        <f t="shared" si="4"/>
        <v>8.0313238771086329E-2</v>
      </c>
      <c r="D311" s="15"/>
    </row>
    <row r="312" spans="1:4">
      <c r="A312" s="3">
        <v>41730</v>
      </c>
      <c r="B312" s="10">
        <v>-1.10612743377063E-2</v>
      </c>
      <c r="C312" s="11">
        <f t="shared" si="4"/>
        <v>0.19523914099487624</v>
      </c>
      <c r="D312" s="15"/>
    </row>
    <row r="313" spans="1:4">
      <c r="A313" s="3">
        <v>41760</v>
      </c>
      <c r="B313" s="10">
        <v>0.53725797522319596</v>
      </c>
      <c r="C313" s="11">
        <f t="shared" si="4"/>
        <v>0.28012633489930922</v>
      </c>
      <c r="D313" s="15"/>
    </row>
    <row r="314" spans="1:4">
      <c r="A314" s="3">
        <v>41791</v>
      </c>
      <c r="B314" s="10">
        <v>0.60393251722042607</v>
      </c>
      <c r="C314" s="11">
        <f t="shared" si="4"/>
        <v>0.37670973936863855</v>
      </c>
      <c r="D314" s="15"/>
    </row>
    <row r="315" spans="1:4">
      <c r="A315" s="3">
        <v>41821</v>
      </c>
      <c r="B315" s="10">
        <v>0.65478494640082896</v>
      </c>
      <c r="C315" s="11">
        <f t="shared" si="4"/>
        <v>0.598658479614817</v>
      </c>
      <c r="D315" s="15"/>
    </row>
    <row r="316" spans="1:4">
      <c r="A316" s="3">
        <v>41852</v>
      </c>
      <c r="B316" s="10">
        <v>0.96737957289787813</v>
      </c>
      <c r="C316" s="11">
        <f t="shared" si="4"/>
        <v>0.74203234550637776</v>
      </c>
      <c r="D316" s="15"/>
    </row>
    <row r="317" spans="1:4">
      <c r="A317" s="3">
        <v>41883</v>
      </c>
      <c r="B317" s="10">
        <v>0.72395526104114305</v>
      </c>
      <c r="C317" s="11">
        <f t="shared" si="4"/>
        <v>0.78203992677995016</v>
      </c>
      <c r="D317" s="15"/>
    </row>
    <row r="318" spans="1:4">
      <c r="A318" s="3">
        <v>41913</v>
      </c>
      <c r="B318" s="10">
        <v>1.07586612660114</v>
      </c>
      <c r="C318" s="11">
        <f t="shared" si="4"/>
        <v>0.92240032018005369</v>
      </c>
      <c r="D318" s="15"/>
    </row>
    <row r="319" spans="1:4">
      <c r="A319" s="3">
        <v>41944</v>
      </c>
      <c r="B319" s="10">
        <v>0.74481288745216501</v>
      </c>
      <c r="C319" s="11">
        <f t="shared" si="4"/>
        <v>0.84821142503148261</v>
      </c>
      <c r="D319" s="15"/>
    </row>
    <row r="320" spans="1:4">
      <c r="A320" s="3">
        <v>41974</v>
      </c>
      <c r="B320" s="10">
        <v>0.65542412246777393</v>
      </c>
      <c r="C320" s="11">
        <f t="shared" si="4"/>
        <v>0.82536771217369298</v>
      </c>
      <c r="D320" s="15"/>
    </row>
    <row r="321" spans="1:4">
      <c r="A321" s="3">
        <v>42005</v>
      </c>
      <c r="B321" s="10">
        <v>1.4857224971493801</v>
      </c>
      <c r="C321" s="11">
        <f t="shared" si="4"/>
        <v>0.96198650235643957</v>
      </c>
      <c r="D321" s="15"/>
    </row>
    <row r="322" spans="1:4">
      <c r="A322" s="3">
        <v>42036</v>
      </c>
      <c r="B322" s="10">
        <v>0.85526018816553995</v>
      </c>
      <c r="C322" s="11">
        <f t="shared" si="4"/>
        <v>0.99880226926089799</v>
      </c>
      <c r="D322" s="15"/>
    </row>
    <row r="323" spans="1:4">
      <c r="A323" s="3">
        <v>42064</v>
      </c>
      <c r="B323" s="10">
        <v>1.31284108677557</v>
      </c>
      <c r="C323" s="11">
        <f t="shared" si="4"/>
        <v>1.2179412573634967</v>
      </c>
      <c r="D323" s="15"/>
    </row>
    <row r="324" spans="1:4">
      <c r="A324" s="3">
        <v>42095</v>
      </c>
      <c r="B324" s="10">
        <v>1.9059151937174699</v>
      </c>
      <c r="C324" s="11">
        <f t="shared" si="4"/>
        <v>1.3580054895528599</v>
      </c>
      <c r="D324" s="15"/>
    </row>
    <row r="325" spans="1:4">
      <c r="A325" s="3">
        <v>42125</v>
      </c>
      <c r="B325" s="10">
        <v>1.84829691999434</v>
      </c>
      <c r="C325" s="11">
        <f t="shared" si="4"/>
        <v>1.6890177334957934</v>
      </c>
      <c r="D325" s="15"/>
    </row>
    <row r="326" spans="1:4">
      <c r="A326" s="3">
        <v>42156</v>
      </c>
      <c r="B326" s="10">
        <v>1.53274488504454</v>
      </c>
      <c r="C326" s="11">
        <f t="shared" si="4"/>
        <v>1.7623189995854498</v>
      </c>
      <c r="D326" s="15"/>
    </row>
    <row r="327" spans="1:4">
      <c r="A327" s="3">
        <v>42186</v>
      </c>
      <c r="B327" s="10">
        <v>1.9912566264814202</v>
      </c>
      <c r="C327" s="11">
        <f t="shared" si="4"/>
        <v>1.7907661438401001</v>
      </c>
      <c r="D327" s="15"/>
    </row>
    <row r="328" spans="1:4">
      <c r="A328" s="3">
        <v>42217</v>
      </c>
      <c r="B328" s="10">
        <v>1.8144369285833801</v>
      </c>
      <c r="C328" s="11">
        <f t="shared" si="4"/>
        <v>1.7794794800364471</v>
      </c>
      <c r="D328" s="15"/>
    </row>
    <row r="329" spans="1:4">
      <c r="A329" s="3">
        <v>42248</v>
      </c>
      <c r="B329" s="10">
        <v>1.7022681900887502</v>
      </c>
      <c r="C329" s="11">
        <f t="shared" si="4"/>
        <v>1.8359872483845168</v>
      </c>
      <c r="D329" s="15"/>
    </row>
    <row r="330" spans="1:4">
      <c r="A330" s="3">
        <v>42278</v>
      </c>
      <c r="B330" s="10">
        <v>1.35539454914686</v>
      </c>
      <c r="C330" s="11">
        <f t="shared" si="4"/>
        <v>1.6240332226063299</v>
      </c>
      <c r="D330" s="15"/>
    </row>
    <row r="331" spans="1:4">
      <c r="A331" s="3">
        <v>42309</v>
      </c>
      <c r="B331" s="10">
        <v>1.4515637226309199</v>
      </c>
      <c r="C331" s="11">
        <f t="shared" ref="C331:C383" si="5">AVERAGE(B329:B331)</f>
        <v>1.5030754872888432</v>
      </c>
      <c r="D331" s="15"/>
    </row>
    <row r="332" spans="1:4">
      <c r="A332" s="3">
        <v>42339</v>
      </c>
      <c r="B332" s="10">
        <v>1.3984079916919099</v>
      </c>
      <c r="C332" s="11">
        <f t="shared" si="5"/>
        <v>1.4017887544898964</v>
      </c>
      <c r="D332" s="15"/>
    </row>
    <row r="333" spans="1:4">
      <c r="A333" s="3">
        <v>42370</v>
      </c>
      <c r="B333" s="10">
        <v>1.4850539167579602</v>
      </c>
      <c r="C333" s="11">
        <f t="shared" si="5"/>
        <v>1.4450085436935967</v>
      </c>
      <c r="D333" s="15"/>
    </row>
    <row r="334" spans="1:4">
      <c r="A334" s="3">
        <v>42401</v>
      </c>
      <c r="B334" s="10">
        <v>1.3044523492220701</v>
      </c>
      <c r="C334" s="11">
        <f t="shared" si="5"/>
        <v>1.39597141922398</v>
      </c>
      <c r="D334" s="15"/>
    </row>
    <row r="335" spans="1:4">
      <c r="A335" s="3">
        <v>42430</v>
      </c>
      <c r="B335" s="10">
        <v>1.44760689765168</v>
      </c>
      <c r="C335" s="11">
        <f t="shared" si="5"/>
        <v>1.4123710545439032</v>
      </c>
      <c r="D335" s="15"/>
    </row>
    <row r="336" spans="1:4">
      <c r="A336" s="3">
        <v>42461</v>
      </c>
      <c r="B336" s="10">
        <v>1.7785331858523898</v>
      </c>
      <c r="C336" s="11">
        <f t="shared" si="5"/>
        <v>1.5101974775753799</v>
      </c>
      <c r="D336" s="15"/>
    </row>
    <row r="337" spans="1:4">
      <c r="A337" s="3">
        <v>42491</v>
      </c>
      <c r="B337" s="10">
        <v>1.2428985096769298</v>
      </c>
      <c r="C337" s="11">
        <f t="shared" si="5"/>
        <v>1.4896795310603332</v>
      </c>
      <c r="D337" s="15"/>
    </row>
    <row r="338" spans="1:4">
      <c r="A338" s="3">
        <v>42522</v>
      </c>
      <c r="B338" s="10">
        <v>1.33498211929275</v>
      </c>
      <c r="C338" s="11">
        <f t="shared" si="5"/>
        <v>1.4521379382740232</v>
      </c>
      <c r="D338" s="15"/>
    </row>
    <row r="339" spans="1:4">
      <c r="A339" s="3">
        <v>42552</v>
      </c>
      <c r="B339" s="10">
        <v>1.60133921557629</v>
      </c>
      <c r="C339" s="11">
        <f t="shared" si="5"/>
        <v>1.3930732815153233</v>
      </c>
      <c r="D339" s="15"/>
    </row>
    <row r="340" spans="1:4">
      <c r="A340" s="3">
        <v>42583</v>
      </c>
      <c r="B340" s="10">
        <v>1.70729220146641</v>
      </c>
      <c r="C340" s="11">
        <f t="shared" si="5"/>
        <v>1.5478711787784833</v>
      </c>
      <c r="D340" s="15"/>
    </row>
    <row r="341" spans="1:4">
      <c r="A341" s="3">
        <v>42614</v>
      </c>
      <c r="B341" s="10">
        <v>1.5521330810674301</v>
      </c>
      <c r="C341" s="11">
        <f t="shared" si="5"/>
        <v>1.6202548327033768</v>
      </c>
      <c r="D341" s="15"/>
    </row>
    <row r="342" spans="1:4">
      <c r="A342" s="3">
        <v>42644</v>
      </c>
      <c r="B342" s="10">
        <v>1.6939378758736598</v>
      </c>
      <c r="C342" s="11">
        <f t="shared" si="5"/>
        <v>1.6511210528025</v>
      </c>
      <c r="D342" s="15"/>
    </row>
    <row r="343" spans="1:4">
      <c r="A343" s="3">
        <v>42675</v>
      </c>
      <c r="B343" s="10">
        <v>1.9042896580769302</v>
      </c>
      <c r="C343" s="11">
        <f t="shared" si="5"/>
        <v>1.7167868716726733</v>
      </c>
      <c r="D343" s="15"/>
    </row>
    <row r="344" spans="1:4">
      <c r="A344" s="3">
        <v>42705</v>
      </c>
      <c r="B344" s="10">
        <v>1.95131873539514</v>
      </c>
      <c r="C344" s="11">
        <f t="shared" si="5"/>
        <v>1.8498487564485766</v>
      </c>
      <c r="D344" s="15"/>
    </row>
    <row r="345" spans="1:4">
      <c r="A345" s="3">
        <v>42736</v>
      </c>
      <c r="B345" s="10">
        <v>2.0764289079676201</v>
      </c>
      <c r="C345" s="11">
        <f t="shared" si="5"/>
        <v>1.9773457671465635</v>
      </c>
      <c r="D345" s="15"/>
    </row>
    <row r="346" spans="1:4">
      <c r="A346" s="3">
        <v>42767</v>
      </c>
      <c r="B346" s="10">
        <v>2.3325826416925599</v>
      </c>
      <c r="C346" s="11">
        <f t="shared" si="5"/>
        <v>2.1201100950184402</v>
      </c>
      <c r="D346" s="15"/>
    </row>
    <row r="347" spans="1:4">
      <c r="A347" s="3">
        <v>42795</v>
      </c>
      <c r="B347" s="10">
        <v>2.1636639087855998</v>
      </c>
      <c r="C347" s="11">
        <f t="shared" si="5"/>
        <v>2.1908918194819265</v>
      </c>
      <c r="D347" s="15"/>
    </row>
    <row r="348" spans="1:4">
      <c r="A348" s="3">
        <v>42826</v>
      </c>
      <c r="B348" s="10">
        <v>2.62196651558695</v>
      </c>
      <c r="C348" s="11">
        <f t="shared" si="5"/>
        <v>2.3727376886883698</v>
      </c>
      <c r="D348" s="15"/>
    </row>
    <row r="349" spans="1:4">
      <c r="A349" s="3">
        <v>42856</v>
      </c>
      <c r="B349" s="10">
        <v>2.5940051897346503</v>
      </c>
      <c r="C349" s="11">
        <f t="shared" si="5"/>
        <v>2.4598785380357335</v>
      </c>
      <c r="D349" s="15"/>
    </row>
    <row r="350" spans="1:4">
      <c r="A350" s="3">
        <v>42887</v>
      </c>
      <c r="B350" s="10">
        <v>2.50608538858654</v>
      </c>
      <c r="C350" s="11">
        <f t="shared" si="5"/>
        <v>2.5740190313027131</v>
      </c>
      <c r="D350" s="15"/>
    </row>
    <row r="351" spans="1:4">
      <c r="A351" s="3">
        <v>42917</v>
      </c>
      <c r="B351" s="10">
        <v>2.5644220746986499</v>
      </c>
      <c r="C351" s="11">
        <f t="shared" si="5"/>
        <v>2.5548375510066132</v>
      </c>
      <c r="D351" s="15"/>
    </row>
    <row r="352" spans="1:4">
      <c r="A352" s="3">
        <v>42948</v>
      </c>
      <c r="B352" s="10">
        <v>2.2737408759036399</v>
      </c>
      <c r="C352" s="11">
        <f t="shared" si="5"/>
        <v>2.4480827797296101</v>
      </c>
      <c r="D352" s="15"/>
    </row>
    <row r="353" spans="1:4">
      <c r="A353" s="3">
        <v>42979</v>
      </c>
      <c r="B353" s="10">
        <v>2.7426632653049698</v>
      </c>
      <c r="C353" s="11">
        <f t="shared" si="5"/>
        <v>2.5269420719690867</v>
      </c>
      <c r="D353" s="15"/>
    </row>
    <row r="354" spans="1:4">
      <c r="A354" s="3">
        <v>43009</v>
      </c>
      <c r="B354" s="10">
        <v>2.76132191968376</v>
      </c>
      <c r="C354" s="11">
        <f t="shared" si="5"/>
        <v>2.5925753536307901</v>
      </c>
      <c r="D354" s="15"/>
    </row>
    <row r="355" spans="1:4">
      <c r="A355" s="3">
        <v>43040</v>
      </c>
      <c r="B355" s="10">
        <v>2.7004776514755999</v>
      </c>
      <c r="C355" s="11">
        <f t="shared" si="5"/>
        <v>2.7348209454881101</v>
      </c>
      <c r="D355" s="15"/>
    </row>
    <row r="356" spans="1:4">
      <c r="A356" s="3">
        <v>43070</v>
      </c>
      <c r="B356" s="10">
        <v>2.7381305627645998</v>
      </c>
      <c r="C356" s="11">
        <f t="shared" si="5"/>
        <v>2.7333100446413199</v>
      </c>
      <c r="D356" s="15"/>
    </row>
    <row r="357" spans="1:4">
      <c r="A357" s="3">
        <v>43101</v>
      </c>
      <c r="B357" s="10">
        <v>2.7998663057320399</v>
      </c>
      <c r="C357" s="11">
        <f t="shared" si="5"/>
        <v>2.7461581733240799</v>
      </c>
      <c r="D357" s="15"/>
    </row>
    <row r="358" spans="1:4">
      <c r="A358" s="3">
        <v>43132</v>
      </c>
      <c r="B358" s="10">
        <v>2.5021604373946098</v>
      </c>
      <c r="C358" s="11">
        <f t="shared" si="5"/>
        <v>2.6800524352970831</v>
      </c>
      <c r="D358" s="15"/>
    </row>
    <row r="359" spans="1:4">
      <c r="A359" s="3">
        <v>43160</v>
      </c>
      <c r="B359" s="10">
        <v>2.6766628959130201</v>
      </c>
      <c r="C359" s="11">
        <f t="shared" si="5"/>
        <v>2.6595632130132234</v>
      </c>
      <c r="D359" s="15"/>
    </row>
    <row r="360" spans="1:4">
      <c r="A360" s="3">
        <v>43191</v>
      </c>
      <c r="B360" s="10">
        <v>2.4566484921407201</v>
      </c>
      <c r="C360" s="11">
        <f t="shared" si="5"/>
        <v>2.54515727514945</v>
      </c>
      <c r="D360" s="15"/>
    </row>
    <row r="361" spans="1:4">
      <c r="A361" s="3">
        <v>43221</v>
      </c>
      <c r="B361" s="10">
        <v>2.5178665190829199</v>
      </c>
      <c r="C361" s="11">
        <f t="shared" si="5"/>
        <v>2.5503926357122197</v>
      </c>
      <c r="D361" s="15"/>
    </row>
    <row r="362" spans="1:4">
      <c r="A362" s="3">
        <v>43252</v>
      </c>
      <c r="B362" s="10">
        <v>2.6313963090974299</v>
      </c>
      <c r="C362" s="11">
        <f t="shared" si="5"/>
        <v>2.5353037734403565</v>
      </c>
      <c r="D362" s="15"/>
    </row>
    <row r="363" spans="1:4">
      <c r="A363" s="3">
        <v>43282</v>
      </c>
      <c r="B363" s="10">
        <v>2.4542730355462496</v>
      </c>
      <c r="C363" s="11">
        <f t="shared" si="5"/>
        <v>2.534511954575533</v>
      </c>
      <c r="D363" s="15"/>
    </row>
    <row r="364" spans="1:4">
      <c r="A364" s="3">
        <v>43313</v>
      </c>
      <c r="B364" s="10">
        <v>2.67704166129682</v>
      </c>
      <c r="C364" s="11">
        <f t="shared" si="5"/>
        <v>2.5875703353135</v>
      </c>
      <c r="D364" s="15"/>
    </row>
    <row r="365" spans="1:4">
      <c r="A365" s="3">
        <v>43344</v>
      </c>
      <c r="B365" s="10">
        <v>2.5144745795291099</v>
      </c>
      <c r="C365" s="11">
        <f t="shared" si="5"/>
        <v>2.5485964254573932</v>
      </c>
      <c r="D365" s="15"/>
    </row>
    <row r="366" spans="1:4">
      <c r="A366" s="3">
        <v>43374</v>
      </c>
      <c r="B366" s="10">
        <v>2.4918642141111702</v>
      </c>
      <c r="C366" s="11">
        <f t="shared" si="5"/>
        <v>2.5611268183123665</v>
      </c>
      <c r="D366" s="15"/>
    </row>
    <row r="367" spans="1:4">
      <c r="A367" s="3">
        <v>43405</v>
      </c>
      <c r="B367" s="10">
        <v>2.5931767509032699</v>
      </c>
      <c r="C367" s="11">
        <f t="shared" si="5"/>
        <v>2.5331718481811833</v>
      </c>
      <c r="D367" s="15"/>
    </row>
    <row r="368" spans="1:4">
      <c r="A368" s="3">
        <v>43435</v>
      </c>
      <c r="B368" s="10">
        <v>2.7856014574027501</v>
      </c>
      <c r="C368" s="11">
        <f t="shared" si="5"/>
        <v>2.6235474741390634</v>
      </c>
      <c r="D368" s="15"/>
    </row>
    <row r="369" spans="1:4">
      <c r="A369" s="3">
        <v>43466</v>
      </c>
      <c r="B369" s="10">
        <v>2.6793788412025101</v>
      </c>
      <c r="C369" s="11">
        <f t="shared" si="5"/>
        <v>2.6860523498361766</v>
      </c>
      <c r="D369" s="15"/>
    </row>
    <row r="370" spans="1:4">
      <c r="A370" s="3">
        <v>43497</v>
      </c>
      <c r="B370" s="10">
        <v>2.9480756095120699</v>
      </c>
      <c r="C370" s="11">
        <f t="shared" si="5"/>
        <v>2.8043519693724437</v>
      </c>
      <c r="D370" s="15"/>
    </row>
    <row r="371" spans="1:4">
      <c r="A371" s="3">
        <v>43525</v>
      </c>
      <c r="B371" s="10">
        <v>2.6541344828850399</v>
      </c>
      <c r="C371" s="11">
        <f t="shared" si="5"/>
        <v>2.7605296445332068</v>
      </c>
      <c r="D371" s="15"/>
    </row>
    <row r="372" spans="1:4">
      <c r="A372" s="3">
        <v>43556</v>
      </c>
      <c r="B372" s="10">
        <v>2.39386498151993</v>
      </c>
      <c r="C372" s="11">
        <f t="shared" si="5"/>
        <v>2.6653583579723468</v>
      </c>
      <c r="D372" s="15"/>
    </row>
    <row r="373" spans="1:4">
      <c r="A373" s="3">
        <v>43586</v>
      </c>
      <c r="B373" s="10">
        <v>2.1618391246668098</v>
      </c>
      <c r="C373" s="11">
        <f t="shared" si="5"/>
        <v>2.4032795296905936</v>
      </c>
      <c r="D373" s="15"/>
    </row>
    <row r="374" spans="1:4">
      <c r="A374" s="3">
        <v>43617</v>
      </c>
      <c r="B374" s="10">
        <v>2.24848006644942</v>
      </c>
      <c r="C374" s="11">
        <f t="shared" si="5"/>
        <v>2.2680613908787199</v>
      </c>
      <c r="D374" s="15"/>
    </row>
    <row r="375" spans="1:4">
      <c r="A375" s="3">
        <v>43647</v>
      </c>
      <c r="B375" s="10">
        <v>2.05899654585073</v>
      </c>
      <c r="C375" s="11">
        <f t="shared" si="5"/>
        <v>2.1564385789889866</v>
      </c>
      <c r="D375" s="15"/>
    </row>
    <row r="376" spans="1:4">
      <c r="A376" s="3">
        <v>43678</v>
      </c>
      <c r="B376" s="10">
        <v>1.8338489723957199</v>
      </c>
      <c r="C376" s="11">
        <f t="shared" si="5"/>
        <v>2.0471085282319565</v>
      </c>
      <c r="D376" s="15"/>
    </row>
    <row r="377" spans="1:4">
      <c r="A377" s="3">
        <v>43709</v>
      </c>
      <c r="B377" s="10">
        <v>1.9164958006469099</v>
      </c>
      <c r="C377" s="11">
        <f t="shared" si="5"/>
        <v>1.9364471062977866</v>
      </c>
      <c r="D377" s="15"/>
    </row>
    <row r="378" spans="1:4">
      <c r="A378" s="3">
        <v>43739</v>
      </c>
      <c r="B378" s="10">
        <v>1.7164497586352701</v>
      </c>
      <c r="C378" s="11">
        <f t="shared" si="5"/>
        <v>1.8222648438926334</v>
      </c>
      <c r="D378" s="15"/>
    </row>
    <row r="379" spans="1:4">
      <c r="A379" s="3">
        <v>43770</v>
      </c>
      <c r="B379" s="10">
        <v>2.2654001550134399</v>
      </c>
      <c r="C379" s="11">
        <f t="shared" si="5"/>
        <v>1.9661152380985401</v>
      </c>
      <c r="D379" s="15"/>
    </row>
    <row r="380" spans="1:4">
      <c r="A380" s="3">
        <v>43800</v>
      </c>
      <c r="B380" s="10">
        <v>2.0536675657607297</v>
      </c>
      <c r="C380" s="11">
        <f t="shared" si="5"/>
        <v>2.0118391598031464</v>
      </c>
      <c r="D380" s="15"/>
    </row>
    <row r="381" spans="1:4">
      <c r="A381" s="3">
        <v>43831</v>
      </c>
      <c r="B381" s="10">
        <v>2.4605749123940899</v>
      </c>
      <c r="C381" s="11">
        <f t="shared" si="5"/>
        <v>2.2598808777227535</v>
      </c>
      <c r="D381" s="15"/>
    </row>
    <row r="382" spans="1:4">
      <c r="A382" s="3">
        <v>43862</v>
      </c>
      <c r="B382" s="10">
        <v>2.3348787335757999</v>
      </c>
      <c r="C382" s="11">
        <f t="shared" si="5"/>
        <v>2.2830404039102068</v>
      </c>
      <c r="D382" s="15"/>
    </row>
    <row r="383" spans="1:4">
      <c r="A383" s="3">
        <v>43891</v>
      </c>
      <c r="B383" s="10">
        <v>0.90254137305644799</v>
      </c>
      <c r="C383" s="11">
        <f t="shared" si="5"/>
        <v>1.8993316730087793</v>
      </c>
      <c r="D383" s="15"/>
    </row>
    <row r="384" spans="1:4">
      <c r="A384" s="3">
        <v>43922</v>
      </c>
      <c r="B384" s="10">
        <v>-7.1976071971054694</v>
      </c>
      <c r="C384" s="11">
        <f t="shared" ref="C384:C408" si="6">AVERAGE(B382:B384)</f>
        <v>-1.3200623634910738</v>
      </c>
    </row>
    <row r="385" spans="1:3">
      <c r="A385" s="3">
        <v>43952</v>
      </c>
      <c r="B385" s="10">
        <v>-7.2297240248681396</v>
      </c>
      <c r="C385" s="11">
        <f t="shared" si="6"/>
        <v>-4.5082632829723872</v>
      </c>
    </row>
    <row r="386" spans="1:3">
      <c r="A386" s="3">
        <v>43983</v>
      </c>
      <c r="B386" s="10">
        <v>-4.2463369686140702</v>
      </c>
      <c r="C386" s="11">
        <f t="shared" si="6"/>
        <v>-6.224556063529227</v>
      </c>
    </row>
    <row r="387" spans="1:3">
      <c r="A387" s="3">
        <v>44013</v>
      </c>
      <c r="B387" s="10">
        <v>-2.6493225929867901</v>
      </c>
      <c r="C387" s="11">
        <f t="shared" si="6"/>
        <v>-4.7084611954896669</v>
      </c>
    </row>
    <row r="388" spans="1:3">
      <c r="A388" s="3">
        <v>44044</v>
      </c>
      <c r="B388" s="10">
        <v>-1.4016997549761701</v>
      </c>
      <c r="C388" s="11">
        <f t="shared" si="6"/>
        <v>-2.7657864388590099</v>
      </c>
    </row>
    <row r="389" spans="1:3">
      <c r="A389" s="3">
        <v>44075</v>
      </c>
      <c r="B389" s="10">
        <v>-0.95023276544633195</v>
      </c>
      <c r="C389" s="11">
        <f t="shared" si="6"/>
        <v>-1.6670850378030975</v>
      </c>
    </row>
    <row r="390" spans="1:3">
      <c r="A390" s="3">
        <v>44105</v>
      </c>
      <c r="B390" s="10">
        <v>-0.40163645102670797</v>
      </c>
      <c r="C390" s="11">
        <f t="shared" si="6"/>
        <v>-0.91785632381640336</v>
      </c>
    </row>
    <row r="391" spans="1:3">
      <c r="A391" s="3">
        <v>44136</v>
      </c>
      <c r="B391" s="10">
        <v>-1.23168523616041</v>
      </c>
      <c r="C391" s="11">
        <f t="shared" si="6"/>
        <v>-0.86118481754448339</v>
      </c>
    </row>
    <row r="392" spans="1:3">
      <c r="A392" s="3">
        <v>44166</v>
      </c>
      <c r="B392" s="10">
        <v>-0.79721007917708497</v>
      </c>
      <c r="C392" s="11">
        <f t="shared" si="6"/>
        <v>-0.81017725545473429</v>
      </c>
    </row>
    <row r="393" spans="1:3">
      <c r="A393" s="3">
        <v>44197</v>
      </c>
      <c r="B393" s="10">
        <v>-1.09128171980641</v>
      </c>
      <c r="C393" s="11">
        <f t="shared" si="6"/>
        <v>-1.0400590117146351</v>
      </c>
    </row>
    <row r="394" spans="1:3">
      <c r="A394" s="3">
        <v>44228</v>
      </c>
      <c r="B394" s="10">
        <v>-2.50264503419324</v>
      </c>
      <c r="C394" s="11">
        <f t="shared" si="6"/>
        <v>-1.4637122777255784</v>
      </c>
    </row>
    <row r="395" spans="1:3">
      <c r="A395" s="3">
        <v>44256</v>
      </c>
      <c r="B395" s="10">
        <v>-0.94536707997677893</v>
      </c>
      <c r="C395" s="11">
        <f t="shared" si="6"/>
        <v>-1.5130979446588098</v>
      </c>
    </row>
    <row r="396" spans="1:3">
      <c r="A396" s="3">
        <v>44287</v>
      </c>
      <c r="B396" s="10">
        <v>0.76174924549709599</v>
      </c>
      <c r="C396" s="11">
        <f t="shared" si="6"/>
        <v>-0.89542095622430773</v>
      </c>
    </row>
    <row r="397" spans="1:3">
      <c r="A397" s="3">
        <v>44317</v>
      </c>
      <c r="B397" s="10">
        <v>1.66628371380989</v>
      </c>
      <c r="C397" s="11">
        <f t="shared" si="6"/>
        <v>0.49422195977673572</v>
      </c>
    </row>
    <row r="398" spans="1:3">
      <c r="A398" s="3">
        <v>44348</v>
      </c>
      <c r="B398" s="10">
        <v>2.0466394784007602</v>
      </c>
      <c r="C398" s="11">
        <f t="shared" si="6"/>
        <v>1.4915574792359152</v>
      </c>
    </row>
    <row r="399" spans="1:3">
      <c r="A399" s="3">
        <v>44378</v>
      </c>
      <c r="B399" s="10">
        <v>1.35658916097889</v>
      </c>
      <c r="C399" s="11">
        <f t="shared" si="6"/>
        <v>1.6898374510631802</v>
      </c>
    </row>
    <row r="400" spans="1:3">
      <c r="A400" s="3">
        <v>44409</v>
      </c>
      <c r="B400" s="10">
        <v>1.8940419616678601</v>
      </c>
      <c r="C400" s="11">
        <f t="shared" si="6"/>
        <v>1.7657568670158366</v>
      </c>
    </row>
    <row r="401" spans="1:3">
      <c r="A401" s="3">
        <v>44440</v>
      </c>
      <c r="B401" s="10">
        <v>1.7803221677157299</v>
      </c>
      <c r="C401" s="11">
        <f t="shared" si="6"/>
        <v>1.6769844301208268</v>
      </c>
    </row>
    <row r="402" spans="1:3">
      <c r="A402" s="3">
        <v>44470</v>
      </c>
      <c r="B402" s="10">
        <v>2.1783097497405799</v>
      </c>
      <c r="C402" s="11">
        <f t="shared" si="6"/>
        <v>1.95089129304139</v>
      </c>
    </row>
    <row r="403" spans="1:3">
      <c r="A403" s="3">
        <v>44501</v>
      </c>
      <c r="B403" s="10">
        <v>2.11538726754232</v>
      </c>
      <c r="C403" s="11">
        <f t="shared" si="6"/>
        <v>2.0246730616662099</v>
      </c>
    </row>
    <row r="404" spans="1:3">
      <c r="A404" s="3">
        <v>44531</v>
      </c>
      <c r="B404" s="10">
        <v>2.2406052483411698</v>
      </c>
      <c r="C404" s="11">
        <f t="shared" si="6"/>
        <v>2.1781007552080234</v>
      </c>
    </row>
    <row r="405" spans="1:3">
      <c r="A405" s="3">
        <v>44562</v>
      </c>
      <c r="B405" s="10">
        <v>2.0257041345911797</v>
      </c>
      <c r="C405" s="11">
        <f t="shared" si="6"/>
        <v>2.1272322168248898</v>
      </c>
    </row>
    <row r="406" spans="1:3">
      <c r="A406" s="3">
        <v>44593</v>
      </c>
      <c r="B406" s="10">
        <v>2.5153106572343398</v>
      </c>
      <c r="C406" s="11">
        <f t="shared" si="6"/>
        <v>2.2605400133888964</v>
      </c>
    </row>
    <row r="407" spans="1:3">
      <c r="A407" s="3">
        <v>44621</v>
      </c>
      <c r="B407" s="10">
        <v>1.9269185272886398</v>
      </c>
      <c r="C407" s="11">
        <f t="shared" si="6"/>
        <v>2.1559777730380532</v>
      </c>
    </row>
    <row r="408" spans="1:3">
      <c r="A408" s="3">
        <v>44652</v>
      </c>
      <c r="B408" s="10">
        <v>1.8949000967948599</v>
      </c>
      <c r="C408" s="11">
        <f t="shared" si="6"/>
        <v>2.1123764271059464</v>
      </c>
    </row>
    <row r="409" spans="1:3">
      <c r="A409" s="3">
        <v>44682</v>
      </c>
      <c r="B409" s="10">
        <v>1.7684792550811401</v>
      </c>
      <c r="C409" s="11">
        <f t="shared" ref="C409:C413" si="7">AVERAGE(B407:B409)</f>
        <v>1.8634326263882135</v>
      </c>
    </row>
    <row r="410" spans="1:3">
      <c r="A410" s="3">
        <v>44713</v>
      </c>
      <c r="B410" s="10">
        <v>1.5888165278511799</v>
      </c>
      <c r="C410" s="11">
        <f t="shared" si="7"/>
        <v>1.7507319599090601</v>
      </c>
    </row>
    <row r="411" spans="1:3">
      <c r="A411" s="3">
        <v>44743</v>
      </c>
      <c r="B411" s="10">
        <v>1.7955068766087798</v>
      </c>
      <c r="C411" s="11">
        <f t="shared" si="7"/>
        <v>1.7176008865137</v>
      </c>
    </row>
    <row r="412" spans="1:3">
      <c r="A412" s="3">
        <v>44774</v>
      </c>
      <c r="B412" s="10">
        <v>1.6467183802779599</v>
      </c>
      <c r="C412" s="11">
        <f t="shared" si="7"/>
        <v>1.6770139282459733</v>
      </c>
    </row>
    <row r="413" spans="1:3">
      <c r="A413" s="3">
        <v>44805</v>
      </c>
      <c r="B413" s="10">
        <v>1.4206258726694601</v>
      </c>
      <c r="C413" s="11">
        <f t="shared" si="7"/>
        <v>1.6209503765187332</v>
      </c>
    </row>
    <row r="414" spans="1:3">
      <c r="A414" s="3">
        <v>44835</v>
      </c>
      <c r="B414" s="10">
        <v>1.1462651809327999</v>
      </c>
      <c r="C414" s="11">
        <f t="shared" ref="C414" si="8">AVERAGE(B412:B414)</f>
        <v>1.4045364779600733</v>
      </c>
    </row>
    <row r="415" spans="1:3">
      <c r="A415" s="3">
        <v>44866</v>
      </c>
      <c r="B415" s="10">
        <v>1.3922867645627999</v>
      </c>
      <c r="C415" s="11">
        <f t="shared" ref="C415" si="9">AVERAGE(B413:B415)</f>
        <v>1.3197259393883531</v>
      </c>
    </row>
    <row r="416" spans="1:3">
      <c r="A416" s="3">
        <v>44896</v>
      </c>
      <c r="B416" s="10">
        <v>1.3898543834638999</v>
      </c>
      <c r="C416" s="11">
        <f t="shared" ref="C416" si="10">AVERAGE(B414:B416)</f>
        <v>1.3094687763198334</v>
      </c>
    </row>
    <row r="417" spans="1:3">
      <c r="A417" s="3">
        <v>44927</v>
      </c>
      <c r="B417" s="10">
        <v>1.6667633479177899</v>
      </c>
      <c r="C417" s="11">
        <f t="shared" ref="C417" si="11">AVERAGE(B415:B417)</f>
        <v>1.4829681653148299</v>
      </c>
    </row>
    <row r="418" spans="1:3">
      <c r="A418" s="3">
        <v>44958</v>
      </c>
      <c r="B418" s="10">
        <v>2.0240939255056101</v>
      </c>
      <c r="C418" s="11">
        <f t="shared" ref="C418" si="12">AVERAGE(B416:B418)</f>
        <v>1.6935705522957665</v>
      </c>
    </row>
    <row r="419" spans="1:3">
      <c r="A419" s="3">
        <v>44986</v>
      </c>
      <c r="B419" s="10">
        <v>2.1048900504933599</v>
      </c>
      <c r="C419" s="11">
        <f t="shared" ref="C419" si="13">AVERAGE(B417:B419)</f>
        <v>1.9319157746389199</v>
      </c>
    </row>
    <row r="420" spans="1:3">
      <c r="A420" s="3">
        <v>45017</v>
      </c>
      <c r="B420" s="10">
        <v>2.3130952352565299</v>
      </c>
      <c r="C420" s="11">
        <f t="shared" ref="C420" si="14">AVERAGE(B418:B420)</f>
        <v>2.1473597370851665</v>
      </c>
    </row>
    <row r="421" spans="1:3">
      <c r="A421" s="3">
        <v>45047</v>
      </c>
      <c r="B421" s="10">
        <v>1.54920754357791</v>
      </c>
      <c r="C421" s="11">
        <f t="shared" ref="C421" si="15">AVERAGE(B419:B421)</f>
        <v>1.9890642764425996</v>
      </c>
    </row>
    <row r="422" spans="1:3">
      <c r="A422" s="3">
        <v>45078</v>
      </c>
      <c r="B422" s="10">
        <v>1.5850128009639399</v>
      </c>
      <c r="C422" s="11">
        <f t="shared" ref="C422" si="16">AVERAGE(B420:B422)</f>
        <v>1.8157718599327932</v>
      </c>
    </row>
    <row r="423" spans="1:3">
      <c r="A423" s="3">
        <v>45108</v>
      </c>
      <c r="B423" s="10">
        <v>1.4468523913307199</v>
      </c>
      <c r="C423" s="11">
        <f t="shared" ref="C423" si="17">AVERAGE(B421:B423)</f>
        <v>1.5270242452908567</v>
      </c>
    </row>
    <row r="424" spans="1:3">
      <c r="A424" s="3">
        <v>45139</v>
      </c>
      <c r="B424" s="10">
        <v>1.37967626584161</v>
      </c>
      <c r="C424" s="11">
        <f t="shared" ref="C424" si="18">AVERAGE(B422:B424)</f>
        <v>1.4705138193787566</v>
      </c>
    </row>
    <row r="425" spans="1:3">
      <c r="A425" s="3">
        <v>45170</v>
      </c>
      <c r="B425" s="10">
        <v>0.92714317301604898</v>
      </c>
      <c r="C425" s="11">
        <f t="shared" ref="C425" si="19">AVERAGE(B423:B425)</f>
        <v>1.2512239433961263</v>
      </c>
    </row>
    <row r="426" spans="1:3">
      <c r="A426" s="3">
        <v>45200</v>
      </c>
      <c r="B426" s="10">
        <v>0.74645715341770091</v>
      </c>
      <c r="C426" s="11">
        <f t="shared" ref="C426" si="20">AVERAGE(B424:B426)</f>
        <v>1.0177588640917865</v>
      </c>
    </row>
    <row r="427" spans="1:3">
      <c r="A427" s="3">
        <v>45231</v>
      </c>
      <c r="B427" s="10">
        <v>1.2066621607174</v>
      </c>
      <c r="C427" s="11">
        <f t="shared" ref="C427" si="21">AVERAGE(B425:B427)</f>
        <v>0.96008749571704988</v>
      </c>
    </row>
    <row r="428" spans="1:3">
      <c r="A428" s="3">
        <v>45261</v>
      </c>
      <c r="B428" s="10">
        <v>1.50850866282131</v>
      </c>
      <c r="C428" s="11">
        <f t="shared" ref="C428" si="22">AVERAGE(B426:B428)</f>
        <v>1.1538759923188036</v>
      </c>
    </row>
    <row r="429" spans="1:3">
      <c r="A429" s="3">
        <v>45292</v>
      </c>
      <c r="B429" s="10">
        <v>1.8728975936726602</v>
      </c>
      <c r="C429" s="11">
        <f t="shared" ref="C429" si="23">AVERAGE(B427:B429)</f>
        <v>1.5293561390704566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99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E105" sqref="E105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34.473931095999987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18.022882689999992</v>
      </c>
      <c r="D9" s="9">
        <f>AVERAGE(C8:C9)</f>
        <v>26.248406892999988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53.341487306000005</v>
      </c>
      <c r="D10" s="9">
        <f>AVERAGE(C9:C10)</f>
        <v>35.682184997999997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70.959188104000006</v>
      </c>
      <c r="D11" s="9">
        <f t="shared" ref="D11:D74" si="1">AVERAGE(C10:C11)</f>
        <v>62.150337705000005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84.893020323999991</v>
      </c>
      <c r="D12" s="9">
        <f t="shared" si="1"/>
        <v>77.926104213999992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-9.6454328340000082</v>
      </c>
      <c r="D13" s="9">
        <f t="shared" si="1"/>
        <v>37.623793744999993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53.836366179000002</v>
      </c>
      <c r="D14" s="9">
        <f t="shared" si="1"/>
        <v>22.095466672499995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-15.34361796100001</v>
      </c>
      <c r="D15" s="9">
        <f t="shared" si="1"/>
        <v>19.246374108999994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-0.31186283700001383</v>
      </c>
      <c r="D16" s="9">
        <f t="shared" si="1"/>
        <v>-7.8277403990000121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57.024518016999991</v>
      </c>
      <c r="D17" s="9">
        <f t="shared" si="1"/>
        <v>28.356327589999989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35.975000557999991</v>
      </c>
      <c r="D18" s="9">
        <f t="shared" si="1"/>
        <v>46.499759287499991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71.422587730000004</v>
      </c>
      <c r="D19" s="9">
        <f t="shared" si="1"/>
        <v>53.698794143999997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28.650183955999992</v>
      </c>
      <c r="D20" s="9">
        <f t="shared" si="1"/>
        <v>50.036385842999998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74.065060931999994</v>
      </c>
      <c r="D21" s="9">
        <f t="shared" si="1"/>
        <v>51.357622443999993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56.696965935999991</v>
      </c>
      <c r="D22" s="9">
        <f t="shared" si="1"/>
        <v>65.381013433999996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28.136869993999991</v>
      </c>
      <c r="D23" s="9">
        <f t="shared" si="1"/>
        <v>42.416917964999989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52.581178977999997</v>
      </c>
      <c r="D24" s="9">
        <f t="shared" si="1"/>
        <v>40.359024485999996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-9.7189784200000062</v>
      </c>
      <c r="D25" s="9">
        <f t="shared" si="1"/>
        <v>21.431100278999995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41.240664314999989</v>
      </c>
      <c r="D26" s="9">
        <f t="shared" si="1"/>
        <v>15.760842947499992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51.36297991499999</v>
      </c>
      <c r="D27" s="9">
        <f t="shared" si="1"/>
        <v>46.301822114999993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36.234036429999989</v>
      </c>
      <c r="D28" s="9">
        <f t="shared" si="1"/>
        <v>43.798508172499993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37.40704767199999</v>
      </c>
      <c r="D29" s="9">
        <f t="shared" si="1"/>
        <v>36.82054205099999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38.374713975999995</v>
      </c>
      <c r="D30" s="9">
        <f t="shared" si="1"/>
        <v>37.890880823999993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42.678784472999993</v>
      </c>
      <c r="D31" s="9">
        <f t="shared" si="1"/>
        <v>40.526749224499994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28.216499522999992</v>
      </c>
      <c r="D32" s="9">
        <f t="shared" si="1"/>
        <v>35.447641997999995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61.041441152999994</v>
      </c>
      <c r="D33" s="9">
        <f t="shared" si="1"/>
        <v>44.628970337999995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54.993776538999988</v>
      </c>
      <c r="D34" s="9">
        <f t="shared" si="1"/>
        <v>58.017608845999987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50.411900504999991</v>
      </c>
      <c r="D35" s="9">
        <f t="shared" si="1"/>
        <v>52.702838521999993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67.896842464999992</v>
      </c>
      <c r="D36" s="9">
        <f t="shared" si="1"/>
        <v>59.154371484999992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36.610949973999986</v>
      </c>
      <c r="D37" s="9">
        <f t="shared" si="1"/>
        <v>52.253896219499993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24.213666797999991</v>
      </c>
      <c r="D38" s="9">
        <f t="shared" si="1"/>
        <v>30.412308385999989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39.195160868999992</v>
      </c>
      <c r="D39" s="9">
        <f t="shared" si="1"/>
        <v>31.704413833499991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38.606086864999995</v>
      </c>
      <c r="D40" s="9">
        <f t="shared" si="1"/>
        <v>38.900623866999993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7.0938725399999978</v>
      </c>
      <c r="D41" s="9">
        <f t="shared" si="1"/>
        <v>22.849979702499997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36.909855221000001</v>
      </c>
      <c r="D42" s="9">
        <f t="shared" si="1"/>
        <v>22.0018638805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38.041171741999989</v>
      </c>
      <c r="D43" s="9">
        <f t="shared" si="1"/>
        <v>37.475513481499995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23.556449373999996</v>
      </c>
      <c r="D44" s="9">
        <f t="shared" si="1"/>
        <v>30.798810557999992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15.698500373999996</v>
      </c>
      <c r="D45" s="9">
        <f t="shared" si="1"/>
        <v>19.627474873999997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20.994923898999996</v>
      </c>
      <c r="D46" s="9">
        <f t="shared" si="1"/>
        <v>18.346712136499995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18.761195937999997</v>
      </c>
      <c r="D47" s="9">
        <f t="shared" si="1"/>
        <v>19.878059918499996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18.406663027999997</v>
      </c>
      <c r="D48" s="9">
        <f t="shared" si="1"/>
        <v>18.583929482999999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30.429537978999996</v>
      </c>
      <c r="D49" s="9">
        <f t="shared" si="1"/>
        <v>24.418100503499996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20.818508700999995</v>
      </c>
      <c r="D50" s="9">
        <f t="shared" si="1"/>
        <v>25.624023339999994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-9.4529873390000034</v>
      </c>
      <c r="D51" s="9">
        <f t="shared" si="1"/>
        <v>5.682760680999996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-4.3656150120000046</v>
      </c>
      <c r="D52" s="9">
        <f t="shared" si="1"/>
        <v>-6.909301175500004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-15.162512364000003</v>
      </c>
      <c r="D53" s="9">
        <f t="shared" si="1"/>
        <v>-9.7640636880000038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-33.805148328000008</v>
      </c>
      <c r="D54" s="9">
        <f t="shared" si="1"/>
        <v>-24.483830346000005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-8.4470157690000036</v>
      </c>
      <c r="D55" s="9">
        <f t="shared" si="1"/>
        <v>-21.126082048500006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-11.252604944000003</v>
      </c>
      <c r="D56" s="9">
        <f t="shared" si="1"/>
        <v>-9.8498103565000044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-23.852862484000003</v>
      </c>
      <c r="D57" s="9">
        <f t="shared" si="1"/>
        <v>-17.552733714000002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-27.046633080000003</v>
      </c>
      <c r="D58" s="9">
        <f t="shared" si="1"/>
        <v>-25.449747782000003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5.9051661939999969</v>
      </c>
      <c r="D59" s="9">
        <f t="shared" si="1"/>
        <v>-10.570733443000004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7.2250667309999974</v>
      </c>
      <c r="D60" s="9">
        <f t="shared" si="1"/>
        <v>6.5651164624999971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-6.7901493510000028</v>
      </c>
      <c r="D61" s="9">
        <f t="shared" si="1"/>
        <v>0.21745868999999729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-9.8726159090000039</v>
      </c>
      <c r="D62" s="9">
        <f t="shared" si="1"/>
        <v>-8.3313826300000038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-1.5937953830000033</v>
      </c>
      <c r="D63" s="9">
        <f t="shared" si="1"/>
        <v>-5.7332056460000036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11.091854453999996</v>
      </c>
      <c r="D64" s="9">
        <f t="shared" si="1"/>
        <v>4.7490295354999965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22.133340011000001</v>
      </c>
      <c r="D65" s="9">
        <f t="shared" si="1"/>
        <v>16.612597232500001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17.169428815999996</v>
      </c>
      <c r="D66" s="9">
        <f t="shared" si="1"/>
        <v>19.651384413499997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10.209390401999999</v>
      </c>
      <c r="D67" s="9">
        <f t="shared" si="1"/>
        <v>13.689409608999998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20.106935855</v>
      </c>
      <c r="D68" s="9">
        <f t="shared" si="1"/>
        <v>15.1581631285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6.2745648909999989</v>
      </c>
      <c r="D69" s="9">
        <f t="shared" si="1"/>
        <v>13.190750373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30.520731560999998</v>
      </c>
      <c r="D70" s="9">
        <f t="shared" si="1"/>
        <v>18.397648225999998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-8.7338255490000005</v>
      </c>
      <c r="D71" s="9">
        <f t="shared" si="1"/>
        <v>10.893453005999998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13.751934038999998</v>
      </c>
      <c r="D72" s="9">
        <f t="shared" si="1"/>
        <v>2.5090542449999989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23.329951254999997</v>
      </c>
      <c r="D73" s="9">
        <f t="shared" si="1"/>
        <v>18.540942646999998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-9.8866429370000013</v>
      </c>
      <c r="D74" s="9">
        <f t="shared" si="1"/>
        <v>6.7216541589999981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35.294935172000002</v>
      </c>
      <c r="D75" s="9">
        <f t="shared" ref="D75:D92" si="4">AVERAGE(C74:C75)</f>
        <v>12.704146117500001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0.91280050299999971</v>
      </c>
      <c r="D76" s="9">
        <f t="shared" si="4"/>
        <v>18.103867837500001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31.173878070999997</v>
      </c>
      <c r="D77" s="9">
        <f t="shared" si="4"/>
        <v>16.043339286999998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36.591326187999996</v>
      </c>
      <c r="D78" s="9">
        <f t="shared" si="4"/>
        <v>33.8826021295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-4.1985307970000019</v>
      </c>
      <c r="D79" s="9">
        <f t="shared" si="4"/>
        <v>16.196397695499996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16.453205944999993</v>
      </c>
      <c r="D80" s="9">
        <f t="shared" si="4"/>
        <v>6.1273375739999958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28.970060916000001</v>
      </c>
      <c r="D81" s="9">
        <f t="shared" si="4"/>
        <v>22.711633430499997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22.112610871000001</v>
      </c>
      <c r="D82" s="9">
        <f t="shared" si="4"/>
        <v>25.541335893500001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24.851834505999999</v>
      </c>
      <c r="D83" s="9">
        <f t="shared" si="4"/>
        <v>23.482222688500002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-7.0980515210000021</v>
      </c>
      <c r="D84" s="9">
        <f t="shared" si="4"/>
        <v>8.8768914924999986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-65.572679484000005</v>
      </c>
      <c r="D85" s="9">
        <f t="shared" si="4"/>
        <v>-36.335365502500004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34.663713158999997</v>
      </c>
      <c r="D86" s="9">
        <f t="shared" si="4"/>
        <v>-15.454483162500004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7.4855600909999991</v>
      </c>
      <c r="D87" s="9">
        <f t="shared" si="4"/>
        <v>21.074636624999997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8.8077560290000001</v>
      </c>
      <c r="D88" s="9">
        <f t="shared" si="4"/>
        <v>8.14665806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2.829197333999999</v>
      </c>
      <c r="D89" s="9">
        <f t="shared" si="4"/>
        <v>5.8184766815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-1.1216154879999998</v>
      </c>
      <c r="D90" s="9">
        <f t="shared" si="4"/>
        <v>0.85379092299999959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22.233793282000001</v>
      </c>
      <c r="D91" s="9">
        <f t="shared" si="4"/>
        <v>10.556088897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3.4056670099999984</v>
      </c>
      <c r="D92" s="9">
        <f t="shared" si="4"/>
        <v>12.819730145999999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9.0341038229999988</v>
      </c>
      <c r="D93" s="9">
        <f t="shared" ref="D93" si="5">AVERAGE(C92:C93)</f>
        <v>6.2198854164999986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18.538166852000003</v>
      </c>
      <c r="D94" s="9">
        <f t="shared" ref="D94" si="8">AVERAGE(C93:C94)</f>
        <v>13.786135337500001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-9.5071524600000004</v>
      </c>
      <c r="D95" s="9">
        <f t="shared" ref="D95" si="11">AVERAGE(C94:C95)</f>
        <v>4.5155071960000015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33.596098994999998</v>
      </c>
      <c r="D96" s="9">
        <f t="shared" ref="D96" si="14">AVERAGE(C95:C96)</f>
        <v>12.044473267499999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23.038662087999999</v>
      </c>
      <c r="D97" s="9">
        <f t="shared" ref="D97" si="17">AVERAGE(C96:C97)</f>
        <v>28.3173805415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23.551142878</v>
      </c>
      <c r="D98" s="9">
        <f t="shared" ref="D98" si="20">AVERAGE(C97:C98)</f>
        <v>23.294902483000001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  <row r="99" spans="1:38">
      <c r="A99" s="3">
        <v>45292</v>
      </c>
      <c r="B99" s="8">
        <v>23.403002000000001</v>
      </c>
      <c r="C99" s="37">
        <v>18.409139289000002</v>
      </c>
      <c r="D99" s="9">
        <f t="shared" ref="D99" si="23">AVERAGE(C98:C99)</f>
        <v>20.980141083500001</v>
      </c>
      <c r="E99" s="8">
        <v>42.187468000000003</v>
      </c>
      <c r="F99" s="37" t="s">
        <v>8</v>
      </c>
      <c r="G99" s="9">
        <f t="shared" ref="G99" si="24">AVERAGE(E98:E99)</f>
        <v>43.188388000000003</v>
      </c>
      <c r="H99" s="8">
        <v>90.069911000000005</v>
      </c>
      <c r="I99" s="37" t="s">
        <v>8</v>
      </c>
      <c r="J99" s="9">
        <f t="shared" ref="J99" si="25">AVERAGE(H98:H99)</f>
        <v>89.845376000000002</v>
      </c>
      <c r="K99" s="37">
        <v>37.111376999999997</v>
      </c>
      <c r="L99" s="37" t="s">
        <v>8</v>
      </c>
      <c r="M99" s="37">
        <v>19.128122000000001</v>
      </c>
      <c r="N99" s="37" t="s">
        <v>8</v>
      </c>
      <c r="O99" s="37">
        <v>14.819870999999999</v>
      </c>
      <c r="P99" s="37" t="s">
        <v>8</v>
      </c>
      <c r="Q99" s="37">
        <v>1.7871189999999999</v>
      </c>
      <c r="R99" s="37" t="s">
        <v>8</v>
      </c>
      <c r="S99" s="37">
        <v>0.61360700000000001</v>
      </c>
      <c r="T99" s="37" t="s">
        <v>8</v>
      </c>
      <c r="U99" s="37">
        <v>30.280757999999999</v>
      </c>
      <c r="V99" s="37" t="s">
        <v>8</v>
      </c>
      <c r="W99" s="37">
        <v>48.114888999999998</v>
      </c>
      <c r="X99" s="37" t="s">
        <v>8</v>
      </c>
      <c r="Y99" s="37">
        <v>29.794788</v>
      </c>
      <c r="Z99" s="37" t="s">
        <v>8</v>
      </c>
      <c r="AA99" s="37">
        <v>14.405989999999999</v>
      </c>
      <c r="AB99" s="37" t="s">
        <v>8</v>
      </c>
      <c r="AC99" s="37">
        <v>6.7427770000000002</v>
      </c>
      <c r="AD99" s="37" t="s">
        <v>8</v>
      </c>
      <c r="AE99" s="37">
        <v>0</v>
      </c>
      <c r="AF99" s="37" t="s">
        <v>8</v>
      </c>
      <c r="AG99" s="37">
        <v>0.61360700000000001</v>
      </c>
      <c r="AH99" s="37" t="s">
        <v>8</v>
      </c>
      <c r="AI99" s="37">
        <v>19.492675999999999</v>
      </c>
      <c r="AJ99" s="37" t="s">
        <v>8</v>
      </c>
      <c r="AK99" s="37">
        <v>28.950161999999999</v>
      </c>
      <c r="AL99" s="37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99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H111" sqref="H111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1012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1013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  <row r="99" spans="1:38">
      <c r="A99" s="3">
        <v>45292</v>
      </c>
      <c r="B99" s="8">
        <v>-19.705881999999999</v>
      </c>
      <c r="C99" s="37" t="s">
        <v>8</v>
      </c>
      <c r="D99" s="9">
        <f t="shared" ref="D99" si="19">AVERAGE(B98:B99)</f>
        <v>-12.874305499999998</v>
      </c>
      <c r="E99" s="8">
        <v>13.841125</v>
      </c>
      <c r="F99" s="37" t="s">
        <v>8</v>
      </c>
      <c r="G99" s="9">
        <f t="shared" ref="G99" si="20">AVERAGE(E98:E99)</f>
        <v>13.987989500000001</v>
      </c>
      <c r="H99" s="8">
        <v>82.818344999999994</v>
      </c>
      <c r="I99" s="37" t="s">
        <v>8</v>
      </c>
      <c r="J99" s="9">
        <f t="shared" ref="J99" si="21">AVERAGE(H98:H99)</f>
        <v>85.771650499999993</v>
      </c>
      <c r="K99" s="37">
        <v>13.994751000000001</v>
      </c>
      <c r="L99" s="37" t="s">
        <v>8</v>
      </c>
      <c r="M99" s="37">
        <v>74.760237000000004</v>
      </c>
      <c r="N99" s="37" t="s">
        <v>8</v>
      </c>
      <c r="O99" s="37">
        <v>58.188654</v>
      </c>
      <c r="P99" s="37" t="s">
        <v>8</v>
      </c>
      <c r="Q99" s="37">
        <v>0</v>
      </c>
      <c r="R99" s="37" t="s">
        <v>8</v>
      </c>
      <c r="S99" s="37">
        <v>16.571581999999999</v>
      </c>
      <c r="T99" s="37" t="s">
        <v>8</v>
      </c>
      <c r="U99" s="37">
        <v>0</v>
      </c>
      <c r="V99" s="37" t="s">
        <v>8</v>
      </c>
      <c r="W99" s="37">
        <v>69.433667</v>
      </c>
      <c r="X99" s="37" t="s">
        <v>8</v>
      </c>
      <c r="Y99" s="37">
        <v>13.994751000000001</v>
      </c>
      <c r="Z99" s="37" t="s">
        <v>8</v>
      </c>
      <c r="AA99" s="37">
        <v>16.571581999999999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69.433667</v>
      </c>
      <c r="AL99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99"/>
  <sheetViews>
    <sheetView showGridLines="0" zoomScaleNormal="100" workbookViewId="0">
      <pane xSplit="1" ySplit="7" topLeftCell="B8" activePane="bottomRight" state="frozen"/>
      <selection activeCell="Z11" sqref="Z11"/>
      <selection pane="topRight" activeCell="Z11" sqref="Z11"/>
      <selection pane="bottomLeft" activeCell="Z11" sqref="Z11"/>
      <selection pane="bottomRight" activeCell="I17" sqref="I17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1015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-13.571744674000001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5.1714006889999951</v>
      </c>
      <c r="D9" s="9">
        <f>AVERAGE(C8:C9)</f>
        <v>-4.2001719925000032</v>
      </c>
      <c r="E9" s="8">
        <v>14.285417499999999</v>
      </c>
      <c r="F9" s="37" t="s">
        <v>8</v>
      </c>
      <c r="G9" s="9">
        <f t="shared" ref="G9:G73" si="0">AVERAGE(E8:E9)</f>
        <v>15.365542900000001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4.8137664399999966</v>
      </c>
      <c r="D10" s="9">
        <f>AVERAGE(C9:C10)</f>
        <v>4.9925835644999959</v>
      </c>
      <c r="E10" s="8">
        <v>20.629284700000007</v>
      </c>
      <c r="F10" s="37" t="s">
        <v>8</v>
      </c>
      <c r="G10" s="9">
        <f t="shared" si="0"/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-0.79617058500000226</v>
      </c>
      <c r="D11" s="9">
        <f t="shared" ref="D11:D74" si="1">AVERAGE(C10:C11)</f>
        <v>2.0087979274999972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3.2360506899999937</v>
      </c>
      <c r="D12" s="9">
        <f t="shared" si="1"/>
        <v>1.2199400524999957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3.1218575119999965</v>
      </c>
      <c r="D13" s="9">
        <f t="shared" si="1"/>
        <v>3.1789541009999951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-10.565999826999999</v>
      </c>
      <c r="D14" s="9">
        <f t="shared" si="1"/>
        <v>-3.7220711575000012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-7.7572738980000029</v>
      </c>
      <c r="D15" s="9">
        <f t="shared" si="1"/>
        <v>-9.1616368625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-24.897904963999999</v>
      </c>
      <c r="D16" s="9">
        <f t="shared" si="1"/>
        <v>-16.327589431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-28.038921649000009</v>
      </c>
      <c r="D17" s="9">
        <f t="shared" si="1"/>
        <v>-26.468413306500004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-10.309162577000002</v>
      </c>
      <c r="D18" s="9">
        <f t="shared" si="1"/>
        <v>-19.174042113000006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1.3628616049999955</v>
      </c>
      <c r="D19" s="9">
        <f t="shared" si="1"/>
        <v>-4.4731504860000033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22.666565818999999</v>
      </c>
      <c r="D20" s="9">
        <f t="shared" si="1"/>
        <v>12.014713711999997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-23.752870569999999</v>
      </c>
      <c r="D21" s="9">
        <f t="shared" si="1"/>
        <v>-0.54315237550000006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10.401285809999997</v>
      </c>
      <c r="D22" s="9">
        <f t="shared" si="1"/>
        <v>-6.6757923800000007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-17.602685768000004</v>
      </c>
      <c r="D23" s="9">
        <f t="shared" si="1"/>
        <v>-3.6006999790000034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-3.457596449000004</v>
      </c>
      <c r="D24" s="9">
        <f t="shared" si="1"/>
        <v>-10.530141108500004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2.0325748999999984</v>
      </c>
      <c r="D25" s="9">
        <f t="shared" si="1"/>
        <v>-0.71251077450000277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-7.1141077910000003</v>
      </c>
      <c r="D26" s="9">
        <f t="shared" si="1"/>
        <v>-2.540766445500001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0.18478906399999495</v>
      </c>
      <c r="D27" s="9">
        <f t="shared" si="1"/>
        <v>-3.4646593635000027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4.3614030599999962</v>
      </c>
      <c r="D28" s="9">
        <f t="shared" si="1"/>
        <v>2.2730960619999956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-7.7642759990000041</v>
      </c>
      <c r="D29" s="9">
        <f t="shared" si="1"/>
        <v>-1.7014364695000039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-2.2602486550000034</v>
      </c>
      <c r="D30" s="9">
        <f t="shared" si="1"/>
        <v>-5.0122623270000037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-3.701619324000001</v>
      </c>
      <c r="D31" s="9">
        <f t="shared" si="1"/>
        <v>-2.9809339895000022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-21.167977440999998</v>
      </c>
      <c r="D32" s="9">
        <f t="shared" si="1"/>
        <v>-12.434798382499999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14.950442132999992</v>
      </c>
      <c r="D33" s="9">
        <f t="shared" si="1"/>
        <v>-3.1087676540000029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17.709642298999995</v>
      </c>
      <c r="D34" s="9">
        <f t="shared" si="1"/>
        <v>16.330042215999995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-19.763014385000002</v>
      </c>
      <c r="D35" s="9">
        <f t="shared" si="1"/>
        <v>-1.0266860430000033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-17.093166196000006</v>
      </c>
      <c r="D36" s="9">
        <f t="shared" si="1"/>
        <v>-18.428090290500002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-13.130700785000002</v>
      </c>
      <c r="D37" s="9">
        <f t="shared" si="1"/>
        <v>-15.111933490500004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-5.032722371000002</v>
      </c>
      <c r="D38" s="9">
        <f t="shared" si="1"/>
        <v>-9.0817115780000019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-2.0438463090000099</v>
      </c>
      <c r="D39" s="9">
        <f t="shared" si="1"/>
        <v>-3.5382843400000059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-7.0094606470000063</v>
      </c>
      <c r="D40" s="9">
        <f t="shared" si="1"/>
        <v>-4.5266534780000081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-22.075273997999997</v>
      </c>
      <c r="D41" s="9">
        <f t="shared" si="1"/>
        <v>-14.542367322500002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-19.728701320000003</v>
      </c>
      <c r="D42" s="9">
        <f t="shared" si="1"/>
        <v>-20.901987659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-11.489388168000001</v>
      </c>
      <c r="D43" s="9">
        <f t="shared" si="1"/>
        <v>-15.609044744000002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-13.492401658000002</v>
      </c>
      <c r="D44" s="9">
        <f t="shared" si="1"/>
        <v>-12.490894913000002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-17.666076322000002</v>
      </c>
      <c r="D45" s="9">
        <f t="shared" si="1"/>
        <v>-15.579238990000002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-18.931936470000004</v>
      </c>
      <c r="D46" s="9">
        <f t="shared" si="1"/>
        <v>-18.299006396000003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1.2962789909999994</v>
      </c>
      <c r="D47" s="9">
        <f t="shared" si="1"/>
        <v>-8.8178287395000012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-23.788311128000004</v>
      </c>
      <c r="D48" s="9">
        <f t="shared" si="1"/>
        <v>-11.246016068500001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-21.052001341999997</v>
      </c>
      <c r="D49" s="9">
        <f t="shared" si="1"/>
        <v>-22.420156235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-27.604663875999996</v>
      </c>
      <c r="D50" s="9">
        <f t="shared" si="1"/>
        <v>-24.328332608999997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-36.668845382000001</v>
      </c>
      <c r="D51" s="9">
        <f t="shared" si="1"/>
        <v>-32.136754628999995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-33.572173798999998</v>
      </c>
      <c r="D52" s="9">
        <f t="shared" si="1"/>
        <v>-35.120509590499999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-19.542595032999998</v>
      </c>
      <c r="D53" s="9">
        <f t="shared" si="1"/>
        <v>-26.557384415999998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-37.657724015999996</v>
      </c>
      <c r="D54" s="9">
        <f t="shared" si="1"/>
        <v>-28.600159524499997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-34.723404410999997</v>
      </c>
      <c r="D55" s="9">
        <f t="shared" si="1"/>
        <v>-36.190564213499997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-33.234005893999999</v>
      </c>
      <c r="D56" s="9">
        <f t="shared" si="1"/>
        <v>-33.978705152499998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-25.279289728999998</v>
      </c>
      <c r="D57" s="9">
        <f t="shared" si="1"/>
        <v>-29.256647811499999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-25.992379824</v>
      </c>
      <c r="D58" s="9">
        <f t="shared" si="1"/>
        <v>-25.635834776499998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-22.078266640000002</v>
      </c>
      <c r="D59" s="9">
        <f t="shared" si="1"/>
        <v>-24.035323232000003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-13.664936264000003</v>
      </c>
      <c r="D60" s="9">
        <f t="shared" si="1"/>
        <v>-17.871601452000004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-3.7820177410000007</v>
      </c>
      <c r="D61" s="9">
        <f t="shared" si="1"/>
        <v>-8.723477002500001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-6.0444471230000003</v>
      </c>
      <c r="D62" s="9">
        <f t="shared" si="1"/>
        <v>-4.9132324320000009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2.9698592450000003</v>
      </c>
      <c r="D63" s="9">
        <f t="shared" si="1"/>
        <v>-1.537293939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-1.323466011999999</v>
      </c>
      <c r="D64" s="9">
        <f t="shared" si="1"/>
        <v>0.82319661650000064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-15.735881291</v>
      </c>
      <c r="D65" s="9">
        <f t="shared" si="1"/>
        <v>-8.5296736514999996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0.9551380029999994</v>
      </c>
      <c r="D66" s="9">
        <f t="shared" si="1"/>
        <v>-7.390371644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0.62564890199999823</v>
      </c>
      <c r="D67" s="9">
        <f t="shared" si="1"/>
        <v>0.79039345249999882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2.0921428469999999</v>
      </c>
      <c r="D68" s="9">
        <f t="shared" si="1"/>
        <v>1.358895874499999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1.2262230789999995</v>
      </c>
      <c r="D69" s="9">
        <f t="shared" si="1"/>
        <v>1.6591829629999997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18.272519773999999</v>
      </c>
      <c r="D70" s="9">
        <f t="shared" si="1"/>
        <v>9.7493714264999998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5.5101034209999984</v>
      </c>
      <c r="D71" s="9">
        <f t="shared" si="1"/>
        <v>11.8913115975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11.113600689999998</v>
      </c>
      <c r="D72" s="9">
        <f t="shared" si="1"/>
        <v>8.3118520554999975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7.1834093599999989</v>
      </c>
      <c r="D73" s="9">
        <f t="shared" si="1"/>
        <v>9.1485050249999986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5.6922426739999992</v>
      </c>
      <c r="D74" s="9">
        <f t="shared" si="1"/>
        <v>6.437826016999999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2.2700215000000004</v>
      </c>
      <c r="D75" s="9">
        <f t="shared" ref="D75:D91" si="4">AVERAGE(C74:C75)</f>
        <v>3.9811320869999998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12.389765125999999</v>
      </c>
      <c r="D76" s="9">
        <f t="shared" si="4"/>
        <v>7.3298933129999995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11.353306507999999</v>
      </c>
      <c r="D77" s="9">
        <f t="shared" si="4"/>
        <v>11.871535816999998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3.1627126299999997</v>
      </c>
      <c r="D78" s="9">
        <f t="shared" si="4"/>
        <v>7.2580095689999995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22.981162482999999</v>
      </c>
      <c r="D79" s="9">
        <f t="shared" si="4"/>
        <v>13.0719375565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7.9812445419999989</v>
      </c>
      <c r="D80" s="9">
        <f t="shared" si="4"/>
        <v>15.481203512499999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4.1665820699999996</v>
      </c>
      <c r="D81" s="9">
        <f t="shared" si="4"/>
        <v>6.0739133059999997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2.5250561979999993</v>
      </c>
      <c r="D82" s="9">
        <f t="shared" si="4"/>
        <v>3.3458191339999992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-2.497850531000001</v>
      </c>
      <c r="D83" s="9">
        <f t="shared" si="4"/>
        <v>1.3602833499999134E-2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-12.301396330000005</v>
      </c>
      <c r="D84" s="9">
        <f t="shared" si="4"/>
        <v>-7.3996234305000028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-44.066710653000001</v>
      </c>
      <c r="D85" s="9">
        <f t="shared" si="4"/>
        <v>-28.184053491500002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-4.7033789520000013</v>
      </c>
      <c r="D86" s="9">
        <f t="shared" si="4"/>
        <v>-24.385044802500001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-7.5921088960000009</v>
      </c>
      <c r="D87" s="9">
        <f t="shared" si="4"/>
        <v>-6.1477439240000011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20.898214465999999</v>
      </c>
      <c r="D88" s="9">
        <f t="shared" si="4"/>
        <v>6.653052784999999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0.7165860670000006</v>
      </c>
      <c r="D89" s="9">
        <f t="shared" si="4"/>
        <v>10.8074002665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6.2076100759999999</v>
      </c>
      <c r="D90" s="9">
        <f t="shared" si="4"/>
        <v>3.4620980715000003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3.2181176460000005</v>
      </c>
      <c r="D91" s="9">
        <f t="shared" si="4"/>
        <v>4.7128638610000007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7.9376799199999999</v>
      </c>
      <c r="D92" s="9">
        <f t="shared" ref="D92:D97" si="5">AVERAGE(C91:C92)</f>
        <v>5.5778987830000002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0.5246060159999999</v>
      </c>
      <c r="D93" s="9">
        <f t="shared" si="5"/>
        <v>4.2311429680000003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2.2895483469999998</v>
      </c>
      <c r="D94" s="9">
        <f t="shared" si="5"/>
        <v>1.4070771814999998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1.1703328960000006</v>
      </c>
      <c r="D95" s="9">
        <f t="shared" si="5"/>
        <v>1.7299406215000002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-2.7356617789999991</v>
      </c>
      <c r="D96" s="9">
        <f t="shared" si="5"/>
        <v>-0.78266444149999925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5.6413158949999991</v>
      </c>
      <c r="D97" s="9">
        <f t="shared" si="5"/>
        <v>1.452827058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5.3762083150000004</v>
      </c>
      <c r="D98" s="9">
        <f t="shared" ref="D98" si="16">AVERAGE(C97:C98)</f>
        <v>5.5087621049999997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  <row r="99" spans="1:38">
      <c r="A99" s="3">
        <v>45292</v>
      </c>
      <c r="B99" s="8">
        <v>9.8939009999999996</v>
      </c>
      <c r="C99" s="37">
        <v>3.0292466609999993</v>
      </c>
      <c r="D99" s="9">
        <f t="shared" ref="D99" si="19">AVERAGE(C98:C99)</f>
        <v>4.2027274879999998</v>
      </c>
      <c r="E99" s="8">
        <v>5.6429260000000001</v>
      </c>
      <c r="F99" s="37" t="s">
        <v>8</v>
      </c>
      <c r="G99" s="9">
        <f t="shared" ref="G99" si="20">AVERAGE(E98:E99)</f>
        <v>5.7484210000000004</v>
      </c>
      <c r="H99" s="8">
        <v>92.300015999999999</v>
      </c>
      <c r="I99" s="37" t="s">
        <v>8</v>
      </c>
      <c r="J99" s="9">
        <f t="shared" ref="J99" si="21">AVERAGE(H98:H99)</f>
        <v>91.967773999999991</v>
      </c>
      <c r="K99" s="37">
        <v>20.395871</v>
      </c>
      <c r="L99" s="37" t="s">
        <v>8</v>
      </c>
      <c r="M99" s="37">
        <v>16.846775000000001</v>
      </c>
      <c r="N99" s="37" t="s">
        <v>8</v>
      </c>
      <c r="O99" s="37">
        <v>35.267077</v>
      </c>
      <c r="P99" s="37" t="s">
        <v>8</v>
      </c>
      <c r="Q99" s="37">
        <v>33.056431000000003</v>
      </c>
      <c r="R99" s="37" t="s">
        <v>8</v>
      </c>
      <c r="S99" s="37">
        <v>1.847037</v>
      </c>
      <c r="T99" s="37" t="s">
        <v>8</v>
      </c>
      <c r="U99" s="37">
        <v>29.447538999999999</v>
      </c>
      <c r="V99" s="37" t="s">
        <v>8</v>
      </c>
      <c r="W99" s="37">
        <v>54.683982999999998</v>
      </c>
      <c r="X99" s="37" t="s">
        <v>8</v>
      </c>
      <c r="Y99" s="37">
        <v>15.193749</v>
      </c>
      <c r="Z99" s="37" t="s">
        <v>8</v>
      </c>
      <c r="AA99" s="37">
        <v>16.667994</v>
      </c>
      <c r="AB99" s="37" t="s">
        <v>8</v>
      </c>
      <c r="AC99" s="37">
        <v>10.420448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5.8172600000000001</v>
      </c>
      <c r="AJ99" s="37" t="s">
        <v>8</v>
      </c>
      <c r="AK99" s="37">
        <v>51.900550000000003</v>
      </c>
      <c r="AL99" s="37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99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E105" sqref="E105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1006</v>
      </c>
      <c r="F5" s="73"/>
      <c r="G5" s="79"/>
      <c r="H5" s="72" t="s">
        <v>778</v>
      </c>
      <c r="I5" s="73"/>
      <c r="J5" s="79"/>
      <c r="K5" s="72" t="s">
        <v>1016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1017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30.180914740999999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34.052968907000007</v>
      </c>
      <c r="D9" s="9">
        <f>AVERAGE(C8:C9)</f>
        <v>32.116941824000001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18.007560453</v>
      </c>
      <c r="D10" s="9">
        <f>AVERAGE(C9:C10)</f>
        <v>26.030264680000002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38.128823295000004</v>
      </c>
      <c r="D11" s="9">
        <f t="shared" ref="D11:D74" si="1">AVERAGE(C10:C11)</f>
        <v>28.068191874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29.530241580999999</v>
      </c>
      <c r="D12" s="9">
        <f t="shared" si="1"/>
        <v>33.829532438000001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18.226791692000003</v>
      </c>
      <c r="D13" s="9">
        <f t="shared" si="1"/>
        <v>23.878516636500002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18.251480754999999</v>
      </c>
      <c r="D14" s="9">
        <f t="shared" si="1"/>
        <v>18.239136223500001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2.8668737839999938</v>
      </c>
      <c r="D15" s="9">
        <f t="shared" si="1"/>
        <v>10.559177269499997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-3.1692681770000029</v>
      </c>
      <c r="D16" s="9">
        <f t="shared" si="1"/>
        <v>-0.15119719650000452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7.1462998999999989</v>
      </c>
      <c r="D17" s="9">
        <f t="shared" si="1"/>
        <v>1.988515861499998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0.64880690800000629</v>
      </c>
      <c r="D18" s="9">
        <f t="shared" si="1"/>
        <v>3.8975534040000026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9.7907031540000045</v>
      </c>
      <c r="D19" s="9">
        <f t="shared" si="1"/>
        <v>5.2197550310000054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22.182238275</v>
      </c>
      <c r="D20" s="9">
        <f t="shared" si="1"/>
        <v>15.986470714500001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15.687992282000003</v>
      </c>
      <c r="D21" s="9">
        <f t="shared" si="1"/>
        <v>18.9351152785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14.097360363999996</v>
      </c>
      <c r="D22" s="9">
        <f t="shared" si="1"/>
        <v>14.892676323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13.992947971000005</v>
      </c>
      <c r="D23" s="9">
        <f t="shared" si="1"/>
        <v>14.045154167500002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8.1770665390000019</v>
      </c>
      <c r="D24" s="9">
        <f t="shared" si="1"/>
        <v>11.085007255000004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12.915651856000002</v>
      </c>
      <c r="D25" s="9">
        <f t="shared" si="1"/>
        <v>10.546359197500003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21.488322752999998</v>
      </c>
      <c r="D26" s="9">
        <f t="shared" si="1"/>
        <v>17.201987304500001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11.917261052000002</v>
      </c>
      <c r="D27" s="9">
        <f t="shared" si="1"/>
        <v>16.7027919025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18.094489211000003</v>
      </c>
      <c r="D28" s="9">
        <f t="shared" si="1"/>
        <v>15.005875131500002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35.578084638000007</v>
      </c>
      <c r="D29" s="9">
        <f t="shared" si="1"/>
        <v>26.836286924500005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9.4285028470000025</v>
      </c>
      <c r="D30" s="9">
        <f t="shared" si="1"/>
        <v>22.503293742500006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18.407334780000006</v>
      </c>
      <c r="D31" s="9">
        <f t="shared" si="1"/>
        <v>13.917918813500005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29.768039430000002</v>
      </c>
      <c r="D32" s="9">
        <f t="shared" si="1"/>
        <v>24.087687105000004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14.154889280999999</v>
      </c>
      <c r="D33" s="9">
        <f t="shared" si="1"/>
        <v>21.961464355499999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20.913459062000001</v>
      </c>
      <c r="D34" s="9">
        <f t="shared" si="1"/>
        <v>17.534174171499998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27.385381918</v>
      </c>
      <c r="D35" s="9">
        <f t="shared" si="1"/>
        <v>24.149420490000001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10.630830536000001</v>
      </c>
      <c r="D36" s="9">
        <f t="shared" si="1"/>
        <v>19.008106226999999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23.568357041000002</v>
      </c>
      <c r="D37" s="9">
        <f t="shared" si="1"/>
        <v>17.099593788500002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19.611451382999999</v>
      </c>
      <c r="D38" s="9">
        <f t="shared" si="1"/>
        <v>21.589904212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3.815899376999992</v>
      </c>
      <c r="D39" s="9">
        <f t="shared" si="1"/>
        <v>11.713675379999994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-15.305071263000009</v>
      </c>
      <c r="D40" s="9">
        <f t="shared" si="1"/>
        <v>-5.7445859430000086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-10.196927191999997</v>
      </c>
      <c r="D41" s="9">
        <f t="shared" si="1"/>
        <v>-12.750999227500003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1.5508237320000013</v>
      </c>
      <c r="D42" s="9">
        <f t="shared" si="1"/>
        <v>-4.3230517299999978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5.2666461390000006</v>
      </c>
      <c r="D43" s="9">
        <f t="shared" si="1"/>
        <v>3.408734935500001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24.464041715</v>
      </c>
      <c r="D44" s="9">
        <f t="shared" si="1"/>
        <v>14.865343927000001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3.698583300000001</v>
      </c>
      <c r="D45" s="9">
        <f t="shared" si="1"/>
        <v>14.081312507500002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2.2418711360000021</v>
      </c>
      <c r="D46" s="9">
        <f t="shared" si="1"/>
        <v>2.9702272180000016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6.541634451000002</v>
      </c>
      <c r="D47" s="9">
        <f t="shared" si="1"/>
        <v>4.391752793500002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8.5178736250000018</v>
      </c>
      <c r="D48" s="9">
        <f t="shared" si="1"/>
        <v>7.5297540380000019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-1.1156399149999991</v>
      </c>
      <c r="D49" s="9">
        <f t="shared" si="1"/>
        <v>3.7011168550000013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0.31928358600000095</v>
      </c>
      <c r="D50" s="9">
        <f t="shared" si="1"/>
        <v>-0.3981781644999991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-9.1653370439999939</v>
      </c>
      <c r="D51" s="9">
        <f t="shared" si="1"/>
        <v>-4.4230267289999965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-14.684736520000003</v>
      </c>
      <c r="D52" s="9">
        <f t="shared" si="1"/>
        <v>-11.925036781999999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-8.9893516409999989</v>
      </c>
      <c r="D53" s="9">
        <f t="shared" si="1"/>
        <v>-11.8370440805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-17.551768234999997</v>
      </c>
      <c r="D54" s="9">
        <f t="shared" si="1"/>
        <v>-13.270559937999998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-20.769627309000004</v>
      </c>
      <c r="D55" s="9">
        <f t="shared" si="1"/>
        <v>-19.160697771999999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-1.5325203039999984</v>
      </c>
      <c r="D56" s="9">
        <f t="shared" si="1"/>
        <v>-11.151073806500001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1.5601906440000022</v>
      </c>
      <c r="D57" s="9">
        <f t="shared" si="1"/>
        <v>1.3835170000001895E-2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8.7133464130000036</v>
      </c>
      <c r="D58" s="9">
        <f t="shared" si="1"/>
        <v>5.1367685285000029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12.046600165000001</v>
      </c>
      <c r="D59" s="9">
        <f t="shared" si="1"/>
        <v>10.379973289000002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3.5408873740000022</v>
      </c>
      <c r="D60" s="9">
        <f t="shared" si="1"/>
        <v>7.7937437695000016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4.7256353630000056</v>
      </c>
      <c r="D61" s="9">
        <f t="shared" si="1"/>
        <v>4.1332613685000039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4.3391169240000025</v>
      </c>
      <c r="D62" s="9">
        <f t="shared" si="1"/>
        <v>4.5323761435000041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17.592625318000003</v>
      </c>
      <c r="D63" s="9">
        <f t="shared" si="1"/>
        <v>10.965871121000003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2.8845820940000024</v>
      </c>
      <c r="D64" s="9">
        <f t="shared" si="1"/>
        <v>10.238603706000003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14.690703349000003</v>
      </c>
      <c r="D65" s="9">
        <f t="shared" si="1"/>
        <v>8.7876427215000028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9.8281465710000013</v>
      </c>
      <c r="D66" s="9">
        <f t="shared" si="1"/>
        <v>12.259424960000002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12.635910061000001</v>
      </c>
      <c r="D67" s="9">
        <f t="shared" si="1"/>
        <v>11.232028316000001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15.002153840000002</v>
      </c>
      <c r="D68" s="9">
        <f t="shared" si="1"/>
        <v>13.819031950500001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15.567373852999999</v>
      </c>
      <c r="D69" s="9">
        <f t="shared" si="1"/>
        <v>15.284763846500001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14.747368114000002</v>
      </c>
      <c r="D70" s="9">
        <f t="shared" si="1"/>
        <v>15.157370983500002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16.168629544000002</v>
      </c>
      <c r="D71" s="9">
        <f t="shared" si="1"/>
        <v>15.457998829000001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23.230320067000001</v>
      </c>
      <c r="D72" s="9">
        <f t="shared" si="1"/>
        <v>19.699474805500003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18.961381788000004</v>
      </c>
      <c r="D73" s="9">
        <f t="shared" si="1"/>
        <v>21.095850927500003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23.040933529</v>
      </c>
      <c r="D74" s="9">
        <f t="shared" si="1"/>
        <v>21.001157658500002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18.259735828</v>
      </c>
      <c r="D75" s="9">
        <f t="shared" ref="D75:D91" si="4">AVERAGE(C74:C75)</f>
        <v>20.650334678500002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15.711432372000001</v>
      </c>
      <c r="D76" s="9">
        <f t="shared" si="4"/>
        <v>16.985584100000001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15.898134547000002</v>
      </c>
      <c r="D77" s="9">
        <f t="shared" si="4"/>
        <v>15.804783459500001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4.153560692000001</v>
      </c>
      <c r="D78" s="9">
        <f t="shared" si="4"/>
        <v>10.025847619500002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17.369534488999999</v>
      </c>
      <c r="D79" s="9">
        <f t="shared" si="4"/>
        <v>10.761547590500001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13.685606212</v>
      </c>
      <c r="D80" s="9">
        <f t="shared" si="4"/>
        <v>15.5275703505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17.709520786000002</v>
      </c>
      <c r="D81" s="9">
        <f t="shared" si="4"/>
        <v>15.697563499000001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11.603516634</v>
      </c>
      <c r="D82" s="9">
        <f t="shared" si="4"/>
        <v>14.65651871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13.124193034000001</v>
      </c>
      <c r="D83" s="9">
        <f t="shared" si="4"/>
        <v>12.363854834000001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-43.337904959999996</v>
      </c>
      <c r="D84" s="9">
        <f t="shared" si="4"/>
        <v>-15.106855962999997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-63.621383475999991</v>
      </c>
      <c r="D85" s="9">
        <f t="shared" si="4"/>
        <v>-53.47964421799999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-8.7471421379999992</v>
      </c>
      <c r="D86" s="9">
        <f t="shared" si="4"/>
        <v>-36.184262806999996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2.3911204549999994</v>
      </c>
      <c r="D87" s="9">
        <f t="shared" si="4"/>
        <v>-3.1780108414999999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-8.2117836260000008</v>
      </c>
      <c r="D88" s="9">
        <f t="shared" si="4"/>
        <v>-2.9103315855000007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6.3264952080000008</v>
      </c>
      <c r="D89" s="9">
        <f t="shared" si="4"/>
        <v>-0.94264420900000001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17.989286911999997</v>
      </c>
      <c r="D90" s="9">
        <f t="shared" si="4"/>
        <v>12.157891059999999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11.286445068999999</v>
      </c>
      <c r="D91" s="9">
        <f t="shared" si="4"/>
        <v>14.637865990499998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24.267399109999999</v>
      </c>
      <c r="D92" s="9">
        <f t="shared" ref="D92:D97" si="5">AVERAGE(C91:C92)</f>
        <v>17.776922089499998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19.761032329000003</v>
      </c>
      <c r="D93" s="9">
        <f t="shared" si="5"/>
        <v>22.014215719500001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13.456953034000001</v>
      </c>
      <c r="D94" s="9">
        <f t="shared" si="5"/>
        <v>16.608992681500002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15.308232871</v>
      </c>
      <c r="D95" s="9">
        <f t="shared" si="5"/>
        <v>14.382592952500001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17.448695114</v>
      </c>
      <c r="D96" s="9">
        <f t="shared" si="5"/>
        <v>16.378463992499999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9.3041773570000004</v>
      </c>
      <c r="D97" s="9">
        <f t="shared" si="5"/>
        <v>13.3764362355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3.1373681720000004</v>
      </c>
      <c r="D98" s="9">
        <f t="shared" ref="D98" si="8">AVERAGE(C97:C98)</f>
        <v>6.2207727645000004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  <row r="99" spans="1:38">
      <c r="A99" s="3">
        <v>45292</v>
      </c>
      <c r="B99" s="8">
        <v>0.42952499999999999</v>
      </c>
      <c r="C99" s="37">
        <v>14.471774104</v>
      </c>
      <c r="D99" s="9">
        <f t="shared" ref="D99" si="11">AVERAGE(C98:C99)</f>
        <v>8.804571138</v>
      </c>
      <c r="E99" s="8">
        <v>12.331346</v>
      </c>
      <c r="F99" s="37" t="s">
        <v>8</v>
      </c>
      <c r="G99" s="9">
        <f t="shared" ref="G99" si="12">AVERAGE(E98:E99)</f>
        <v>14.3148315</v>
      </c>
      <c r="H99" s="8">
        <v>89.969677000000004</v>
      </c>
      <c r="I99" s="37" t="s">
        <v>8</v>
      </c>
      <c r="J99" s="9">
        <f t="shared" ref="J99" si="13">AVERAGE(H98:H99)</f>
        <v>89.598659999999995</v>
      </c>
      <c r="K99" s="37">
        <v>35.452191999999997</v>
      </c>
      <c r="L99" s="37" t="s">
        <v>8</v>
      </c>
      <c r="M99" s="37">
        <v>33.975726000000002</v>
      </c>
      <c r="N99" s="37" t="s">
        <v>8</v>
      </c>
      <c r="O99" s="37">
        <v>21.250575999999999</v>
      </c>
      <c r="P99" s="37" t="s">
        <v>8</v>
      </c>
      <c r="Q99" s="37">
        <v>1.471103</v>
      </c>
      <c r="R99" s="37" t="s">
        <v>8</v>
      </c>
      <c r="S99" s="37">
        <v>1.6316310000000001</v>
      </c>
      <c r="T99" s="37" t="s">
        <v>8</v>
      </c>
      <c r="U99" s="37">
        <v>31.747371999999999</v>
      </c>
      <c r="V99" s="37" t="s">
        <v>8</v>
      </c>
      <c r="W99" s="37">
        <v>35.672178000000002</v>
      </c>
      <c r="X99" s="37" t="s">
        <v>8</v>
      </c>
      <c r="Y99" s="37">
        <v>29.503730999999998</v>
      </c>
      <c r="Z99" s="37" t="s">
        <v>8</v>
      </c>
      <c r="AA99" s="37">
        <v>13.077569</v>
      </c>
      <c r="AB99" s="37" t="s">
        <v>8</v>
      </c>
      <c r="AC99" s="37">
        <v>1.3188219999999999</v>
      </c>
      <c r="AD99" s="37" t="s">
        <v>8</v>
      </c>
      <c r="AE99" s="37">
        <v>0</v>
      </c>
      <c r="AF99" s="37" t="s">
        <v>8</v>
      </c>
      <c r="AG99" s="37">
        <v>1.6316310000000001</v>
      </c>
      <c r="AH99" s="37" t="s">
        <v>8</v>
      </c>
      <c r="AI99" s="37">
        <v>21.063137999999999</v>
      </c>
      <c r="AJ99" s="37" t="s">
        <v>8</v>
      </c>
      <c r="AK99" s="37">
        <v>33.405109000000003</v>
      </c>
      <c r="AL99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99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G109" sqref="G109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>
        <v>-46.054910499999998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>
        <v>-19.676361499999999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>
        <v>-66.638833500000004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>
        <v>-25.467889499999998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>
        <v>-43.293867499999998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>
        <v>-35.406437500000003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>
        <v>-57.764194499999995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>
        <v>-73.655071499999991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>
        <v>-14.0592785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>
        <v>-29.814033500000001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>
        <v>-57.079324499999998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>
        <v>-43.518752499999998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>
        <v>-60.450256499999995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>
        <v>-72.051124500000014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>
        <v>-42.368513499999999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>
        <v>-57.067766499999998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>
        <v>-43.428438499999999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>
        <v>-32.689665500000004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>
        <v>-54.564574499999999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>
        <v>-41.733285500000001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>
        <v>-11.3604105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>
        <v>-12.594592500000001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>
        <v>-44.510693500000002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>
        <v>10.578049500000001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>
        <v>18.505688749999997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>
        <v>9.112005749999998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>
        <v>-15.528411250000001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>
        <v>11.894054749999999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>
        <v>9.6572337499999978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>
        <v>-4.544390250000002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>
        <v>-15.610773250000001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>
        <v>-17.444144250000001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>
        <v>12.151433749999999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>
        <v>5.3815057499999988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>
        <v>-6.7286702500000022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>
        <v>9.6495537499999973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>
        <v>21.619706749999999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>
        <v>13.365095749999998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>
        <v>-12.951039250000003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>
        <v>-11.890774250000002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>
        <v>-2.6360872500000019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>
        <v>-6.3833972500000016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>
        <v>-24.041154250000002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>
        <v>-81.696251249999989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>
        <v>-81.164652249999989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>
        <v>-13.738408250000003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>
        <v>-50.121885250000005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>
        <v>-67.788456249999996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>
        <v>18.47428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>
        <v>32.498792000000002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>
        <v>-14.686373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>
        <v>22.130320999999999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>
        <v>39.822285999999998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>
        <v>18.417065000000001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>
        <v>-2.6477780000000002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>
        <v>11.325492000000001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>
        <v>32.878045999999998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>
        <v>5.7382179999999998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  <row r="99" spans="1:38">
      <c r="A99" s="3">
        <v>45292</v>
      </c>
      <c r="B99" s="8">
        <v>-2.140587</v>
      </c>
      <c r="C99" s="37">
        <v>-2.140587</v>
      </c>
      <c r="D99" s="9">
        <f t="shared" ref="D99" si="17">AVERAGE(B98:B99)</f>
        <v>1.7988154999999999</v>
      </c>
      <c r="E99" s="8">
        <v>8.3216490000000007</v>
      </c>
      <c r="F99" s="37" t="s">
        <v>8</v>
      </c>
      <c r="G99" s="9">
        <f t="shared" ref="G99" si="18">AVERAGE(E98:E99)</f>
        <v>8.9246374999999993</v>
      </c>
      <c r="H99" s="8">
        <v>87.253898000000007</v>
      </c>
      <c r="I99" s="37" t="s">
        <v>8</v>
      </c>
      <c r="J99" s="9">
        <f t="shared" ref="J99" si="19">AVERAGE(H98:H99)</f>
        <v>88.966887500000013</v>
      </c>
      <c r="K99" s="37">
        <v>41.697240999999998</v>
      </c>
      <c r="L99" s="37" t="s">
        <v>8</v>
      </c>
      <c r="M99" s="37">
        <v>37.661754999999999</v>
      </c>
      <c r="N99" s="37" t="s">
        <v>8</v>
      </c>
      <c r="O99" s="37">
        <v>17.438651</v>
      </c>
      <c r="P99" s="37" t="s">
        <v>8</v>
      </c>
      <c r="Q99" s="37">
        <v>10.885251</v>
      </c>
      <c r="R99" s="37" t="s">
        <v>8</v>
      </c>
      <c r="S99" s="37">
        <v>4.1501219999999996</v>
      </c>
      <c r="T99" s="37" t="s">
        <v>8</v>
      </c>
      <c r="U99" s="37">
        <v>17.302617000000001</v>
      </c>
      <c r="V99" s="37" t="s">
        <v>8</v>
      </c>
      <c r="W99" s="37">
        <v>27.058368999999999</v>
      </c>
      <c r="X99" s="37" t="s">
        <v>8</v>
      </c>
      <c r="Y99" s="37">
        <v>35.143841000000002</v>
      </c>
      <c r="Z99" s="37" t="s">
        <v>8</v>
      </c>
      <c r="AA99" s="37">
        <v>37.661754999999999</v>
      </c>
      <c r="AB99" s="37" t="s">
        <v>8</v>
      </c>
      <c r="AC99" s="37">
        <v>6.5533999999999999</v>
      </c>
      <c r="AD99" s="37" t="s">
        <v>8</v>
      </c>
      <c r="AE99" s="37">
        <v>10.885251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9.7557530000000003</v>
      </c>
      <c r="AL99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99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E105" sqref="E105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1020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106" t="s">
        <v>11</v>
      </c>
      <c r="L6" s="106"/>
      <c r="M6" s="106" t="s">
        <v>892</v>
      </c>
      <c r="N6" s="106"/>
      <c r="O6" s="106" t="s">
        <v>748</v>
      </c>
      <c r="P6" s="106"/>
      <c r="Q6" s="106" t="s">
        <v>985</v>
      </c>
      <c r="R6" s="106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6" t="s">
        <v>11</v>
      </c>
      <c r="Z6" s="106"/>
      <c r="AA6" s="106" t="s">
        <v>892</v>
      </c>
      <c r="AB6" s="106"/>
      <c r="AC6" s="106" t="s">
        <v>748</v>
      </c>
      <c r="AD6" s="106"/>
      <c r="AE6" s="106" t="s">
        <v>985</v>
      </c>
      <c r="AF6" s="106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>
        <v>73.937766500000009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>
        <v>1.2586925000000013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>
        <v>-6.6904124999999981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>
        <v>12.100231500000001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>
        <v>9.601799500000002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>
        <v>5.2555665000000014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>
        <v>7.374394500000002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>
        <v>0.39479650000000088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>
        <v>-10.212210499999998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>
        <v>-5.6422084999999997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>
        <v>-5.5938954999999995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>
        <v>17.304510500000003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>
        <v>-24.656667499999998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>
        <v>-14.4189905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>
        <v>3.4807655000000013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>
        <v>-8.8392504999999986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>
        <v>-8.1799094999999973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>
        <v>13.6290215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>
        <v>17.8684045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>
        <v>8.2407445000000017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>
        <v>-1.6426404999999997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>
        <v>20.268656500000002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>
        <v>23.990083500000001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>
        <v>10.508755500000003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>
        <v>19.67959475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>
        <v>22.35553475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>
        <v>15.358581749999999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>
        <v>-5.4395432500000007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>
        <v>3.0990387500000001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>
        <v>24.755237749999999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>
        <v>24.547007749999999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>
        <v>3.95450575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>
        <v>-5.7373422500000002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>
        <v>19.315724750000001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>
        <v>22.034339749999997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>
        <v>11.893743749999999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>
        <v>9.5653327499999996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>
        <v>-8.3357222499999999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>
        <v>13.484051749999999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>
        <v>19.947168749999999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>
        <v>20.083409750000001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>
        <v>27.467119749999998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>
        <v>9.5789607500000002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>
        <v>-32.759192249999998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>
        <v>-36.610893250000004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>
        <v>5.6899107500000001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>
        <v>12.47681375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>
        <v>-19.851197250000002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>
        <v>0.32022400000000001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>
        <v>15.849883999999999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>
        <v>25.976213000000001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>
        <v>4.6359719999999998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>
        <v>10.299564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>
        <v>28.617912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>
        <v>6.5505649999999997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>
        <v>6.0668660000000001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>
        <v>-0.19456100000000001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>
        <v>-11.084904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  <row r="99" spans="1:38">
      <c r="A99" s="3">
        <v>45292</v>
      </c>
      <c r="B99" s="8">
        <v>9.6620779999999993</v>
      </c>
      <c r="C99" s="37">
        <v>9.6620779999999993</v>
      </c>
      <c r="D99" s="9">
        <f t="shared" ref="D99" si="21">AVERAGE(B98:B99)</f>
        <v>-0.7114130000000003</v>
      </c>
      <c r="E99" s="8">
        <v>4.2975019999999997</v>
      </c>
      <c r="F99" s="37" t="s">
        <v>8</v>
      </c>
      <c r="G99" s="9">
        <f t="shared" ref="G99" si="22">AVERAGE(E98:E99)</f>
        <v>5.4240515</v>
      </c>
      <c r="H99" s="8">
        <v>89.582560000000001</v>
      </c>
      <c r="I99" s="37" t="s">
        <v>8</v>
      </c>
      <c r="J99" s="9">
        <f t="shared" ref="J99" si="23">AVERAGE(H98:H99)</f>
        <v>88.970506999999998</v>
      </c>
      <c r="K99" s="37">
        <v>100</v>
      </c>
      <c r="L99" s="37" t="s">
        <v>8</v>
      </c>
      <c r="M99" s="37">
        <v>75.302914000000001</v>
      </c>
      <c r="N99" s="37" t="s">
        <v>8</v>
      </c>
      <c r="O99" s="37">
        <v>11.285247999999999</v>
      </c>
      <c r="P99" s="37" t="s">
        <v>8</v>
      </c>
      <c r="Q99" s="37">
        <v>5.8831670000000003</v>
      </c>
      <c r="R99" s="37" t="s">
        <v>8</v>
      </c>
      <c r="S99" s="37">
        <v>0</v>
      </c>
      <c r="T99" s="37" t="s">
        <v>8</v>
      </c>
      <c r="U99" s="37">
        <v>0</v>
      </c>
      <c r="V99" s="37" t="s">
        <v>8</v>
      </c>
      <c r="W99" s="37">
        <v>0</v>
      </c>
      <c r="X99" s="37" t="s">
        <v>8</v>
      </c>
      <c r="Y99" s="37">
        <v>100</v>
      </c>
      <c r="Z99" s="37" t="s">
        <v>8</v>
      </c>
      <c r="AA99" s="37">
        <v>0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0</v>
      </c>
      <c r="AL99" s="37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828</v>
      </c>
    </row>
    <row r="2" spans="2:22" ht="24" customHeight="1">
      <c r="B2" s="95" t="s">
        <v>1034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  <c r="O2" s="96"/>
      <c r="P2" s="96"/>
      <c r="Q2" s="96"/>
      <c r="R2" s="96"/>
      <c r="S2" s="96"/>
      <c r="T2" s="96"/>
      <c r="U2" s="96"/>
      <c r="V2" s="96"/>
    </row>
    <row r="4" spans="2:22" ht="12.95" customHeight="1">
      <c r="B4" s="81" t="s">
        <v>841</v>
      </c>
      <c r="C4" s="81"/>
      <c r="D4" s="81"/>
      <c r="E4" s="81"/>
      <c r="F4" s="81"/>
      <c r="G4" s="81"/>
      <c r="I4" s="81" t="s">
        <v>842</v>
      </c>
      <c r="J4" s="81"/>
      <c r="K4" s="81"/>
      <c r="L4" s="81"/>
      <c r="M4" s="81"/>
      <c r="N4" s="81"/>
      <c r="P4" s="81" t="s">
        <v>843</v>
      </c>
      <c r="Q4" s="81"/>
      <c r="R4" s="81"/>
      <c r="S4" s="81"/>
      <c r="T4" s="81"/>
      <c r="U4" s="81"/>
    </row>
    <row r="5" spans="2:22" ht="56.2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93" t="s">
        <v>858</v>
      </c>
      <c r="C7" s="47">
        <v>2023</v>
      </c>
      <c r="D7" s="48">
        <v>30.013690213192465</v>
      </c>
      <c r="E7" s="48">
        <v>60.873416724512396</v>
      </c>
      <c r="F7" s="48">
        <v>9.1128930622951501</v>
      </c>
      <c r="G7" s="48">
        <f t="shared" ref="G7:G22" si="0">D7-F7</f>
        <v>20.900797150897315</v>
      </c>
      <c r="H7" s="46"/>
      <c r="I7" s="93" t="s">
        <v>858</v>
      </c>
      <c r="J7" s="47">
        <v>2023</v>
      </c>
      <c r="K7" s="48">
        <v>50.121679218320622</v>
      </c>
      <c r="L7" s="48">
        <v>26.121938716288795</v>
      </c>
      <c r="M7" s="48">
        <v>13.059517411489816</v>
      </c>
      <c r="N7" s="48">
        <v>10.696864653900771</v>
      </c>
      <c r="O7" s="46"/>
      <c r="P7" s="93" t="s">
        <v>858</v>
      </c>
      <c r="Q7" s="47">
        <v>2023</v>
      </c>
      <c r="R7" s="48">
        <v>56.507544126331368</v>
      </c>
      <c r="S7" s="48">
        <v>30.553759723779621</v>
      </c>
      <c r="T7" s="48">
        <v>41.062999396811932</v>
      </c>
      <c r="U7" s="48">
        <v>31.647186141023084</v>
      </c>
    </row>
    <row r="8" spans="2:22" s="41" customFormat="1">
      <c r="B8" s="94"/>
      <c r="C8" s="49">
        <v>2024</v>
      </c>
      <c r="D8" s="50">
        <v>23.059965673041237</v>
      </c>
      <c r="E8" s="50">
        <v>69.385639160413859</v>
      </c>
      <c r="F8" s="50">
        <v>7.5543951665449072</v>
      </c>
      <c r="G8" s="50">
        <f t="shared" si="0"/>
        <v>15.50557050649633</v>
      </c>
      <c r="H8" s="46"/>
      <c r="I8" s="94"/>
      <c r="J8" s="49">
        <v>2024</v>
      </c>
      <c r="K8" s="50">
        <v>47.053013261240444</v>
      </c>
      <c r="L8" s="50">
        <v>21.950080731210342</v>
      </c>
      <c r="M8" s="50">
        <v>15.221950642573706</v>
      </c>
      <c r="N8" s="50">
        <v>15.774955364975511</v>
      </c>
      <c r="O8" s="46"/>
      <c r="P8" s="94"/>
      <c r="Q8" s="49">
        <v>2024</v>
      </c>
      <c r="R8" s="50">
        <v>58.439839966186142</v>
      </c>
      <c r="S8" s="50">
        <v>28.080091909093433</v>
      </c>
      <c r="T8" s="50">
        <v>39.329864162683421</v>
      </c>
      <c r="U8" s="50">
        <v>26.768416344174728</v>
      </c>
    </row>
    <row r="9" spans="2:22" s="41" customFormat="1" ht="12.75" customHeight="1">
      <c r="B9" s="90" t="s">
        <v>859</v>
      </c>
      <c r="C9" s="47">
        <f>+C7</f>
        <v>2023</v>
      </c>
      <c r="D9" s="48">
        <v>26.106267004517406</v>
      </c>
      <c r="E9" s="48">
        <v>67.124865632251513</v>
      </c>
      <c r="F9" s="48">
        <v>6.7688673632310881</v>
      </c>
      <c r="G9" s="48">
        <f t="shared" si="0"/>
        <v>19.337399641286318</v>
      </c>
      <c r="H9" s="46"/>
      <c r="I9" s="90" t="s">
        <v>859</v>
      </c>
      <c r="J9" s="47">
        <f>+J7</f>
        <v>2023</v>
      </c>
      <c r="K9" s="48">
        <v>33.958903193742962</v>
      </c>
      <c r="L9" s="48">
        <v>27.280571873135035</v>
      </c>
      <c r="M9" s="48">
        <v>22.167370240481521</v>
      </c>
      <c r="N9" s="48">
        <v>16.593154692640486</v>
      </c>
      <c r="O9" s="46"/>
      <c r="P9" s="90" t="s">
        <v>859</v>
      </c>
      <c r="Q9" s="47">
        <f>+Q7</f>
        <v>2023</v>
      </c>
      <c r="R9" s="48">
        <v>57.008018376286351</v>
      </c>
      <c r="S9" s="48">
        <v>23.860191166528871</v>
      </c>
      <c r="T9" s="48">
        <v>29.342703456656739</v>
      </c>
      <c r="U9" s="48">
        <v>34.031837285897041</v>
      </c>
    </row>
    <row r="10" spans="2:22" s="41" customFormat="1">
      <c r="B10" s="90"/>
      <c r="C10" s="49">
        <f>+C8</f>
        <v>2024</v>
      </c>
      <c r="D10" s="50">
        <v>18.497252227895224</v>
      </c>
      <c r="E10" s="50">
        <v>73.426073959540545</v>
      </c>
      <c r="F10" s="50">
        <v>8.0766738125642377</v>
      </c>
      <c r="G10" s="50">
        <f t="shared" si="0"/>
        <v>10.420578415330986</v>
      </c>
      <c r="H10" s="46"/>
      <c r="I10" s="90"/>
      <c r="J10" s="49">
        <f>+J8</f>
        <v>2024</v>
      </c>
      <c r="K10" s="50">
        <v>27.205779408926244</v>
      </c>
      <c r="L10" s="50">
        <v>29.182777291280313</v>
      </c>
      <c r="M10" s="50">
        <v>27.686734196717023</v>
      </c>
      <c r="N10" s="50">
        <v>15.924709103076431</v>
      </c>
      <c r="O10" s="46"/>
      <c r="P10" s="90"/>
      <c r="Q10" s="49">
        <f>+Q8</f>
        <v>2024</v>
      </c>
      <c r="R10" s="50">
        <v>59.030859787710916</v>
      </c>
      <c r="S10" s="50">
        <v>31.88957885167893</v>
      </c>
      <c r="T10" s="50">
        <v>35.001544979972905</v>
      </c>
      <c r="U10" s="50">
        <v>36.578244097576558</v>
      </c>
    </row>
    <row r="11" spans="2:22" s="41" customFormat="1" ht="12.95" customHeight="1">
      <c r="B11" s="93" t="s">
        <v>860</v>
      </c>
      <c r="C11" s="47">
        <v>2023</v>
      </c>
      <c r="D11" s="48">
        <v>27.660816060753696</v>
      </c>
      <c r="E11" s="48">
        <v>54.981600485946061</v>
      </c>
      <c r="F11" s="48">
        <v>17.357583453300251</v>
      </c>
      <c r="G11" s="48">
        <f t="shared" si="0"/>
        <v>10.303232607453445</v>
      </c>
      <c r="H11" s="46"/>
      <c r="I11" s="93" t="s">
        <v>860</v>
      </c>
      <c r="J11" s="47">
        <v>2023</v>
      </c>
      <c r="K11" s="48">
        <v>38.927381703069763</v>
      </c>
      <c r="L11" s="48">
        <v>21.689672348541571</v>
      </c>
      <c r="M11" s="48">
        <v>25.587816425747803</v>
      </c>
      <c r="N11" s="48">
        <v>13.79512952264086</v>
      </c>
      <c r="O11" s="46"/>
      <c r="P11" s="93" t="s">
        <v>860</v>
      </c>
      <c r="Q11" s="47">
        <v>2023</v>
      </c>
      <c r="R11" s="48">
        <v>73.042147597018669</v>
      </c>
      <c r="S11" s="48">
        <v>32.770206329048101</v>
      </c>
      <c r="T11" s="48">
        <v>67.209204315894254</v>
      </c>
      <c r="U11" s="48">
        <v>35.296949261064483</v>
      </c>
    </row>
    <row r="12" spans="2:22" s="41" customFormat="1">
      <c r="B12" s="94"/>
      <c r="C12" s="49">
        <v>2024</v>
      </c>
      <c r="D12" s="50">
        <v>20.139403270432815</v>
      </c>
      <c r="E12" s="50">
        <v>68.180700975585239</v>
      </c>
      <c r="F12" s="50">
        <v>11.679895753981945</v>
      </c>
      <c r="G12" s="50">
        <f t="shared" si="0"/>
        <v>8.45950751645087</v>
      </c>
      <c r="H12" s="46"/>
      <c r="I12" s="94"/>
      <c r="J12" s="49">
        <v>2024</v>
      </c>
      <c r="K12" s="50">
        <v>35.5885955955399</v>
      </c>
      <c r="L12" s="50">
        <v>24.979981656654559</v>
      </c>
      <c r="M12" s="50">
        <v>25.223458984415537</v>
      </c>
      <c r="N12" s="50">
        <v>14.207963763390005</v>
      </c>
      <c r="O12" s="46"/>
      <c r="P12" s="94"/>
      <c r="Q12" s="49">
        <v>2024</v>
      </c>
      <c r="R12" s="50">
        <v>74.394752226758683</v>
      </c>
      <c r="S12" s="50">
        <v>34.89250533107203</v>
      </c>
      <c r="T12" s="50">
        <v>68.300138442622739</v>
      </c>
      <c r="U12" s="50">
        <v>33.685377931610361</v>
      </c>
    </row>
    <row r="13" spans="2:22" s="41" customFormat="1" ht="12.95" customHeight="1">
      <c r="B13" s="90" t="s">
        <v>861</v>
      </c>
      <c r="C13" s="47">
        <v>2023</v>
      </c>
      <c r="D13" s="48">
        <v>9.9362142480315807</v>
      </c>
      <c r="E13" s="48">
        <v>76.603745313425165</v>
      </c>
      <c r="F13" s="48">
        <v>13.460040438543263</v>
      </c>
      <c r="G13" s="48">
        <f t="shared" si="0"/>
        <v>-3.5238261905116826</v>
      </c>
      <c r="H13" s="46"/>
      <c r="I13" s="90" t="s">
        <v>861</v>
      </c>
      <c r="J13" s="47">
        <v>2023</v>
      </c>
      <c r="K13" s="48">
        <v>50.08828755670973</v>
      </c>
      <c r="L13" s="48">
        <v>36.338231948414496</v>
      </c>
      <c r="M13" s="48">
        <v>10.40689000354136</v>
      </c>
      <c r="N13" s="48">
        <v>3.1665904913344178</v>
      </c>
      <c r="O13" s="46"/>
      <c r="P13" s="90" t="s">
        <v>861</v>
      </c>
      <c r="Q13" s="47">
        <v>2023</v>
      </c>
      <c r="R13" s="48">
        <v>60.973075141264708</v>
      </c>
      <c r="S13" s="48">
        <v>67.712440162830688</v>
      </c>
      <c r="T13" s="48">
        <v>39.892746412720363</v>
      </c>
      <c r="U13" s="48">
        <v>34.903670170335047</v>
      </c>
    </row>
    <row r="14" spans="2:22" s="41" customFormat="1">
      <c r="B14" s="90"/>
      <c r="C14" s="49">
        <v>2024</v>
      </c>
      <c r="D14" s="50">
        <v>6.0244871381857994</v>
      </c>
      <c r="E14" s="50">
        <v>80.51547242327095</v>
      </c>
      <c r="F14" s="50">
        <v>13.460040438543263</v>
      </c>
      <c r="G14" s="50">
        <f t="shared" si="0"/>
        <v>-7.4355533003574639</v>
      </c>
      <c r="H14" s="46"/>
      <c r="I14" s="90"/>
      <c r="J14" s="49">
        <v>2024</v>
      </c>
      <c r="K14" s="50">
        <v>45.55304151272685</v>
      </c>
      <c r="L14" s="50">
        <v>23.445530264271031</v>
      </c>
      <c r="M14" s="50">
        <v>29.03969293329088</v>
      </c>
      <c r="N14" s="50">
        <v>1.9617352897112339</v>
      </c>
      <c r="O14" s="46"/>
      <c r="P14" s="90"/>
      <c r="Q14" s="49">
        <v>2024</v>
      </c>
      <c r="R14" s="50">
        <v>56.258950137090672</v>
      </c>
      <c r="S14" s="50">
        <v>74.70348032520954</v>
      </c>
      <c r="T14" s="50">
        <v>37.415016417807713</v>
      </c>
      <c r="U14" s="50">
        <v>38.699073350610604</v>
      </c>
    </row>
    <row r="15" spans="2:22" ht="12.95" customHeight="1">
      <c r="B15" s="93" t="s">
        <v>862</v>
      </c>
      <c r="C15" s="47">
        <f>+C9</f>
        <v>2023</v>
      </c>
      <c r="D15" s="48">
        <v>40.962504803943794</v>
      </c>
      <c r="E15" s="48">
        <v>50.698569607889475</v>
      </c>
      <c r="F15" s="48">
        <v>8.3389255881667292</v>
      </c>
      <c r="G15" s="48">
        <f t="shared" si="0"/>
        <v>32.623579215777063</v>
      </c>
      <c r="I15" s="93" t="s">
        <v>862</v>
      </c>
      <c r="J15" s="47">
        <f>+J9</f>
        <v>2023</v>
      </c>
      <c r="K15" s="48">
        <v>57.672159814749641</v>
      </c>
      <c r="L15" s="48">
        <v>12.589385025754819</v>
      </c>
      <c r="M15" s="48">
        <v>19.632264203644223</v>
      </c>
      <c r="N15" s="48">
        <v>10.106190955851325</v>
      </c>
      <c r="P15" s="93" t="s">
        <v>862</v>
      </c>
      <c r="Q15" s="47">
        <f>+Q9</f>
        <v>2023</v>
      </c>
      <c r="R15" s="48">
        <v>36.129797900367748</v>
      </c>
      <c r="S15" s="48">
        <v>27.707627843906188</v>
      </c>
      <c r="T15" s="48">
        <v>33.456706697367451</v>
      </c>
      <c r="U15" s="48">
        <v>40.873357815332724</v>
      </c>
    </row>
    <row r="16" spans="2:22">
      <c r="B16" s="94"/>
      <c r="C16" s="49">
        <f>+C10</f>
        <v>2024</v>
      </c>
      <c r="D16" s="50">
        <v>14.819248007423923</v>
      </c>
      <c r="E16" s="50">
        <v>53.895072105370083</v>
      </c>
      <c r="F16" s="50">
        <v>31.285679887206001</v>
      </c>
      <c r="G16" s="50">
        <f t="shared" si="0"/>
        <v>-16.466431879782078</v>
      </c>
      <c r="I16" s="94"/>
      <c r="J16" s="49">
        <f>+J10</f>
        <v>2024</v>
      </c>
      <c r="K16" s="50">
        <v>53.913049801874564</v>
      </c>
      <c r="L16" s="50">
        <v>11.688652583752168</v>
      </c>
      <c r="M16" s="50">
        <v>23.963351937453965</v>
      </c>
      <c r="N16" s="50">
        <v>10.434945676919302</v>
      </c>
      <c r="P16" s="94"/>
      <c r="Q16" s="49">
        <f>+Q10</f>
        <v>2024</v>
      </c>
      <c r="R16" s="50">
        <v>38.284207895849768</v>
      </c>
      <c r="S16" s="50">
        <v>30.340593763271244</v>
      </c>
      <c r="T16" s="50">
        <v>30.506863204077039</v>
      </c>
      <c r="U16" s="50">
        <v>41.310745297445727</v>
      </c>
    </row>
    <row r="17" spans="2:21" ht="12.95" customHeight="1">
      <c r="B17" s="90" t="s">
        <v>863</v>
      </c>
      <c r="C17" s="47">
        <v>2023</v>
      </c>
      <c r="D17" s="48">
        <v>20.50488168076928</v>
      </c>
      <c r="E17" s="48">
        <v>65.326800603887705</v>
      </c>
      <c r="F17" s="48">
        <v>14.168317715343015</v>
      </c>
      <c r="G17" s="48">
        <f t="shared" si="0"/>
        <v>6.3365639654262651</v>
      </c>
      <c r="I17" s="90" t="s">
        <v>863</v>
      </c>
      <c r="J17" s="47">
        <v>2023</v>
      </c>
      <c r="K17" s="48">
        <v>40.796876713119673</v>
      </c>
      <c r="L17" s="48">
        <v>27.06082086305992</v>
      </c>
      <c r="M17" s="48">
        <v>23.713750074630148</v>
      </c>
      <c r="N17" s="48">
        <v>8.4285523491902659</v>
      </c>
      <c r="P17" s="90" t="s">
        <v>863</v>
      </c>
      <c r="Q17" s="47">
        <v>2023</v>
      </c>
      <c r="R17" s="48">
        <v>57.228479555303892</v>
      </c>
      <c r="S17" s="48">
        <v>31.553429443421763</v>
      </c>
      <c r="T17" s="48">
        <v>39.247195611957579</v>
      </c>
      <c r="U17" s="48">
        <v>23.69516162158272</v>
      </c>
    </row>
    <row r="18" spans="2:21">
      <c r="B18" s="90"/>
      <c r="C18" s="49">
        <v>2024</v>
      </c>
      <c r="D18" s="50">
        <v>21.677405871490272</v>
      </c>
      <c r="E18" s="50">
        <v>69.294844868154996</v>
      </c>
      <c r="F18" s="50">
        <v>9.027749260354728</v>
      </c>
      <c r="G18" s="50">
        <f t="shared" si="0"/>
        <v>12.649656611135544</v>
      </c>
      <c r="I18" s="90"/>
      <c r="J18" s="49">
        <v>2024</v>
      </c>
      <c r="K18" s="50">
        <v>35.97362106301896</v>
      </c>
      <c r="L18" s="50">
        <v>27.781659718476906</v>
      </c>
      <c r="M18" s="50">
        <v>27.509548618990483</v>
      </c>
      <c r="N18" s="50">
        <v>8.7351705995136495</v>
      </c>
      <c r="P18" s="90"/>
      <c r="Q18" s="49">
        <v>2024</v>
      </c>
      <c r="R18" s="50">
        <v>52.254300828730265</v>
      </c>
      <c r="S18" s="50">
        <v>32.277714036362816</v>
      </c>
      <c r="T18" s="50">
        <v>38.570686170199309</v>
      </c>
      <c r="U18" s="50">
        <v>26.83466025606646</v>
      </c>
    </row>
    <row r="19" spans="2:21" ht="12.95" customHeight="1">
      <c r="B19" s="93" t="s">
        <v>864</v>
      </c>
      <c r="C19" s="47">
        <f>+C13</f>
        <v>2023</v>
      </c>
      <c r="D19" s="48">
        <v>19.725707743210737</v>
      </c>
      <c r="E19" s="48">
        <v>69.237284617658034</v>
      </c>
      <c r="F19" s="48">
        <v>11.037007639131234</v>
      </c>
      <c r="G19" s="48">
        <f t="shared" si="0"/>
        <v>8.6887001040795031</v>
      </c>
      <c r="I19" s="93" t="s">
        <v>864</v>
      </c>
      <c r="J19" s="47">
        <f>+J13</f>
        <v>2023</v>
      </c>
      <c r="K19" s="48">
        <v>52.068101563919491</v>
      </c>
      <c r="L19" s="48">
        <v>27.15491941989686</v>
      </c>
      <c r="M19" s="48">
        <v>14.411434163587334</v>
      </c>
      <c r="N19" s="48">
        <v>6.3655448525963081</v>
      </c>
      <c r="P19" s="93" t="s">
        <v>864</v>
      </c>
      <c r="Q19" s="47">
        <f>+Q13</f>
        <v>2023</v>
      </c>
      <c r="R19" s="48">
        <v>65.111668603795863</v>
      </c>
      <c r="S19" s="48">
        <v>42.307663002915518</v>
      </c>
      <c r="T19" s="48">
        <v>32.609930556791518</v>
      </c>
      <c r="U19" s="48">
        <v>24.898795579192665</v>
      </c>
    </row>
    <row r="20" spans="2:21">
      <c r="B20" s="94"/>
      <c r="C20" s="49">
        <f>+C14</f>
        <v>2024</v>
      </c>
      <c r="D20" s="50">
        <v>28.618106083188433</v>
      </c>
      <c r="E20" s="50">
        <v>55.367245652266469</v>
      </c>
      <c r="F20" s="50">
        <v>16.014648264545105</v>
      </c>
      <c r="G20" s="50">
        <f t="shared" si="0"/>
        <v>12.603457818643328</v>
      </c>
      <c r="I20" s="94"/>
      <c r="J20" s="49">
        <f>+J14</f>
        <v>2024</v>
      </c>
      <c r="K20" s="50">
        <v>50.951279336091886</v>
      </c>
      <c r="L20" s="50">
        <v>24.541720583393424</v>
      </c>
      <c r="M20" s="50">
        <v>15.411180037444408</v>
      </c>
      <c r="N20" s="50">
        <v>9.0958200430702849</v>
      </c>
      <c r="P20" s="94"/>
      <c r="Q20" s="49">
        <f>+Q14</f>
        <v>2024</v>
      </c>
      <c r="R20" s="50">
        <v>60.651316587116106</v>
      </c>
      <c r="S20" s="50">
        <v>38.909877913864491</v>
      </c>
      <c r="T20" s="50">
        <v>28.327660969867928</v>
      </c>
      <c r="U20" s="50">
        <v>18.699800157927633</v>
      </c>
    </row>
    <row r="21" spans="2:21" ht="12.95" customHeight="1">
      <c r="B21" s="90" t="s">
        <v>865</v>
      </c>
      <c r="C21" s="47">
        <v>2023</v>
      </c>
      <c r="D21" s="48">
        <v>11.518288451776858</v>
      </c>
      <c r="E21" s="48">
        <v>77.062372182165944</v>
      </c>
      <c r="F21" s="48">
        <v>11.419339366057198</v>
      </c>
      <c r="G21" s="48">
        <f t="shared" si="0"/>
        <v>9.894908571965999E-2</v>
      </c>
      <c r="I21" s="90" t="s">
        <v>865</v>
      </c>
      <c r="J21" s="47">
        <v>2023</v>
      </c>
      <c r="K21" s="48">
        <v>34.692806794965769</v>
      </c>
      <c r="L21" s="48">
        <v>24.859274082765467</v>
      </c>
      <c r="M21" s="48">
        <v>19.455214603750363</v>
      </c>
      <c r="N21" s="48">
        <v>20.992704518518405</v>
      </c>
      <c r="P21" s="90" t="s">
        <v>865</v>
      </c>
      <c r="Q21" s="47">
        <v>2023</v>
      </c>
      <c r="R21" s="48">
        <v>58.947968811474666</v>
      </c>
      <c r="S21" s="48">
        <v>33.466242784415705</v>
      </c>
      <c r="T21" s="48">
        <v>17.180661682270042</v>
      </c>
      <c r="U21" s="48">
        <v>23.358491897405326</v>
      </c>
    </row>
    <row r="22" spans="2:21">
      <c r="B22" s="90"/>
      <c r="C22" s="49">
        <v>2024</v>
      </c>
      <c r="D22" s="50">
        <v>18.972561905445957</v>
      </c>
      <c r="E22" s="50">
        <v>71.281224127000669</v>
      </c>
      <c r="F22" s="50">
        <v>9.7462139675533592</v>
      </c>
      <c r="G22" s="50">
        <f t="shared" si="0"/>
        <v>9.2263479378925979</v>
      </c>
      <c r="I22" s="90"/>
      <c r="J22" s="49">
        <v>2024</v>
      </c>
      <c r="K22" s="50">
        <v>43.854063284340825</v>
      </c>
      <c r="L22" s="50">
        <v>27.712684435628923</v>
      </c>
      <c r="M22" s="50">
        <v>25.887456995827904</v>
      </c>
      <c r="N22" s="50">
        <v>2.5457952842023381</v>
      </c>
      <c r="P22" s="90"/>
      <c r="Q22" s="49">
        <v>2024</v>
      </c>
      <c r="R22" s="50">
        <v>62.139744268856475</v>
      </c>
      <c r="S22" s="50">
        <v>30.363563753022344</v>
      </c>
      <c r="T22" s="50">
        <v>23.966295304812824</v>
      </c>
      <c r="U22" s="50">
        <v>19.786802808391972</v>
      </c>
    </row>
    <row r="23" spans="2:21">
      <c r="B23" s="88" t="s">
        <v>866</v>
      </c>
      <c r="C23" s="52">
        <v>2023</v>
      </c>
      <c r="D23" s="53">
        <v>26.095267975317881</v>
      </c>
      <c r="E23" s="53">
        <v>62.412639591544867</v>
      </c>
      <c r="F23" s="53">
        <v>11.492092433137245</v>
      </c>
      <c r="G23" s="53">
        <f>+D23-F23</f>
        <v>14.603175542180637</v>
      </c>
      <c r="I23" s="88" t="s">
        <v>866</v>
      </c>
      <c r="J23" s="52">
        <v>2023</v>
      </c>
      <c r="K23" s="53">
        <v>46.585058969981539</v>
      </c>
      <c r="L23" s="53">
        <v>24.778639402615365</v>
      </c>
      <c r="M23" s="53">
        <v>18.420400971138463</v>
      </c>
      <c r="N23" s="53">
        <v>10.215900656264639</v>
      </c>
      <c r="P23" s="88" t="s">
        <v>866</v>
      </c>
      <c r="Q23" s="52">
        <v>2023</v>
      </c>
      <c r="R23" s="53">
        <v>56.279867605197815</v>
      </c>
      <c r="S23" s="53">
        <v>36.603027695424728</v>
      </c>
      <c r="T23" s="53">
        <v>41.414881475771253</v>
      </c>
      <c r="U23" s="53">
        <v>33.666677449887132</v>
      </c>
    </row>
    <row r="24" spans="2:21">
      <c r="B24" s="89"/>
      <c r="C24" s="52">
        <v>2024</v>
      </c>
      <c r="D24" s="53">
        <v>17.285669712429847</v>
      </c>
      <c r="E24" s="53">
        <v>68.263987390122182</v>
      </c>
      <c r="F24" s="53">
        <v>14.450342897447971</v>
      </c>
      <c r="G24" s="53">
        <f>D24-F24</f>
        <v>2.835326814981876</v>
      </c>
      <c r="I24" s="89"/>
      <c r="J24" s="52">
        <v>2024</v>
      </c>
      <c r="K24" s="53">
        <v>42.65122399544731</v>
      </c>
      <c r="L24" s="53">
        <v>22.373871076600167</v>
      </c>
      <c r="M24" s="53">
        <v>24.169944730355397</v>
      </c>
      <c r="N24" s="53">
        <v>10.804960197597129</v>
      </c>
      <c r="P24" s="89"/>
      <c r="Q24" s="52">
        <v>2024</v>
      </c>
      <c r="R24" s="53">
        <v>56.015388838016435</v>
      </c>
      <c r="S24" s="53">
        <v>39.152672041726404</v>
      </c>
      <c r="T24" s="53">
        <v>40.828068007652135</v>
      </c>
      <c r="U24" s="53">
        <v>33.768550390620625</v>
      </c>
    </row>
  </sheetData>
  <mergeCells count="32">
    <mergeCell ref="B2:M2"/>
    <mergeCell ref="N2:V2"/>
    <mergeCell ref="B4:G4"/>
    <mergeCell ref="I4:N4"/>
    <mergeCell ref="P4:U4"/>
    <mergeCell ref="B7:B8"/>
    <mergeCell ref="I7:I8"/>
    <mergeCell ref="P7:P8"/>
    <mergeCell ref="B9:B10"/>
    <mergeCell ref="I9:I10"/>
    <mergeCell ref="P9:P10"/>
    <mergeCell ref="B11:B12"/>
    <mergeCell ref="I11:I12"/>
    <mergeCell ref="P11:P12"/>
    <mergeCell ref="B13:B14"/>
    <mergeCell ref="I13:I14"/>
    <mergeCell ref="P13:P14"/>
    <mergeCell ref="B15:B16"/>
    <mergeCell ref="I15:I16"/>
    <mergeCell ref="P15:P16"/>
    <mergeCell ref="B17:B18"/>
    <mergeCell ref="I17:I18"/>
    <mergeCell ref="P17:P18"/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I35" sqref="I35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95" t="s">
        <v>1025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</row>
    <row r="4" spans="2:28" ht="12.95" customHeight="1">
      <c r="B4" s="81" t="s">
        <v>867</v>
      </c>
      <c r="C4" s="81"/>
      <c r="D4" s="81"/>
      <c r="E4" s="81"/>
      <c r="F4" s="81"/>
      <c r="G4" s="81"/>
      <c r="I4" s="81" t="s">
        <v>868</v>
      </c>
      <c r="J4" s="81"/>
      <c r="K4" s="81"/>
      <c r="L4" s="81"/>
      <c r="M4" s="81"/>
      <c r="N4" s="81"/>
      <c r="P4" s="81" t="s">
        <v>869</v>
      </c>
      <c r="Q4" s="81"/>
      <c r="R4" s="81"/>
      <c r="S4" s="81"/>
      <c r="T4" s="81"/>
      <c r="U4" s="81"/>
      <c r="W4" s="81" t="s">
        <v>870</v>
      </c>
      <c r="X4" s="81"/>
      <c r="Y4" s="81"/>
      <c r="Z4" s="81"/>
      <c r="AA4" s="81"/>
      <c r="AB4" s="81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93" t="s">
        <v>858</v>
      </c>
      <c r="C7" s="47">
        <v>2022</v>
      </c>
      <c r="D7" s="48">
        <v>28.768214805069782</v>
      </c>
      <c r="E7" s="48">
        <v>41.369332389564569</v>
      </c>
      <c r="F7" s="48">
        <v>29.862452805365642</v>
      </c>
      <c r="G7" s="48">
        <f t="shared" ref="G7:G24" si="0">+D7-F7</f>
        <v>-1.09423800029586</v>
      </c>
      <c r="H7" s="46"/>
      <c r="I7" s="93" t="s">
        <v>858</v>
      </c>
      <c r="J7" s="47">
        <v>2022</v>
      </c>
      <c r="K7" s="48">
        <v>27.870356955494287</v>
      </c>
      <c r="L7" s="48">
        <v>52.188800262144888</v>
      </c>
      <c r="M7" s="48">
        <v>19.940842782360825</v>
      </c>
      <c r="N7" s="48">
        <f t="shared" ref="N7:N24" si="1">+K7-M7</f>
        <v>7.9295141731334624</v>
      </c>
      <c r="O7" s="46"/>
      <c r="P7" s="93" t="s">
        <v>858</v>
      </c>
      <c r="Q7" s="47">
        <v>2022</v>
      </c>
      <c r="R7" s="48">
        <v>32.574156916512166</v>
      </c>
      <c r="S7" s="48">
        <v>55.392826780879453</v>
      </c>
      <c r="T7" s="48">
        <v>12.033016302608385</v>
      </c>
      <c r="U7" s="48">
        <f t="shared" ref="U7:U24" si="2">+R7-T7</f>
        <v>20.541140613903782</v>
      </c>
      <c r="W7" s="93" t="s">
        <v>858</v>
      </c>
      <c r="X7" s="47">
        <v>2022</v>
      </c>
      <c r="Y7" s="48">
        <v>16.529756022532869</v>
      </c>
      <c r="Z7" s="48">
        <v>52.003178822812671</v>
      </c>
      <c r="AA7" s="48">
        <v>31.467065154654449</v>
      </c>
      <c r="AB7" s="48">
        <f t="shared" ref="AB7:AB24" si="3">+Y7-AA7</f>
        <v>-14.93730913212158</v>
      </c>
    </row>
    <row r="8" spans="2:28" s="41" customFormat="1">
      <c r="B8" s="94"/>
      <c r="C8" s="49">
        <v>2023</v>
      </c>
      <c r="D8" s="50">
        <v>21.715533836980839</v>
      </c>
      <c r="E8" s="50">
        <v>70.152436730938703</v>
      </c>
      <c r="F8" s="50">
        <v>8.132029432080456</v>
      </c>
      <c r="G8" s="50">
        <f t="shared" si="0"/>
        <v>13.583504404900383</v>
      </c>
      <c r="H8" s="46"/>
      <c r="I8" s="94"/>
      <c r="J8" s="49">
        <v>2023</v>
      </c>
      <c r="K8" s="50">
        <v>23.775934892711756</v>
      </c>
      <c r="L8" s="50">
        <v>64.634961198240376</v>
      </c>
      <c r="M8" s="50">
        <v>11.589103909047873</v>
      </c>
      <c r="N8" s="50">
        <f t="shared" si="1"/>
        <v>12.186830983663883</v>
      </c>
      <c r="O8" s="46"/>
      <c r="P8" s="94"/>
      <c r="Q8" s="49">
        <v>2023</v>
      </c>
      <c r="R8" s="50">
        <v>21.176679922422316</v>
      </c>
      <c r="S8" s="50">
        <v>69.373170936714317</v>
      </c>
      <c r="T8" s="50">
        <v>9.4501491408633669</v>
      </c>
      <c r="U8" s="50">
        <f t="shared" si="2"/>
        <v>11.726530781558949</v>
      </c>
      <c r="W8" s="94"/>
      <c r="X8" s="49">
        <v>2023</v>
      </c>
      <c r="Y8" s="50">
        <v>9.4347926899298145</v>
      </c>
      <c r="Z8" s="50">
        <v>81.796726386152628</v>
      </c>
      <c r="AA8" s="50">
        <v>8.7684809239175561</v>
      </c>
      <c r="AB8" s="50">
        <f t="shared" si="3"/>
        <v>0.66631176601225839</v>
      </c>
    </row>
    <row r="9" spans="2:28" s="41" customFormat="1" ht="12.75" customHeight="1">
      <c r="B9" s="90" t="s">
        <v>859</v>
      </c>
      <c r="C9" s="47">
        <f>+C7</f>
        <v>2022</v>
      </c>
      <c r="D9" s="48">
        <v>29.098375030035726</v>
      </c>
      <c r="E9" s="48">
        <v>58.884926298959002</v>
      </c>
      <c r="F9" s="48">
        <v>12.016698671005265</v>
      </c>
      <c r="G9" s="48">
        <f t="shared" si="0"/>
        <v>17.08167635903046</v>
      </c>
      <c r="H9" s="46"/>
      <c r="I9" s="90" t="s">
        <v>859</v>
      </c>
      <c r="J9" s="47">
        <v>2022</v>
      </c>
      <c r="K9" s="48">
        <v>28.027166280093329</v>
      </c>
      <c r="L9" s="48">
        <v>53.051665587796315</v>
      </c>
      <c r="M9" s="48">
        <v>18.921168132110349</v>
      </c>
      <c r="N9" s="48">
        <f t="shared" si="1"/>
        <v>9.1059981479829801</v>
      </c>
      <c r="O9" s="46"/>
      <c r="P9" s="90" t="s">
        <v>859</v>
      </c>
      <c r="Q9" s="47">
        <v>2022</v>
      </c>
      <c r="R9" s="48">
        <v>24.126015906582133</v>
      </c>
      <c r="S9" s="48">
        <v>59.775322705341232</v>
      </c>
      <c r="T9" s="48">
        <v>16.098661388076636</v>
      </c>
      <c r="U9" s="48">
        <f t="shared" si="2"/>
        <v>8.0273545185054971</v>
      </c>
      <c r="W9" s="90" t="s">
        <v>859</v>
      </c>
      <c r="X9" s="47">
        <v>2022</v>
      </c>
      <c r="Y9" s="48">
        <v>17.521927167879284</v>
      </c>
      <c r="Z9" s="48">
        <v>71.108901929795195</v>
      </c>
      <c r="AA9" s="48">
        <v>11.36917090232553</v>
      </c>
      <c r="AB9" s="48">
        <f t="shared" si="3"/>
        <v>6.1527562655537533</v>
      </c>
    </row>
    <row r="10" spans="2:28" s="41" customFormat="1">
      <c r="B10" s="90"/>
      <c r="C10" s="49">
        <f>+C8</f>
        <v>2023</v>
      </c>
      <c r="D10" s="50">
        <v>25.088488516083117</v>
      </c>
      <c r="E10" s="50">
        <v>71.980440062122383</v>
      </c>
      <c r="F10" s="50">
        <v>2.9310714217944862</v>
      </c>
      <c r="G10" s="50">
        <f t="shared" si="0"/>
        <v>22.157417094288633</v>
      </c>
      <c r="H10" s="46"/>
      <c r="I10" s="90"/>
      <c r="J10" s="49">
        <v>2023</v>
      </c>
      <c r="K10" s="50">
        <v>25.16704996490742</v>
      </c>
      <c r="L10" s="50">
        <v>69.34595046486109</v>
      </c>
      <c r="M10" s="50">
        <v>5.486999570231494</v>
      </c>
      <c r="N10" s="50">
        <f t="shared" si="1"/>
        <v>19.680050394675927</v>
      </c>
      <c r="O10" s="46"/>
      <c r="P10" s="90"/>
      <c r="Q10" s="49">
        <v>2023</v>
      </c>
      <c r="R10" s="50">
        <v>23.199418561515191</v>
      </c>
      <c r="S10" s="50">
        <v>69.920197399127048</v>
      </c>
      <c r="T10" s="50">
        <v>6.8803840393577591</v>
      </c>
      <c r="U10" s="50">
        <f t="shared" si="2"/>
        <v>16.31903452215743</v>
      </c>
      <c r="W10" s="90"/>
      <c r="X10" s="49">
        <v>2023</v>
      </c>
      <c r="Y10" s="50">
        <v>16.88792270805591</v>
      </c>
      <c r="Z10" s="50">
        <v>76.779728028060418</v>
      </c>
      <c r="AA10" s="50">
        <v>6.3323492638836676</v>
      </c>
      <c r="AB10" s="50">
        <f t="shared" si="3"/>
        <v>10.555573444172243</v>
      </c>
    </row>
    <row r="11" spans="2:28" s="41" customFormat="1" ht="12.95" customHeight="1">
      <c r="B11" s="93" t="s">
        <v>860</v>
      </c>
      <c r="C11" s="47">
        <v>2022</v>
      </c>
      <c r="D11" s="48">
        <v>37.999518887070529</v>
      </c>
      <c r="E11" s="48">
        <v>40.700964096031569</v>
      </c>
      <c r="F11" s="48">
        <v>21.299517016897905</v>
      </c>
      <c r="G11" s="48">
        <f t="shared" si="0"/>
        <v>16.700001870172624</v>
      </c>
      <c r="H11" s="46"/>
      <c r="I11" s="93" t="s">
        <v>860</v>
      </c>
      <c r="J11" s="47">
        <v>2022</v>
      </c>
      <c r="K11" s="48">
        <v>41.733369969125761</v>
      </c>
      <c r="L11" s="48">
        <v>37.610635661418911</v>
      </c>
      <c r="M11" s="48">
        <v>20.655994369455335</v>
      </c>
      <c r="N11" s="48">
        <f t="shared" si="1"/>
        <v>21.077375599670425</v>
      </c>
      <c r="O11" s="46"/>
      <c r="P11" s="93" t="s">
        <v>860</v>
      </c>
      <c r="Q11" s="47">
        <v>2022</v>
      </c>
      <c r="R11" s="48">
        <v>33.456731330304763</v>
      </c>
      <c r="S11" s="48">
        <v>40.954627684571889</v>
      </c>
      <c r="T11" s="48">
        <v>25.588640985123345</v>
      </c>
      <c r="U11" s="48">
        <f t="shared" si="2"/>
        <v>7.8680903451814181</v>
      </c>
      <c r="W11" s="93" t="s">
        <v>860</v>
      </c>
      <c r="X11" s="47">
        <v>2022</v>
      </c>
      <c r="Y11" s="48">
        <v>15.551935880266434</v>
      </c>
      <c r="Z11" s="48">
        <v>58.338575201001873</v>
      </c>
      <c r="AA11" s="48">
        <v>26.109488918731692</v>
      </c>
      <c r="AB11" s="48">
        <f t="shared" si="3"/>
        <v>-10.557553038465258</v>
      </c>
    </row>
    <row r="12" spans="2:28" s="41" customFormat="1">
      <c r="B12" s="94"/>
      <c r="C12" s="49">
        <v>2023</v>
      </c>
      <c r="D12" s="50">
        <v>38.833277037249935</v>
      </c>
      <c r="E12" s="50">
        <v>47.803078463118034</v>
      </c>
      <c r="F12" s="50">
        <v>13.363644499632034</v>
      </c>
      <c r="G12" s="50">
        <f t="shared" si="0"/>
        <v>25.469632537617901</v>
      </c>
      <c r="H12" s="46"/>
      <c r="I12" s="94"/>
      <c r="J12" s="49">
        <v>2023</v>
      </c>
      <c r="K12" s="50">
        <v>41.802909170699145</v>
      </c>
      <c r="L12" s="50">
        <v>53.377756327068994</v>
      </c>
      <c r="M12" s="50">
        <v>4.8193345022318574</v>
      </c>
      <c r="N12" s="50">
        <f t="shared" si="1"/>
        <v>36.983574668467284</v>
      </c>
      <c r="O12" s="46"/>
      <c r="P12" s="94"/>
      <c r="Q12" s="49">
        <v>2023</v>
      </c>
      <c r="R12" s="50">
        <v>26.352896797770192</v>
      </c>
      <c r="S12" s="50">
        <v>49.481886166922607</v>
      </c>
      <c r="T12" s="50">
        <v>24.165217035307212</v>
      </c>
      <c r="U12" s="50">
        <f t="shared" si="2"/>
        <v>2.1876797624629809</v>
      </c>
      <c r="W12" s="94"/>
      <c r="X12" s="49">
        <v>2023</v>
      </c>
      <c r="Y12" s="50">
        <v>15.991880089684788</v>
      </c>
      <c r="Z12" s="50">
        <v>70.552815280942795</v>
      </c>
      <c r="AA12" s="50">
        <v>13.455304629372423</v>
      </c>
      <c r="AB12" s="50">
        <f t="shared" si="3"/>
        <v>2.5365754603123651</v>
      </c>
    </row>
    <row r="13" spans="2:28" s="41" customFormat="1" ht="12.95" customHeight="1">
      <c r="B13" s="90" t="s">
        <v>861</v>
      </c>
      <c r="C13" s="47">
        <v>2022</v>
      </c>
      <c r="D13" s="48">
        <v>23.533084548418003</v>
      </c>
      <c r="E13" s="48">
        <v>65.469079926217304</v>
      </c>
      <c r="F13" s="48">
        <v>10.997835525364692</v>
      </c>
      <c r="G13" s="48">
        <f t="shared" si="0"/>
        <v>12.535249023053311</v>
      </c>
      <c r="H13" s="46"/>
      <c r="I13" s="90" t="s">
        <v>861</v>
      </c>
      <c r="J13" s="47">
        <v>2022</v>
      </c>
      <c r="K13" s="48">
        <v>4.6965275531011459</v>
      </c>
      <c r="L13" s="48">
        <v>76.248848037771779</v>
      </c>
      <c r="M13" s="48">
        <v>19.054624409127076</v>
      </c>
      <c r="N13" s="48">
        <f t="shared" si="1"/>
        <v>-14.358096856025931</v>
      </c>
      <c r="O13" s="46"/>
      <c r="P13" s="90" t="s">
        <v>861</v>
      </c>
      <c r="Q13" s="47">
        <v>2022</v>
      </c>
      <c r="R13" s="48">
        <v>18.956810480221051</v>
      </c>
      <c r="S13" s="48">
        <v>75.798398797825456</v>
      </c>
      <c r="T13" s="48">
        <v>5.2447907219534944</v>
      </c>
      <c r="U13" s="48">
        <f t="shared" si="2"/>
        <v>13.712019758267557</v>
      </c>
      <c r="W13" s="90" t="s">
        <v>861</v>
      </c>
      <c r="X13" s="47">
        <v>2022</v>
      </c>
      <c r="Y13" s="48">
        <v>13.765556074945884</v>
      </c>
      <c r="Z13" s="48">
        <v>80.849693451256172</v>
      </c>
      <c r="AA13" s="48">
        <v>5.3847504737979577</v>
      </c>
      <c r="AB13" s="48">
        <f t="shared" si="3"/>
        <v>8.3808056011479266</v>
      </c>
    </row>
    <row r="14" spans="2:28" s="41" customFormat="1">
      <c r="B14" s="90"/>
      <c r="C14" s="49">
        <v>2023</v>
      </c>
      <c r="D14" s="50">
        <v>14.373645467709142</v>
      </c>
      <c r="E14" s="50">
        <v>84.399032932426721</v>
      </c>
      <c r="F14" s="50">
        <v>1.2273215998641369</v>
      </c>
      <c r="G14" s="50">
        <f t="shared" si="0"/>
        <v>13.146323867845005</v>
      </c>
      <c r="H14" s="46"/>
      <c r="I14" s="90"/>
      <c r="J14" s="49">
        <v>2023</v>
      </c>
      <c r="K14" s="50">
        <v>20.79130954343519</v>
      </c>
      <c r="L14" s="50">
        <v>75.468912489195418</v>
      </c>
      <c r="M14" s="50">
        <v>3.7397779673694114</v>
      </c>
      <c r="N14" s="50">
        <f t="shared" si="1"/>
        <v>17.051531576065777</v>
      </c>
      <c r="O14" s="46"/>
      <c r="P14" s="90"/>
      <c r="Q14" s="49">
        <v>2023</v>
      </c>
      <c r="R14" s="50">
        <v>2.9277736408583812</v>
      </c>
      <c r="S14" s="50">
        <v>95.375214612270881</v>
      </c>
      <c r="T14" s="50">
        <v>1.6970117468707318</v>
      </c>
      <c r="U14" s="50">
        <f t="shared" si="2"/>
        <v>1.2307618939876495</v>
      </c>
      <c r="W14" s="90"/>
      <c r="X14" s="49">
        <v>2023</v>
      </c>
      <c r="Y14" s="50">
        <v>1.8310562471999805</v>
      </c>
      <c r="Z14" s="50">
        <v>86.379097180763665</v>
      </c>
      <c r="AA14" s="50">
        <v>11.78984657203636</v>
      </c>
      <c r="AB14" s="50">
        <f t="shared" si="3"/>
        <v>-9.9587903248363805</v>
      </c>
    </row>
    <row r="15" spans="2:28" ht="12.95" customHeight="1">
      <c r="B15" s="93" t="s">
        <v>862</v>
      </c>
      <c r="C15" s="47">
        <f>+C9</f>
        <v>2022</v>
      </c>
      <c r="D15" s="48">
        <v>11.59693360384459</v>
      </c>
      <c r="E15" s="48">
        <v>78.453906386316035</v>
      </c>
      <c r="F15" s="48">
        <v>9.9491600098393853</v>
      </c>
      <c r="G15" s="48">
        <f t="shared" si="0"/>
        <v>1.647773594005205</v>
      </c>
      <c r="I15" s="93" t="s">
        <v>862</v>
      </c>
      <c r="J15" s="47">
        <v>2022</v>
      </c>
      <c r="K15" s="48">
        <v>15.150477148831406</v>
      </c>
      <c r="L15" s="48">
        <v>70.968528388431466</v>
      </c>
      <c r="M15" s="48">
        <v>13.880994462737132</v>
      </c>
      <c r="N15" s="48">
        <f t="shared" si="1"/>
        <v>1.2694826860942747</v>
      </c>
      <c r="P15" s="93" t="s">
        <v>862</v>
      </c>
      <c r="Q15" s="47">
        <v>2022</v>
      </c>
      <c r="R15" s="48">
        <v>9.7071427891682269</v>
      </c>
      <c r="S15" s="48">
        <v>83.39295972734692</v>
      </c>
      <c r="T15" s="48">
        <v>6.8998974834848505</v>
      </c>
      <c r="U15" s="48">
        <f t="shared" si="2"/>
        <v>2.8072453056833764</v>
      </c>
      <c r="W15" s="93" t="s">
        <v>862</v>
      </c>
      <c r="X15" s="47">
        <v>2022</v>
      </c>
      <c r="Y15" s="48">
        <v>9.1451781152062388</v>
      </c>
      <c r="Z15" s="48">
        <v>85.260545031340129</v>
      </c>
      <c r="AA15" s="48">
        <v>5.5942768534536231</v>
      </c>
      <c r="AB15" s="48">
        <f t="shared" si="3"/>
        <v>3.5509012617526157</v>
      </c>
    </row>
    <row r="16" spans="2:28">
      <c r="B16" s="94"/>
      <c r="C16" s="49">
        <f>+C10</f>
        <v>2023</v>
      </c>
      <c r="D16" s="50">
        <v>14.010709512977245</v>
      </c>
      <c r="E16" s="50">
        <v>79.200428227089105</v>
      </c>
      <c r="F16" s="50">
        <v>6.7888622599336479</v>
      </c>
      <c r="G16" s="50">
        <f t="shared" si="0"/>
        <v>7.2218472530435971</v>
      </c>
      <c r="I16" s="94"/>
      <c r="J16" s="49">
        <v>2023</v>
      </c>
      <c r="K16" s="50">
        <v>16.019978103328171</v>
      </c>
      <c r="L16" s="50">
        <v>76.048303493072311</v>
      </c>
      <c r="M16" s="50">
        <v>7.9317184035995174</v>
      </c>
      <c r="N16" s="50">
        <f t="shared" si="1"/>
        <v>8.0882596997286527</v>
      </c>
      <c r="P16" s="94"/>
      <c r="Q16" s="49">
        <v>2023</v>
      </c>
      <c r="R16" s="50">
        <v>11.785369312990712</v>
      </c>
      <c r="S16" s="50">
        <v>81.946821419254661</v>
      </c>
      <c r="T16" s="50">
        <v>6.2678092677546315</v>
      </c>
      <c r="U16" s="50">
        <f t="shared" si="2"/>
        <v>5.5175600452360802</v>
      </c>
      <c r="W16" s="94"/>
      <c r="X16" s="49">
        <v>2023</v>
      </c>
      <c r="Y16" s="50">
        <v>18.160215341250264</v>
      </c>
      <c r="Z16" s="50">
        <v>77.478574372257242</v>
      </c>
      <c r="AA16" s="50">
        <v>4.3612102864924918</v>
      </c>
      <c r="AB16" s="50">
        <f t="shared" si="3"/>
        <v>13.799005054757773</v>
      </c>
    </row>
    <row r="17" spans="2:28" ht="12.95" customHeight="1">
      <c r="B17" s="90" t="s">
        <v>863</v>
      </c>
      <c r="C17" s="47">
        <v>2022</v>
      </c>
      <c r="D17" s="48">
        <v>20.805949605165594</v>
      </c>
      <c r="E17" s="48">
        <v>68.628934177061836</v>
      </c>
      <c r="F17" s="48">
        <v>10.565116217772569</v>
      </c>
      <c r="G17" s="48">
        <f t="shared" si="0"/>
        <v>10.240833387393025</v>
      </c>
      <c r="I17" s="90" t="s">
        <v>863</v>
      </c>
      <c r="J17" s="47">
        <v>2022</v>
      </c>
      <c r="K17" s="48">
        <v>27.725354674907738</v>
      </c>
      <c r="L17" s="48">
        <v>58.380541464808914</v>
      </c>
      <c r="M17" s="48">
        <v>13.894103860283348</v>
      </c>
      <c r="N17" s="48">
        <f t="shared" si="1"/>
        <v>13.83125081462439</v>
      </c>
      <c r="P17" s="90" t="s">
        <v>863</v>
      </c>
      <c r="Q17" s="47">
        <v>2022</v>
      </c>
      <c r="R17" s="48">
        <v>19.27278249294687</v>
      </c>
      <c r="S17" s="48">
        <v>65.01410839094973</v>
      </c>
      <c r="T17" s="48">
        <v>15.713109116103407</v>
      </c>
      <c r="U17" s="48">
        <f t="shared" si="2"/>
        <v>3.5596733768434632</v>
      </c>
      <c r="W17" s="90" t="s">
        <v>863</v>
      </c>
      <c r="X17" s="47">
        <v>2022</v>
      </c>
      <c r="Y17" s="48">
        <v>28.961737319116104</v>
      </c>
      <c r="Z17" s="48">
        <v>59.398453158243925</v>
      </c>
      <c r="AA17" s="48">
        <v>11.639809522639972</v>
      </c>
      <c r="AB17" s="48">
        <f t="shared" si="3"/>
        <v>17.321927796476132</v>
      </c>
    </row>
    <row r="18" spans="2:28">
      <c r="B18" s="90"/>
      <c r="C18" s="49">
        <v>2023</v>
      </c>
      <c r="D18" s="50">
        <v>22.472839655090308</v>
      </c>
      <c r="E18" s="50">
        <v>68.570288689952918</v>
      </c>
      <c r="F18" s="50">
        <v>8.9568716549567675</v>
      </c>
      <c r="G18" s="50">
        <f t="shared" si="0"/>
        <v>13.51596800013354</v>
      </c>
      <c r="I18" s="90"/>
      <c r="J18" s="49">
        <v>2023</v>
      </c>
      <c r="K18" s="50">
        <v>21.49069265506224</v>
      </c>
      <c r="L18" s="50">
        <v>70.809422618655304</v>
      </c>
      <c r="M18" s="50">
        <v>7.6998847262824537</v>
      </c>
      <c r="N18" s="50">
        <f t="shared" si="1"/>
        <v>13.790807928779786</v>
      </c>
      <c r="P18" s="90"/>
      <c r="Q18" s="49">
        <v>2023</v>
      </c>
      <c r="R18" s="50">
        <v>14.809117267874397</v>
      </c>
      <c r="S18" s="50">
        <v>75.587808585091125</v>
      </c>
      <c r="T18" s="50">
        <v>9.6030741470344712</v>
      </c>
      <c r="U18" s="50">
        <f t="shared" si="2"/>
        <v>5.2060431208399258</v>
      </c>
      <c r="W18" s="90"/>
      <c r="X18" s="49">
        <v>2023</v>
      </c>
      <c r="Y18" s="50">
        <v>18.963863043916284</v>
      </c>
      <c r="Z18" s="50">
        <v>71.451761790396745</v>
      </c>
      <c r="AA18" s="50">
        <v>9.5843751656869802</v>
      </c>
      <c r="AB18" s="50">
        <f t="shared" si="3"/>
        <v>9.3794878782293036</v>
      </c>
    </row>
    <row r="19" spans="2:28" ht="12.95" customHeight="1">
      <c r="B19" s="93" t="s">
        <v>864</v>
      </c>
      <c r="C19" s="47">
        <f>+C13</f>
        <v>2022</v>
      </c>
      <c r="D19" s="48">
        <v>28.939134797559134</v>
      </c>
      <c r="E19" s="48">
        <v>62.10419911206462</v>
      </c>
      <c r="F19" s="48">
        <v>8.9566660903762454</v>
      </c>
      <c r="G19" s="48">
        <f t="shared" si="0"/>
        <v>19.982468707182889</v>
      </c>
      <c r="I19" s="93" t="s">
        <v>864</v>
      </c>
      <c r="J19" s="47">
        <v>2022</v>
      </c>
      <c r="K19" s="48">
        <v>33.575087989277336</v>
      </c>
      <c r="L19" s="48">
        <v>57.310343135723997</v>
      </c>
      <c r="M19" s="48">
        <v>9.1145688749986693</v>
      </c>
      <c r="N19" s="48">
        <f t="shared" si="1"/>
        <v>24.460519114278668</v>
      </c>
      <c r="P19" s="93" t="s">
        <v>864</v>
      </c>
      <c r="Q19" s="47">
        <v>2022</v>
      </c>
      <c r="R19" s="48">
        <v>23.765286804349991</v>
      </c>
      <c r="S19" s="48">
        <v>51.892331140691752</v>
      </c>
      <c r="T19" s="48">
        <v>24.342382054958264</v>
      </c>
      <c r="U19" s="48">
        <f t="shared" si="2"/>
        <v>-0.5770952506082736</v>
      </c>
      <c r="W19" s="93" t="s">
        <v>864</v>
      </c>
      <c r="X19" s="47">
        <v>2022</v>
      </c>
      <c r="Y19" s="48">
        <v>14.719780743288839</v>
      </c>
      <c r="Z19" s="48">
        <v>74.347955951145124</v>
      </c>
      <c r="AA19" s="48">
        <v>10.932263305566027</v>
      </c>
      <c r="AB19" s="48">
        <f t="shared" si="3"/>
        <v>3.787517437722812</v>
      </c>
    </row>
    <row r="20" spans="2:28">
      <c r="B20" s="94"/>
      <c r="C20" s="49">
        <f>+C14</f>
        <v>2023</v>
      </c>
      <c r="D20" s="50">
        <v>21.077667466099086</v>
      </c>
      <c r="E20" s="50">
        <v>59.908810907577802</v>
      </c>
      <c r="F20" s="50">
        <v>19.013521626323111</v>
      </c>
      <c r="G20" s="50">
        <f t="shared" si="0"/>
        <v>2.0641458397759749</v>
      </c>
      <c r="I20" s="94"/>
      <c r="J20" s="49">
        <v>2023</v>
      </c>
      <c r="K20" s="50">
        <v>22.577015775214825</v>
      </c>
      <c r="L20" s="50">
        <v>67.199041021478621</v>
      </c>
      <c r="M20" s="50">
        <v>10.223943203306559</v>
      </c>
      <c r="N20" s="50">
        <f t="shared" si="1"/>
        <v>12.353072571908266</v>
      </c>
      <c r="P20" s="94"/>
      <c r="Q20" s="49">
        <v>2023</v>
      </c>
      <c r="R20" s="50">
        <v>23.228430134446377</v>
      </c>
      <c r="S20" s="50">
        <v>53.399302429135069</v>
      </c>
      <c r="T20" s="50">
        <v>23.372267436418554</v>
      </c>
      <c r="U20" s="50">
        <f t="shared" si="2"/>
        <v>-0.14383730197217659</v>
      </c>
      <c r="W20" s="94"/>
      <c r="X20" s="49">
        <v>2023</v>
      </c>
      <c r="Y20" s="50">
        <v>12.391809181923524</v>
      </c>
      <c r="Z20" s="50">
        <v>70.946564300803331</v>
      </c>
      <c r="AA20" s="50">
        <v>16.661626517273142</v>
      </c>
      <c r="AB20" s="50">
        <f t="shared" si="3"/>
        <v>-4.269817335349618</v>
      </c>
    </row>
    <row r="21" spans="2:28" ht="12.95" customHeight="1">
      <c r="B21" s="90" t="s">
        <v>865</v>
      </c>
      <c r="C21" s="47">
        <v>2022</v>
      </c>
      <c r="D21" s="48">
        <v>12.233968066321737</v>
      </c>
      <c r="E21" s="48">
        <v>68.806873898945042</v>
      </c>
      <c r="F21" s="48">
        <v>16.106593489470779</v>
      </c>
      <c r="G21" s="48">
        <f t="shared" si="0"/>
        <v>-3.8726254231490422</v>
      </c>
      <c r="I21" s="90" t="s">
        <v>865</v>
      </c>
      <c r="J21" s="47">
        <v>2022</v>
      </c>
      <c r="K21" s="48">
        <v>20.980594926948683</v>
      </c>
      <c r="L21" s="48">
        <v>63.630470551106249</v>
      </c>
      <c r="M21" s="48">
        <v>12.536369976682598</v>
      </c>
      <c r="N21" s="48">
        <f t="shared" si="1"/>
        <v>8.4442249502660847</v>
      </c>
      <c r="P21" s="90" t="s">
        <v>865</v>
      </c>
      <c r="Q21" s="47">
        <v>2022</v>
      </c>
      <c r="R21" s="48">
        <v>19.762786825008554</v>
      </c>
      <c r="S21" s="48">
        <v>76.349279082442834</v>
      </c>
      <c r="T21" s="48">
        <v>1.0353695472861413</v>
      </c>
      <c r="U21" s="48">
        <f t="shared" si="2"/>
        <v>18.727417277722413</v>
      </c>
      <c r="W21" s="90" t="s">
        <v>865</v>
      </c>
      <c r="X21" s="47">
        <v>2022</v>
      </c>
      <c r="Y21" s="48">
        <v>6.2661564841321011</v>
      </c>
      <c r="Z21" s="48">
        <v>76.901775211421381</v>
      </c>
      <c r="AA21" s="48">
        <v>16.832068304446501</v>
      </c>
      <c r="AB21" s="48">
        <f t="shared" si="3"/>
        <v>-10.565911820314401</v>
      </c>
    </row>
    <row r="22" spans="2:28">
      <c r="B22" s="90"/>
      <c r="C22" s="49">
        <v>2023</v>
      </c>
      <c r="D22" s="50">
        <v>20.119593294224842</v>
      </c>
      <c r="E22" s="50">
        <v>70.341943907981246</v>
      </c>
      <c r="F22" s="50">
        <v>6.6858982525314534</v>
      </c>
      <c r="G22" s="50">
        <f t="shared" si="0"/>
        <v>13.433695041693388</v>
      </c>
      <c r="I22" s="90"/>
      <c r="J22" s="49">
        <v>2023</v>
      </c>
      <c r="K22" s="50">
        <v>30.19503045040652</v>
      </c>
      <c r="L22" s="50">
        <v>61.046111689154287</v>
      </c>
      <c r="M22" s="50">
        <v>5.9062933151767378</v>
      </c>
      <c r="N22" s="50">
        <f t="shared" si="1"/>
        <v>24.288737135229781</v>
      </c>
      <c r="P22" s="90"/>
      <c r="Q22" s="49">
        <v>2023</v>
      </c>
      <c r="R22" s="50">
        <v>20.695541342563128</v>
      </c>
      <c r="S22" s="50">
        <v>67.823219718723792</v>
      </c>
      <c r="T22" s="50">
        <v>8.6286743934506234</v>
      </c>
      <c r="U22" s="50">
        <f t="shared" si="2"/>
        <v>12.066866949112505</v>
      </c>
      <c r="W22" s="90"/>
      <c r="X22" s="49">
        <v>2023</v>
      </c>
      <c r="Y22" s="50">
        <v>14.53064740247903</v>
      </c>
      <c r="Z22" s="50">
        <v>71.830115378592183</v>
      </c>
      <c r="AA22" s="50">
        <v>13.639237218928789</v>
      </c>
      <c r="AB22" s="50">
        <f t="shared" si="3"/>
        <v>0.89141018355024038</v>
      </c>
    </row>
    <row r="23" spans="2:28">
      <c r="B23" s="88" t="s">
        <v>866</v>
      </c>
      <c r="C23" s="52">
        <v>2022</v>
      </c>
      <c r="D23" s="53">
        <v>24.901102048085928</v>
      </c>
      <c r="E23" s="53">
        <v>58.769469142208862</v>
      </c>
      <c r="F23" s="53">
        <v>16.329428809705217</v>
      </c>
      <c r="G23" s="53">
        <f t="shared" si="0"/>
        <v>8.5716732383807113</v>
      </c>
      <c r="I23" s="88" t="s">
        <v>866</v>
      </c>
      <c r="J23" s="52">
        <v>2022</v>
      </c>
      <c r="K23" s="53">
        <v>24.118269145203158</v>
      </c>
      <c r="L23" s="53">
        <v>58.400366925420279</v>
      </c>
      <c r="M23" s="53">
        <v>17.48136392937656</v>
      </c>
      <c r="N23" s="53">
        <f t="shared" si="1"/>
        <v>6.636905215826598</v>
      </c>
      <c r="P23" s="88" t="s">
        <v>866</v>
      </c>
      <c r="Q23" s="52">
        <v>2022</v>
      </c>
      <c r="R23" s="53">
        <v>23.112829608856554</v>
      </c>
      <c r="S23" s="53">
        <v>63.503188883075168</v>
      </c>
      <c r="T23" s="53">
        <v>13.383981508068279</v>
      </c>
      <c r="U23" s="53">
        <f t="shared" si="2"/>
        <v>9.7288481007882748</v>
      </c>
      <c r="W23" s="88" t="s">
        <v>866</v>
      </c>
      <c r="X23" s="52">
        <v>2022</v>
      </c>
      <c r="Y23" s="53">
        <v>16.300460948352079</v>
      </c>
      <c r="Z23" s="53">
        <v>67.810811690154054</v>
      </c>
      <c r="AA23" s="53">
        <v>15.88872736149386</v>
      </c>
      <c r="AB23" s="53">
        <f t="shared" si="3"/>
        <v>0.41173358685821881</v>
      </c>
    </row>
    <row r="24" spans="2:28">
      <c r="B24" s="89"/>
      <c r="C24" s="52">
        <v>2023</v>
      </c>
      <c r="D24" s="53">
        <v>22.303354945367737</v>
      </c>
      <c r="E24" s="53">
        <v>70.759474519311411</v>
      </c>
      <c r="F24" s="53">
        <v>6.9371705353208535</v>
      </c>
      <c r="G24" s="53">
        <f t="shared" si="0"/>
        <v>15.366184410046884</v>
      </c>
      <c r="I24" s="89"/>
      <c r="J24" s="52">
        <v>2023</v>
      </c>
      <c r="K24" s="53">
        <v>24.512131447306437</v>
      </c>
      <c r="L24" s="53">
        <v>68.305307670864877</v>
      </c>
      <c r="M24" s="53">
        <v>7.1825608818286923</v>
      </c>
      <c r="N24" s="53">
        <f t="shared" si="1"/>
        <v>17.329570565477745</v>
      </c>
      <c r="P24" s="89"/>
      <c r="Q24" s="52">
        <v>2023</v>
      </c>
      <c r="R24" s="53">
        <v>17.190203423793658</v>
      </c>
      <c r="S24" s="53">
        <v>73.238488917394278</v>
      </c>
      <c r="T24" s="53">
        <v>9.5713076588120547</v>
      </c>
      <c r="U24" s="53">
        <f t="shared" si="2"/>
        <v>7.6188957649816036</v>
      </c>
      <c r="W24" s="89"/>
      <c r="X24" s="52">
        <v>2023</v>
      </c>
      <c r="Y24" s="53">
        <v>13.35551312239545</v>
      </c>
      <c r="Z24" s="53">
        <v>77.613814808377967</v>
      </c>
      <c r="AA24" s="53">
        <v>9.0306720692265898</v>
      </c>
      <c r="AB24" s="53">
        <f t="shared" si="3"/>
        <v>4.3248410531688606</v>
      </c>
    </row>
  </sheetData>
  <mergeCells count="42"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81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G285" sqref="G285"/>
    </sheetView>
  </sheetViews>
  <sheetFormatPr defaultRowHeight="15"/>
  <sheetData>
    <row r="1" spans="1:11">
      <c r="A1" s="5" t="s">
        <v>1039</v>
      </c>
    </row>
    <row r="2" spans="1:11">
      <c r="A2" s="1" t="s">
        <v>825</v>
      </c>
    </row>
    <row r="3" spans="1:11">
      <c r="A3" s="2"/>
    </row>
    <row r="4" spans="1:11">
      <c r="A4" s="2" t="s">
        <v>1045</v>
      </c>
    </row>
    <row r="5" spans="1:11" ht="15" customHeight="1">
      <c r="A5" s="70" t="s">
        <v>0</v>
      </c>
      <c r="B5" s="64" t="s">
        <v>1040</v>
      </c>
      <c r="C5" s="65"/>
      <c r="D5" s="64" t="s">
        <v>733</v>
      </c>
      <c r="E5" s="65"/>
      <c r="F5" s="64" t="s">
        <v>1041</v>
      </c>
      <c r="G5" s="65"/>
      <c r="H5" s="64" t="s">
        <v>1042</v>
      </c>
      <c r="I5" s="65"/>
      <c r="J5" s="64" t="s">
        <v>1043</v>
      </c>
      <c r="K5" s="65"/>
    </row>
    <row r="6" spans="1:11" ht="45" customHeight="1">
      <c r="A6" s="71"/>
      <c r="B6" s="67"/>
      <c r="C6" s="68"/>
      <c r="D6" s="67"/>
      <c r="E6" s="68"/>
      <c r="F6" s="67"/>
      <c r="G6" s="68"/>
      <c r="H6" s="67"/>
      <c r="I6" s="68"/>
      <c r="J6" s="67"/>
      <c r="K6" s="68"/>
    </row>
    <row r="7" spans="1:11" ht="15" customHeight="1">
      <c r="A7" s="74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 ht="15" customHeight="1">
      <c r="A8" s="3">
        <v>36982</v>
      </c>
      <c r="B8" s="8" t="s">
        <v>8</v>
      </c>
      <c r="C8" s="8" t="s">
        <v>8</v>
      </c>
      <c r="D8" s="10" t="s">
        <v>8</v>
      </c>
      <c r="E8" s="8" t="s">
        <v>8</v>
      </c>
      <c r="F8" s="10" t="s">
        <v>8</v>
      </c>
      <c r="G8" s="8" t="s">
        <v>8</v>
      </c>
      <c r="H8" s="10">
        <v>1.6493402271207991</v>
      </c>
      <c r="I8" s="8">
        <v>3.3888866873059804</v>
      </c>
      <c r="J8" s="10" t="s">
        <v>8</v>
      </c>
      <c r="K8" s="8" t="s">
        <v>8</v>
      </c>
    </row>
    <row r="9" spans="1:11" ht="15" customHeight="1">
      <c r="A9" s="3">
        <v>37012</v>
      </c>
      <c r="B9" s="8" t="s">
        <v>8</v>
      </c>
      <c r="C9" s="8" t="s">
        <v>8</v>
      </c>
      <c r="D9" s="10" t="s">
        <v>8</v>
      </c>
      <c r="E9" s="8" t="s">
        <v>8</v>
      </c>
      <c r="F9" s="10" t="s">
        <v>8</v>
      </c>
      <c r="G9" s="8" t="s">
        <v>8</v>
      </c>
      <c r="H9" s="10">
        <v>4.2740608564558737</v>
      </c>
      <c r="I9" s="8">
        <v>5.5955917833649931</v>
      </c>
      <c r="J9" s="10" t="s">
        <v>8</v>
      </c>
      <c r="K9" s="8" t="s">
        <v>8</v>
      </c>
    </row>
    <row r="10" spans="1:11" ht="15" customHeight="1">
      <c r="A10" s="3">
        <v>37043</v>
      </c>
      <c r="B10" s="8" t="s">
        <v>8</v>
      </c>
      <c r="C10" s="8" t="s">
        <v>8</v>
      </c>
      <c r="D10" s="10" t="s">
        <v>8</v>
      </c>
      <c r="E10" s="8" t="s">
        <v>8</v>
      </c>
      <c r="F10" s="10" t="s">
        <v>8</v>
      </c>
      <c r="G10" s="8" t="s">
        <v>8</v>
      </c>
      <c r="H10" s="10">
        <v>4.9863817723558936</v>
      </c>
      <c r="I10" s="8">
        <v>5.1089154828828462</v>
      </c>
      <c r="J10" s="10" t="s">
        <v>8</v>
      </c>
      <c r="K10" s="8" t="s">
        <v>8</v>
      </c>
    </row>
    <row r="11" spans="1:11" ht="15" customHeight="1">
      <c r="A11" s="3">
        <v>37073</v>
      </c>
      <c r="B11" s="8" t="s">
        <v>8</v>
      </c>
      <c r="C11" s="8" t="s">
        <v>8</v>
      </c>
      <c r="D11" s="10" t="s">
        <v>8</v>
      </c>
      <c r="E11" s="8" t="s">
        <v>8</v>
      </c>
      <c r="F11" s="10" t="s">
        <v>8</v>
      </c>
      <c r="G11" s="8" t="s">
        <v>8</v>
      </c>
      <c r="H11" s="10">
        <v>9.0181978932814353</v>
      </c>
      <c r="I11" s="8">
        <v>5.5962632638249472</v>
      </c>
      <c r="J11" s="10" t="s">
        <v>8</v>
      </c>
      <c r="K11" s="8" t="s">
        <v>8</v>
      </c>
    </row>
    <row r="12" spans="1:11" ht="15" customHeight="1">
      <c r="A12" s="3">
        <v>37104</v>
      </c>
      <c r="B12" s="8" t="s">
        <v>8</v>
      </c>
      <c r="C12" s="8" t="s">
        <v>8</v>
      </c>
      <c r="D12" s="10" t="s">
        <v>8</v>
      </c>
      <c r="E12" s="8" t="s">
        <v>8</v>
      </c>
      <c r="F12" s="10" t="s">
        <v>8</v>
      </c>
      <c r="G12" s="8" t="s">
        <v>8</v>
      </c>
      <c r="H12" s="10">
        <v>10.185326372177689</v>
      </c>
      <c r="I12" s="8">
        <v>6.6643865220178142</v>
      </c>
      <c r="J12" s="10" t="s">
        <v>8</v>
      </c>
      <c r="K12" s="8" t="s">
        <v>8</v>
      </c>
    </row>
    <row r="13" spans="1:11" ht="15" customHeight="1">
      <c r="A13" s="3">
        <v>37135</v>
      </c>
      <c r="B13" s="8" t="s">
        <v>8</v>
      </c>
      <c r="C13" s="8" t="s">
        <v>8</v>
      </c>
      <c r="D13" s="10" t="s">
        <v>8</v>
      </c>
      <c r="E13" s="8" t="s">
        <v>8</v>
      </c>
      <c r="F13" s="10" t="s">
        <v>8</v>
      </c>
      <c r="G13" s="8" t="s">
        <v>8</v>
      </c>
      <c r="H13" s="10">
        <v>7.153795751401816</v>
      </c>
      <c r="I13" s="8">
        <v>6.1566787470496527</v>
      </c>
      <c r="J13" s="10" t="s">
        <v>8</v>
      </c>
      <c r="K13" s="8" t="s">
        <v>8</v>
      </c>
    </row>
    <row r="14" spans="1:11" ht="15" customHeight="1">
      <c r="A14" s="3">
        <v>37165</v>
      </c>
      <c r="B14" s="8" t="s">
        <v>8</v>
      </c>
      <c r="C14" s="8" t="s">
        <v>8</v>
      </c>
      <c r="D14" s="10" t="s">
        <v>8</v>
      </c>
      <c r="E14" s="8" t="s">
        <v>8</v>
      </c>
      <c r="F14" s="10" t="s">
        <v>8</v>
      </c>
      <c r="G14" s="8" t="s">
        <v>8</v>
      </c>
      <c r="H14" s="10">
        <v>8.6376304110371525</v>
      </c>
      <c r="I14" s="8">
        <v>8.0775118085638464</v>
      </c>
      <c r="J14" s="10" t="s">
        <v>8</v>
      </c>
      <c r="K14" s="8" t="s">
        <v>8</v>
      </c>
    </row>
    <row r="15" spans="1:11" ht="15" customHeight="1">
      <c r="A15" s="3">
        <v>37196</v>
      </c>
      <c r="B15" s="8" t="s">
        <v>8</v>
      </c>
      <c r="C15" s="8" t="s">
        <v>8</v>
      </c>
      <c r="D15" s="10" t="s">
        <v>8</v>
      </c>
      <c r="E15" s="8" t="s">
        <v>8</v>
      </c>
      <c r="F15" s="10" t="s">
        <v>8</v>
      </c>
      <c r="G15" s="8" t="s">
        <v>8</v>
      </c>
      <c r="H15" s="10">
        <v>6.4138791935585431</v>
      </c>
      <c r="I15" s="8">
        <v>6.2239988615850468</v>
      </c>
      <c r="J15" s="10" t="s">
        <v>8</v>
      </c>
      <c r="K15" s="8" t="s">
        <v>8</v>
      </c>
    </row>
    <row r="16" spans="1:11" ht="15" customHeight="1">
      <c r="A16" s="3">
        <v>37226</v>
      </c>
      <c r="B16" s="8" t="s">
        <v>8</v>
      </c>
      <c r="C16" s="8" t="s">
        <v>8</v>
      </c>
      <c r="D16" s="10" t="s">
        <v>8</v>
      </c>
      <c r="E16" s="8" t="s">
        <v>8</v>
      </c>
      <c r="F16" s="10" t="s">
        <v>8</v>
      </c>
      <c r="G16" s="8" t="s">
        <v>8</v>
      </c>
      <c r="H16" s="10">
        <v>8.2060917482681859</v>
      </c>
      <c r="I16" s="8">
        <v>7.6500044629513191</v>
      </c>
      <c r="J16" s="10" t="s">
        <v>8</v>
      </c>
      <c r="K16" s="8" t="s">
        <v>8</v>
      </c>
    </row>
    <row r="17" spans="1:11" ht="15" customHeight="1">
      <c r="A17" s="3">
        <v>37257</v>
      </c>
      <c r="B17" s="8" t="s">
        <v>8</v>
      </c>
      <c r="C17" s="8" t="s">
        <v>8</v>
      </c>
      <c r="D17" s="10" t="s">
        <v>8</v>
      </c>
      <c r="E17" s="8" t="s">
        <v>8</v>
      </c>
      <c r="F17" s="10" t="s">
        <v>8</v>
      </c>
      <c r="G17" s="8" t="s">
        <v>8</v>
      </c>
      <c r="H17" s="10">
        <v>7.7828440207048946</v>
      </c>
      <c r="I17" s="8">
        <v>6.6631159877152104</v>
      </c>
      <c r="J17" s="10" t="s">
        <v>8</v>
      </c>
      <c r="K17" s="8" t="s">
        <v>8</v>
      </c>
    </row>
    <row r="18" spans="1:11" ht="15" customHeight="1">
      <c r="A18" s="3">
        <v>37288</v>
      </c>
      <c r="B18" s="8" t="s">
        <v>8</v>
      </c>
      <c r="C18" s="8" t="s">
        <v>8</v>
      </c>
      <c r="D18" s="10" t="s">
        <v>8</v>
      </c>
      <c r="E18" s="8" t="s">
        <v>8</v>
      </c>
      <c r="F18" s="10" t="s">
        <v>8</v>
      </c>
      <c r="G18" s="8" t="s">
        <v>8</v>
      </c>
      <c r="H18" s="10">
        <v>5.5177469552042968</v>
      </c>
      <c r="I18" s="8">
        <v>7.9279567742633761</v>
      </c>
      <c r="J18" s="10" t="s">
        <v>8</v>
      </c>
      <c r="K18" s="8" t="s">
        <v>8</v>
      </c>
    </row>
    <row r="19" spans="1:11" ht="15" customHeight="1">
      <c r="A19" s="3">
        <v>37316</v>
      </c>
      <c r="B19" s="8" t="s">
        <v>8</v>
      </c>
      <c r="C19" s="8" t="s">
        <v>8</v>
      </c>
      <c r="D19" s="10" t="s">
        <v>8</v>
      </c>
      <c r="E19" s="8" t="s">
        <v>8</v>
      </c>
      <c r="F19" s="10" t="s">
        <v>8</v>
      </c>
      <c r="G19" s="8" t="s">
        <v>8</v>
      </c>
      <c r="H19" s="10">
        <v>6.0225057356974361</v>
      </c>
      <c r="I19" s="8">
        <v>13.724691978546604</v>
      </c>
      <c r="J19" s="10" t="s">
        <v>8</v>
      </c>
      <c r="K19" s="8" t="s">
        <v>8</v>
      </c>
    </row>
    <row r="20" spans="1:11" ht="15" customHeight="1">
      <c r="A20" s="3">
        <v>37347</v>
      </c>
      <c r="B20" s="8" t="s">
        <v>8</v>
      </c>
      <c r="C20" s="8" t="s">
        <v>8</v>
      </c>
      <c r="D20" s="10" t="s">
        <v>8</v>
      </c>
      <c r="E20" s="8" t="s">
        <v>8</v>
      </c>
      <c r="F20" s="10" t="s">
        <v>8</v>
      </c>
      <c r="G20" s="8" t="s">
        <v>8</v>
      </c>
      <c r="H20" s="10">
        <v>3.2461914721244316</v>
      </c>
      <c r="I20" s="8">
        <v>6.7141717638453162</v>
      </c>
      <c r="J20" s="10" t="s">
        <v>8</v>
      </c>
      <c r="K20" s="8" t="s">
        <v>8</v>
      </c>
    </row>
    <row r="21" spans="1:11" ht="15" customHeight="1">
      <c r="A21" s="3">
        <v>37377</v>
      </c>
      <c r="B21" s="8" t="s">
        <v>8</v>
      </c>
      <c r="C21" s="8" t="s">
        <v>8</v>
      </c>
      <c r="D21" s="10" t="s">
        <v>8</v>
      </c>
      <c r="E21" s="8" t="s">
        <v>8</v>
      </c>
      <c r="F21" s="10" t="s">
        <v>8</v>
      </c>
      <c r="G21" s="8" t="s">
        <v>8</v>
      </c>
      <c r="H21" s="10">
        <v>3.6185635066222068</v>
      </c>
      <c r="I21" s="8">
        <v>4.8949083933697128</v>
      </c>
      <c r="J21" s="10" t="s">
        <v>8</v>
      </c>
      <c r="K21" s="8" t="s">
        <v>8</v>
      </c>
    </row>
    <row r="22" spans="1:11" ht="15" customHeight="1">
      <c r="A22" s="3">
        <v>37408</v>
      </c>
      <c r="B22" s="8" t="s">
        <v>8</v>
      </c>
      <c r="C22" s="8" t="s">
        <v>8</v>
      </c>
      <c r="D22" s="10" t="s">
        <v>8</v>
      </c>
      <c r="E22" s="8" t="s">
        <v>8</v>
      </c>
      <c r="F22" s="10" t="s">
        <v>8</v>
      </c>
      <c r="G22" s="8" t="s">
        <v>8</v>
      </c>
      <c r="H22" s="10">
        <v>7.1744309748926147</v>
      </c>
      <c r="I22" s="8">
        <v>7.1105413318075161</v>
      </c>
      <c r="J22" s="10" t="s">
        <v>8</v>
      </c>
      <c r="K22" s="8" t="s">
        <v>8</v>
      </c>
    </row>
    <row r="23" spans="1:11" ht="15" customHeight="1">
      <c r="A23" s="3">
        <v>37438</v>
      </c>
      <c r="B23" s="8" t="s">
        <v>8</v>
      </c>
      <c r="C23" s="8" t="s">
        <v>8</v>
      </c>
      <c r="D23" s="10" t="s">
        <v>8</v>
      </c>
      <c r="E23" s="8" t="s">
        <v>8</v>
      </c>
      <c r="F23" s="10" t="s">
        <v>8</v>
      </c>
      <c r="G23" s="8" t="s">
        <v>8</v>
      </c>
      <c r="H23" s="10">
        <v>12.351871872255938</v>
      </c>
      <c r="I23" s="8">
        <v>7.6777372798836883</v>
      </c>
      <c r="J23" s="10" t="s">
        <v>8</v>
      </c>
      <c r="K23" s="8" t="s">
        <v>8</v>
      </c>
    </row>
    <row r="24" spans="1:11" ht="15" customHeight="1">
      <c r="A24" s="3">
        <v>37469</v>
      </c>
      <c r="B24" s="8" t="s">
        <v>8</v>
      </c>
      <c r="C24" s="8" t="s">
        <v>8</v>
      </c>
      <c r="D24" s="10" t="s">
        <v>8</v>
      </c>
      <c r="E24" s="8" t="s">
        <v>8</v>
      </c>
      <c r="F24" s="10" t="s">
        <v>8</v>
      </c>
      <c r="G24" s="8" t="s">
        <v>8</v>
      </c>
      <c r="H24" s="10">
        <v>17.64151211170336</v>
      </c>
      <c r="I24" s="8">
        <v>11.820864059872108</v>
      </c>
      <c r="J24" s="10" t="s">
        <v>8</v>
      </c>
      <c r="K24" s="8" t="s">
        <v>8</v>
      </c>
    </row>
    <row r="25" spans="1:11" ht="15" customHeight="1">
      <c r="A25" s="3">
        <v>37500</v>
      </c>
      <c r="B25" s="8" t="s">
        <v>8</v>
      </c>
      <c r="C25" s="8" t="s">
        <v>8</v>
      </c>
      <c r="D25" s="10" t="s">
        <v>8</v>
      </c>
      <c r="E25" s="8" t="s">
        <v>8</v>
      </c>
      <c r="F25" s="10" t="s">
        <v>8</v>
      </c>
      <c r="G25" s="8" t="s">
        <v>8</v>
      </c>
      <c r="H25" s="10">
        <v>9.8012738162608688</v>
      </c>
      <c r="I25" s="8">
        <v>8.3538467979916362</v>
      </c>
      <c r="J25" s="10" t="s">
        <v>8</v>
      </c>
      <c r="K25" s="8" t="s">
        <v>8</v>
      </c>
    </row>
    <row r="26" spans="1:11" ht="15" customHeight="1">
      <c r="A26" s="3">
        <v>37530</v>
      </c>
      <c r="B26" s="8" t="s">
        <v>8</v>
      </c>
      <c r="C26" s="8" t="s">
        <v>8</v>
      </c>
      <c r="D26" s="10" t="s">
        <v>8</v>
      </c>
      <c r="E26" s="8" t="s">
        <v>8</v>
      </c>
      <c r="F26" s="10" t="s">
        <v>8</v>
      </c>
      <c r="G26" s="8" t="s">
        <v>8</v>
      </c>
      <c r="H26" s="10">
        <v>10.313114370449929</v>
      </c>
      <c r="I26" s="8">
        <v>9.45954704190979</v>
      </c>
      <c r="J26" s="10" t="s">
        <v>8</v>
      </c>
      <c r="K26" s="8" t="s">
        <v>8</v>
      </c>
    </row>
    <row r="27" spans="1:11" ht="15" customHeight="1">
      <c r="A27" s="3">
        <v>37561</v>
      </c>
      <c r="B27" s="8" t="s">
        <v>8</v>
      </c>
      <c r="C27" s="8" t="s">
        <v>8</v>
      </c>
      <c r="D27" s="10" t="s">
        <v>8</v>
      </c>
      <c r="E27" s="8" t="s">
        <v>8</v>
      </c>
      <c r="F27" s="10" t="s">
        <v>8</v>
      </c>
      <c r="G27" s="8" t="s">
        <v>8</v>
      </c>
      <c r="H27" s="10">
        <v>13.274675704835145</v>
      </c>
      <c r="I27" s="8">
        <v>12.784254790294611</v>
      </c>
      <c r="J27" s="10" t="s">
        <v>8</v>
      </c>
      <c r="K27" s="8" t="s">
        <v>8</v>
      </c>
    </row>
    <row r="28" spans="1:11" ht="15" customHeight="1">
      <c r="A28" s="3">
        <v>37591</v>
      </c>
      <c r="B28" s="8" t="s">
        <v>8</v>
      </c>
      <c r="C28" s="8" t="s">
        <v>8</v>
      </c>
      <c r="D28" s="10" t="s">
        <v>8</v>
      </c>
      <c r="E28" s="8" t="s">
        <v>8</v>
      </c>
      <c r="F28" s="10" t="s">
        <v>8</v>
      </c>
      <c r="G28" s="8" t="s">
        <v>8</v>
      </c>
      <c r="H28" s="10">
        <v>7.3907319375609282</v>
      </c>
      <c r="I28" s="8">
        <v>7.046030151289111</v>
      </c>
      <c r="J28" s="10" t="s">
        <v>8</v>
      </c>
      <c r="K28" s="8" t="s">
        <v>8</v>
      </c>
    </row>
    <row r="29" spans="1:11" ht="15" customHeight="1">
      <c r="A29" s="3">
        <v>37622</v>
      </c>
      <c r="B29" s="8" t="s">
        <v>8</v>
      </c>
      <c r="C29" s="8" t="s">
        <v>8</v>
      </c>
      <c r="D29" s="10" t="s">
        <v>8</v>
      </c>
      <c r="E29" s="8" t="s">
        <v>8</v>
      </c>
      <c r="F29" s="10" t="s">
        <v>8</v>
      </c>
      <c r="G29" s="8" t="s">
        <v>8</v>
      </c>
      <c r="H29" s="10">
        <v>7.8874186105712685</v>
      </c>
      <c r="I29" s="8">
        <v>6.525621521620149</v>
      </c>
      <c r="J29" s="10" t="s">
        <v>8</v>
      </c>
      <c r="K29" s="8" t="s">
        <v>8</v>
      </c>
    </row>
    <row r="30" spans="1:11" ht="15" customHeight="1">
      <c r="A30" s="3">
        <v>37653</v>
      </c>
      <c r="B30" s="8" t="s">
        <v>8</v>
      </c>
      <c r="C30" s="8" t="s">
        <v>8</v>
      </c>
      <c r="D30" s="10">
        <v>24.69186370991866</v>
      </c>
      <c r="E30" s="8" t="s">
        <v>8</v>
      </c>
      <c r="F30" s="10" t="s">
        <v>8</v>
      </c>
      <c r="G30" s="8" t="s">
        <v>8</v>
      </c>
      <c r="H30" s="10">
        <v>7.0018547915482792</v>
      </c>
      <c r="I30" s="8">
        <v>10.275356866088345</v>
      </c>
      <c r="J30" s="10" t="s">
        <v>8</v>
      </c>
      <c r="K30" s="8" t="s">
        <v>8</v>
      </c>
    </row>
    <row r="31" spans="1:11" ht="15" customHeight="1">
      <c r="A31" s="3">
        <v>37681</v>
      </c>
      <c r="B31" s="8" t="s">
        <v>8</v>
      </c>
      <c r="C31" s="8" t="s">
        <v>8</v>
      </c>
      <c r="D31" s="10">
        <v>37.021216004463831</v>
      </c>
      <c r="E31" s="8" t="s">
        <v>8</v>
      </c>
      <c r="F31" s="10" t="s">
        <v>8</v>
      </c>
      <c r="G31" s="8" t="s">
        <v>8</v>
      </c>
      <c r="H31" s="10">
        <v>6.8844254214810201</v>
      </c>
      <c r="I31" s="8">
        <v>16.027616412999492</v>
      </c>
      <c r="J31" s="10" t="s">
        <v>8</v>
      </c>
      <c r="K31" s="8" t="s">
        <v>8</v>
      </c>
    </row>
    <row r="32" spans="1:11" ht="15" customHeight="1">
      <c r="A32" s="3">
        <v>37712</v>
      </c>
      <c r="B32" s="8" t="s">
        <v>8</v>
      </c>
      <c r="C32" s="8" t="s">
        <v>8</v>
      </c>
      <c r="D32" s="10">
        <v>38.726364202603961</v>
      </c>
      <c r="E32" s="8" t="s">
        <v>8</v>
      </c>
      <c r="F32" s="10" t="s">
        <v>8</v>
      </c>
      <c r="G32" s="8" t="s">
        <v>8</v>
      </c>
      <c r="H32" s="10">
        <v>9.9086024777230559</v>
      </c>
      <c r="I32" s="8">
        <v>20.201230467847271</v>
      </c>
      <c r="J32" s="10" t="s">
        <v>8</v>
      </c>
      <c r="K32" s="8" t="s">
        <v>8</v>
      </c>
    </row>
    <row r="33" spans="1:11" ht="15" customHeight="1">
      <c r="A33" s="3">
        <v>37742</v>
      </c>
      <c r="B33" s="8" t="s">
        <v>8</v>
      </c>
      <c r="C33" s="8" t="s">
        <v>8</v>
      </c>
      <c r="D33" s="10">
        <v>33.982301112614934</v>
      </c>
      <c r="E33" s="8" t="s">
        <v>8</v>
      </c>
      <c r="F33" s="10" t="s">
        <v>8</v>
      </c>
      <c r="G33" s="8" t="s">
        <v>8</v>
      </c>
      <c r="H33" s="10">
        <v>10.493777813732239</v>
      </c>
      <c r="I33" s="8">
        <v>15.183100140654476</v>
      </c>
      <c r="J33" s="10" t="s">
        <v>8</v>
      </c>
      <c r="K33" s="8" t="s">
        <v>8</v>
      </c>
    </row>
    <row r="34" spans="1:11" ht="15" customHeight="1">
      <c r="A34" s="3">
        <v>37773</v>
      </c>
      <c r="B34" s="8" t="s">
        <v>8</v>
      </c>
      <c r="C34" s="8" t="s">
        <v>8</v>
      </c>
      <c r="D34" s="10">
        <v>35.971011630826268</v>
      </c>
      <c r="E34" s="8" t="s">
        <v>8</v>
      </c>
      <c r="F34" s="10" t="s">
        <v>8</v>
      </c>
      <c r="G34" s="8" t="s">
        <v>8</v>
      </c>
      <c r="H34" s="10">
        <v>8.3868102467375962</v>
      </c>
      <c r="I34" s="8">
        <v>8.0298830992778623</v>
      </c>
      <c r="J34" s="10" t="s">
        <v>8</v>
      </c>
      <c r="K34" s="8" t="s">
        <v>8</v>
      </c>
    </row>
    <row r="35" spans="1:11" ht="15" customHeight="1">
      <c r="A35" s="3">
        <v>37803</v>
      </c>
      <c r="B35" s="8" t="s">
        <v>8</v>
      </c>
      <c r="C35" s="8" t="s">
        <v>8</v>
      </c>
      <c r="D35" s="10">
        <v>36.054710631942704</v>
      </c>
      <c r="E35" s="8" t="s">
        <v>8</v>
      </c>
      <c r="F35" s="10" t="s">
        <v>8</v>
      </c>
      <c r="G35" s="8" t="s">
        <v>8</v>
      </c>
      <c r="H35" s="10">
        <v>6.6528514472402769</v>
      </c>
      <c r="I35" s="8">
        <v>4.1108370805046963</v>
      </c>
      <c r="J35" s="10" t="s">
        <v>8</v>
      </c>
      <c r="K35" s="8" t="s">
        <v>8</v>
      </c>
    </row>
    <row r="36" spans="1:11" ht="15" customHeight="1">
      <c r="A36" s="3">
        <v>37834</v>
      </c>
      <c r="B36" s="8" t="s">
        <v>8</v>
      </c>
      <c r="C36" s="8" t="s">
        <v>8</v>
      </c>
      <c r="D36" s="10">
        <v>37.578053891650782</v>
      </c>
      <c r="E36" s="8" t="s">
        <v>8</v>
      </c>
      <c r="F36" s="10" t="s">
        <v>8</v>
      </c>
      <c r="G36" s="8" t="s">
        <v>8</v>
      </c>
      <c r="H36" s="10">
        <v>9.1683251575663061</v>
      </c>
      <c r="I36" s="8">
        <v>6.4168583451267542</v>
      </c>
      <c r="J36" s="10" t="s">
        <v>8</v>
      </c>
      <c r="K36" s="8" t="s">
        <v>8</v>
      </c>
    </row>
    <row r="37" spans="1:11" ht="15" customHeight="1">
      <c r="A37" s="3">
        <v>37865</v>
      </c>
      <c r="B37" s="8" t="s">
        <v>8</v>
      </c>
      <c r="C37" s="8" t="s">
        <v>8</v>
      </c>
      <c r="D37" s="10">
        <v>36.805552355604334</v>
      </c>
      <c r="E37" s="8" t="s">
        <v>8</v>
      </c>
      <c r="F37" s="10" t="s">
        <v>8</v>
      </c>
      <c r="G37" s="8" t="s">
        <v>8</v>
      </c>
      <c r="H37" s="10">
        <v>15.653962043655719</v>
      </c>
      <c r="I37" s="8">
        <v>12.921032187063163</v>
      </c>
      <c r="J37" s="10" t="s">
        <v>8</v>
      </c>
      <c r="K37" s="8" t="s">
        <v>8</v>
      </c>
    </row>
    <row r="38" spans="1:11" ht="15" customHeight="1">
      <c r="A38" s="3">
        <v>37895</v>
      </c>
      <c r="B38" s="8" t="s">
        <v>8</v>
      </c>
      <c r="C38" s="8" t="s">
        <v>8</v>
      </c>
      <c r="D38" s="10">
        <v>36.547019271185036</v>
      </c>
      <c r="E38" s="8" t="s">
        <v>8</v>
      </c>
      <c r="F38" s="10" t="s">
        <v>8</v>
      </c>
      <c r="G38" s="8" t="s">
        <v>8</v>
      </c>
      <c r="H38" s="10">
        <v>4.6475161405917795</v>
      </c>
      <c r="I38" s="8">
        <v>4.2710236543418478</v>
      </c>
      <c r="J38" s="10" t="s">
        <v>8</v>
      </c>
      <c r="K38" s="8" t="s">
        <v>8</v>
      </c>
    </row>
    <row r="39" spans="1:11" ht="15" customHeight="1">
      <c r="A39" s="3">
        <v>37926</v>
      </c>
      <c r="B39" s="8" t="s">
        <v>8</v>
      </c>
      <c r="C39" s="8" t="s">
        <v>8</v>
      </c>
      <c r="D39" s="10">
        <v>28.831004678389132</v>
      </c>
      <c r="E39" s="8" t="s">
        <v>8</v>
      </c>
      <c r="F39" s="10" t="s">
        <v>8</v>
      </c>
      <c r="G39" s="8" t="s">
        <v>8</v>
      </c>
      <c r="H39" s="10">
        <v>6.7411559449370797</v>
      </c>
      <c r="I39" s="8">
        <v>6.3081176354367887</v>
      </c>
      <c r="J39" s="10" t="s">
        <v>8</v>
      </c>
      <c r="K39" s="8" t="s">
        <v>8</v>
      </c>
    </row>
    <row r="40" spans="1:11" ht="15" customHeight="1">
      <c r="A40" s="3">
        <v>37956</v>
      </c>
      <c r="B40" s="8" t="s">
        <v>8</v>
      </c>
      <c r="C40" s="8" t="s">
        <v>8</v>
      </c>
      <c r="D40" s="10">
        <v>30.616748022645485</v>
      </c>
      <c r="E40" s="8" t="s">
        <v>8</v>
      </c>
      <c r="F40" s="10" t="s">
        <v>8</v>
      </c>
      <c r="G40" s="8" t="s">
        <v>8</v>
      </c>
      <c r="H40" s="10">
        <v>8.8913819255669377</v>
      </c>
      <c r="I40" s="8">
        <v>8.5415283060323119</v>
      </c>
      <c r="J40" s="10" t="s">
        <v>8</v>
      </c>
      <c r="K40" s="8" t="s">
        <v>8</v>
      </c>
    </row>
    <row r="41" spans="1:11" ht="15" customHeight="1">
      <c r="A41" s="3">
        <v>37987</v>
      </c>
      <c r="B41" s="8" t="s">
        <v>8</v>
      </c>
      <c r="C41" s="8" t="s">
        <v>8</v>
      </c>
      <c r="D41" s="10">
        <v>38.869247008127608</v>
      </c>
      <c r="E41" s="8" t="s">
        <v>8</v>
      </c>
      <c r="F41" s="10" t="s">
        <v>8</v>
      </c>
      <c r="G41" s="8" t="s">
        <v>8</v>
      </c>
      <c r="H41" s="10">
        <v>8.0823666181730562</v>
      </c>
      <c r="I41" s="8">
        <v>6.5157236043727647</v>
      </c>
      <c r="J41" s="10" t="s">
        <v>8</v>
      </c>
      <c r="K41" s="8" t="s">
        <v>8</v>
      </c>
    </row>
    <row r="42" spans="1:11" ht="15" customHeight="1">
      <c r="A42" s="3">
        <v>38018</v>
      </c>
      <c r="B42" s="8" t="s">
        <v>8</v>
      </c>
      <c r="C42" s="8" t="s">
        <v>8</v>
      </c>
      <c r="D42" s="10">
        <v>32.815449529600713</v>
      </c>
      <c r="E42" s="8" t="s">
        <v>8</v>
      </c>
      <c r="F42" s="10" t="s">
        <v>8</v>
      </c>
      <c r="G42" s="8" t="s">
        <v>8</v>
      </c>
      <c r="H42" s="10">
        <v>4.1473426220741496</v>
      </c>
      <c r="I42" s="8">
        <v>6.2867791915373417</v>
      </c>
      <c r="J42" s="10" t="s">
        <v>8</v>
      </c>
      <c r="K42" s="8" t="s">
        <v>8</v>
      </c>
    </row>
    <row r="43" spans="1:11" ht="15" customHeight="1">
      <c r="A43" s="3">
        <v>38047</v>
      </c>
      <c r="B43" s="8" t="s">
        <v>8</v>
      </c>
      <c r="C43" s="8" t="s">
        <v>8</v>
      </c>
      <c r="D43" s="10">
        <v>30.799133885199382</v>
      </c>
      <c r="E43" s="8" t="s">
        <v>8</v>
      </c>
      <c r="F43" s="10" t="s">
        <v>8</v>
      </c>
      <c r="G43" s="8" t="s">
        <v>8</v>
      </c>
      <c r="H43" s="10">
        <v>1.8981187077775801</v>
      </c>
      <c r="I43" s="8">
        <v>4.5681127520160016</v>
      </c>
      <c r="J43" s="10" t="s">
        <v>8</v>
      </c>
      <c r="K43" s="8" t="s">
        <v>8</v>
      </c>
    </row>
    <row r="44" spans="1:11" ht="15" customHeight="1">
      <c r="A44" s="3">
        <v>38078</v>
      </c>
      <c r="B44" s="8" t="s">
        <v>8</v>
      </c>
      <c r="C44" s="8" t="s">
        <v>8</v>
      </c>
      <c r="D44" s="10">
        <v>34.739992572122688</v>
      </c>
      <c r="E44" s="8" t="s">
        <v>8</v>
      </c>
      <c r="F44" s="10" t="s">
        <v>8</v>
      </c>
      <c r="G44" s="8" t="s">
        <v>8</v>
      </c>
      <c r="H44" s="10">
        <v>2.860991431800723</v>
      </c>
      <c r="I44" s="8">
        <v>5.7259773741293669</v>
      </c>
      <c r="J44" s="10" t="s">
        <v>8</v>
      </c>
      <c r="K44" s="8" t="s">
        <v>8</v>
      </c>
    </row>
    <row r="45" spans="1:11" ht="15" customHeight="1">
      <c r="A45" s="3">
        <v>38108</v>
      </c>
      <c r="B45" s="8" t="s">
        <v>8</v>
      </c>
      <c r="C45" s="8" t="s">
        <v>8</v>
      </c>
      <c r="D45" s="10">
        <v>42.979437996647313</v>
      </c>
      <c r="E45" s="8" t="s">
        <v>8</v>
      </c>
      <c r="F45" s="10" t="s">
        <v>8</v>
      </c>
      <c r="G45" s="8" t="s">
        <v>8</v>
      </c>
      <c r="H45" s="10">
        <v>3.6971033630381518</v>
      </c>
      <c r="I45" s="8">
        <v>5.4533144178059851</v>
      </c>
      <c r="J45" s="10" t="s">
        <v>8</v>
      </c>
      <c r="K45" s="8" t="s">
        <v>8</v>
      </c>
    </row>
    <row r="46" spans="1:11" ht="15" customHeight="1">
      <c r="A46" s="3">
        <v>38139</v>
      </c>
      <c r="B46" s="8" t="s">
        <v>8</v>
      </c>
      <c r="C46" s="8" t="s">
        <v>8</v>
      </c>
      <c r="D46" s="10">
        <v>39.221054908362582</v>
      </c>
      <c r="E46" s="8" t="s">
        <v>8</v>
      </c>
      <c r="F46" s="10" t="s">
        <v>8</v>
      </c>
      <c r="G46" s="8" t="s">
        <v>8</v>
      </c>
      <c r="H46" s="10">
        <v>8.522931933822937</v>
      </c>
      <c r="I46" s="8">
        <v>7.9902949642516825</v>
      </c>
      <c r="J46" s="10" t="s">
        <v>8</v>
      </c>
      <c r="K46" s="8" t="s">
        <v>8</v>
      </c>
    </row>
    <row r="47" spans="1:11" ht="15" customHeight="1">
      <c r="A47" s="3">
        <v>38169</v>
      </c>
      <c r="B47" s="8" t="s">
        <v>8</v>
      </c>
      <c r="C47" s="8" t="s">
        <v>8</v>
      </c>
      <c r="D47" s="10">
        <v>34.272860201346944</v>
      </c>
      <c r="E47" s="8" t="s">
        <v>8</v>
      </c>
      <c r="F47" s="10" t="s">
        <v>8</v>
      </c>
      <c r="G47" s="8" t="s">
        <v>8</v>
      </c>
      <c r="H47" s="10">
        <v>12.813696789445489</v>
      </c>
      <c r="I47" s="8">
        <v>8.0539372922432957</v>
      </c>
      <c r="J47" s="10" t="s">
        <v>8</v>
      </c>
      <c r="K47" s="8" t="s">
        <v>8</v>
      </c>
    </row>
    <row r="48" spans="1:11" ht="15" customHeight="1">
      <c r="A48" s="3">
        <v>38200</v>
      </c>
      <c r="B48" s="8" t="s">
        <v>8</v>
      </c>
      <c r="C48" s="8" t="s">
        <v>8</v>
      </c>
      <c r="D48" s="10">
        <v>37.237038063381128</v>
      </c>
      <c r="E48" s="8" t="s">
        <v>8</v>
      </c>
      <c r="F48" s="10" t="s">
        <v>8</v>
      </c>
      <c r="G48" s="8" t="s">
        <v>8</v>
      </c>
      <c r="H48" s="10">
        <v>7.8595351904311439</v>
      </c>
      <c r="I48" s="8">
        <v>5.7961364610617698</v>
      </c>
      <c r="J48" s="10" t="s">
        <v>8</v>
      </c>
      <c r="K48" s="8" t="s">
        <v>8</v>
      </c>
    </row>
    <row r="49" spans="1:11" ht="15" customHeight="1">
      <c r="A49" s="3">
        <v>38231</v>
      </c>
      <c r="B49" s="8" t="s">
        <v>8</v>
      </c>
      <c r="C49" s="8" t="s">
        <v>8</v>
      </c>
      <c r="D49" s="10">
        <v>26.530128775694056</v>
      </c>
      <c r="E49" s="8" t="s">
        <v>8</v>
      </c>
      <c r="F49" s="10" t="s">
        <v>8</v>
      </c>
      <c r="G49" s="8" t="s">
        <v>8</v>
      </c>
      <c r="H49" s="10">
        <v>10.761434429566041</v>
      </c>
      <c r="I49" s="8">
        <v>8.7732782578975019</v>
      </c>
      <c r="J49" s="10" t="s">
        <v>8</v>
      </c>
      <c r="K49" s="8" t="s">
        <v>8</v>
      </c>
    </row>
    <row r="50" spans="1:11" ht="15" customHeight="1">
      <c r="A50" s="3">
        <v>38261</v>
      </c>
      <c r="B50" s="8" t="s">
        <v>8</v>
      </c>
      <c r="C50" s="8" t="s">
        <v>8</v>
      </c>
      <c r="D50" s="10">
        <v>30.120914532502958</v>
      </c>
      <c r="E50" s="8" t="s">
        <v>8</v>
      </c>
      <c r="F50" s="10" t="s">
        <v>8</v>
      </c>
      <c r="G50" s="8" t="s">
        <v>8</v>
      </c>
      <c r="H50" s="10">
        <v>9.0667452595113271</v>
      </c>
      <c r="I50" s="8">
        <v>8.2042710221768544</v>
      </c>
      <c r="J50" s="10" t="s">
        <v>8</v>
      </c>
      <c r="K50" s="8" t="s">
        <v>8</v>
      </c>
    </row>
    <row r="51" spans="1:11" ht="15" customHeight="1">
      <c r="A51" s="3">
        <v>38292</v>
      </c>
      <c r="B51" s="8" t="s">
        <v>8</v>
      </c>
      <c r="C51" s="8" t="s">
        <v>8</v>
      </c>
      <c r="D51" s="10">
        <v>29.080079562342554</v>
      </c>
      <c r="E51" s="8" t="s">
        <v>8</v>
      </c>
      <c r="F51" s="10" t="s">
        <v>8</v>
      </c>
      <c r="G51" s="8" t="s">
        <v>8</v>
      </c>
      <c r="H51" s="10">
        <v>7.1313323015430194</v>
      </c>
      <c r="I51" s="8">
        <v>6.487304587225335</v>
      </c>
      <c r="J51" s="10" t="s">
        <v>8</v>
      </c>
      <c r="K51" s="8" t="s">
        <v>8</v>
      </c>
    </row>
    <row r="52" spans="1:11" ht="15" customHeight="1">
      <c r="A52" s="3">
        <v>38322</v>
      </c>
      <c r="B52" s="8" t="s">
        <v>8</v>
      </c>
      <c r="C52" s="8" t="s">
        <v>8</v>
      </c>
      <c r="D52" s="10">
        <v>29.292489330435483</v>
      </c>
      <c r="E52" s="8" t="s">
        <v>8</v>
      </c>
      <c r="F52" s="10" t="s">
        <v>8</v>
      </c>
      <c r="G52" s="8" t="s">
        <v>8</v>
      </c>
      <c r="H52" s="10">
        <v>6.7225383152433498</v>
      </c>
      <c r="I52" s="8">
        <v>6.3060354862287973</v>
      </c>
      <c r="J52" s="10" t="s">
        <v>8</v>
      </c>
      <c r="K52" s="8" t="s">
        <v>8</v>
      </c>
    </row>
    <row r="53" spans="1:11" ht="15" customHeight="1">
      <c r="A53" s="3">
        <v>38353</v>
      </c>
      <c r="B53" s="8" t="s">
        <v>8</v>
      </c>
      <c r="C53" s="8" t="s">
        <v>8</v>
      </c>
      <c r="D53" s="10">
        <v>39.644584696601925</v>
      </c>
      <c r="E53" s="8" t="s">
        <v>8</v>
      </c>
      <c r="F53" s="10" t="s">
        <v>8</v>
      </c>
      <c r="G53" s="8" t="s">
        <v>8</v>
      </c>
      <c r="H53" s="10">
        <v>13.659377726617533</v>
      </c>
      <c r="I53" s="8">
        <v>10.670202872542857</v>
      </c>
      <c r="J53" s="10" t="s">
        <v>8</v>
      </c>
      <c r="K53" s="8" t="s">
        <v>8</v>
      </c>
    </row>
    <row r="54" spans="1:11" ht="15" customHeight="1">
      <c r="A54" s="3">
        <v>38384</v>
      </c>
      <c r="B54" s="8" t="s">
        <v>8</v>
      </c>
      <c r="C54" s="8" t="s">
        <v>8</v>
      </c>
      <c r="D54" s="10">
        <v>38.322959283998216</v>
      </c>
      <c r="E54" s="8" t="s">
        <v>8</v>
      </c>
      <c r="F54" s="10" t="s">
        <v>8</v>
      </c>
      <c r="G54" s="8" t="s">
        <v>8</v>
      </c>
      <c r="H54" s="10">
        <v>3.8068758595826631</v>
      </c>
      <c r="I54" s="8">
        <v>6.0025258916252442</v>
      </c>
      <c r="J54" s="10" t="s">
        <v>8</v>
      </c>
      <c r="K54" s="8" t="s">
        <v>8</v>
      </c>
    </row>
    <row r="55" spans="1:11" ht="15" customHeight="1">
      <c r="A55" s="3">
        <v>38412</v>
      </c>
      <c r="B55" s="8" t="s">
        <v>8</v>
      </c>
      <c r="C55" s="8" t="s">
        <v>8</v>
      </c>
      <c r="D55" s="10">
        <v>37.54082707892303</v>
      </c>
      <c r="E55" s="8" t="s">
        <v>8</v>
      </c>
      <c r="F55" s="10" t="s">
        <v>8</v>
      </c>
      <c r="G55" s="8" t="s">
        <v>8</v>
      </c>
      <c r="H55" s="10">
        <v>2.3449394299386821</v>
      </c>
      <c r="I55" s="8">
        <v>5.8522383502869211</v>
      </c>
      <c r="J55" s="10" t="s">
        <v>8</v>
      </c>
      <c r="K55" s="8" t="s">
        <v>8</v>
      </c>
    </row>
    <row r="56" spans="1:11" ht="15" customHeight="1">
      <c r="A56" s="3">
        <v>38443</v>
      </c>
      <c r="B56" s="8" t="s">
        <v>8</v>
      </c>
      <c r="C56" s="8" t="s">
        <v>8</v>
      </c>
      <c r="D56" s="10">
        <v>39.89598059982864</v>
      </c>
      <c r="E56" s="8" t="s">
        <v>8</v>
      </c>
      <c r="F56" s="10" t="s">
        <v>8</v>
      </c>
      <c r="G56" s="8" t="s">
        <v>8</v>
      </c>
      <c r="H56" s="10">
        <v>2.7835696574799464</v>
      </c>
      <c r="I56" s="8">
        <v>5.4846427952965744</v>
      </c>
      <c r="J56" s="10" t="s">
        <v>8</v>
      </c>
      <c r="K56" s="8" t="s">
        <v>8</v>
      </c>
    </row>
    <row r="57" spans="1:11" ht="15" customHeight="1">
      <c r="A57" s="3">
        <v>38473</v>
      </c>
      <c r="B57" s="8" t="s">
        <v>8</v>
      </c>
      <c r="C57" s="8" t="s">
        <v>8</v>
      </c>
      <c r="D57" s="10">
        <v>35.987835635097639</v>
      </c>
      <c r="E57" s="8" t="s">
        <v>8</v>
      </c>
      <c r="F57" s="10" t="s">
        <v>8</v>
      </c>
      <c r="G57" s="8" t="s">
        <v>8</v>
      </c>
      <c r="H57" s="10">
        <v>3.4768668079144431</v>
      </c>
      <c r="I57" s="8">
        <v>5.2071930938898401</v>
      </c>
      <c r="J57" s="10" t="s">
        <v>8</v>
      </c>
      <c r="K57" s="8" t="s">
        <v>8</v>
      </c>
    </row>
    <row r="58" spans="1:11" ht="15" customHeight="1">
      <c r="A58" s="3">
        <v>38504</v>
      </c>
      <c r="B58" s="8" t="s">
        <v>8</v>
      </c>
      <c r="C58" s="8" t="s">
        <v>8</v>
      </c>
      <c r="D58" s="10">
        <v>32.462912081476993</v>
      </c>
      <c r="E58" s="8" t="s">
        <v>8</v>
      </c>
      <c r="F58" s="10" t="s">
        <v>8</v>
      </c>
      <c r="G58" s="8" t="s">
        <v>8</v>
      </c>
      <c r="H58" s="10">
        <v>8.6992574618826026</v>
      </c>
      <c r="I58" s="8">
        <v>7.9938759899501699</v>
      </c>
      <c r="J58" s="10" t="s">
        <v>8</v>
      </c>
      <c r="K58" s="8" t="s">
        <v>8</v>
      </c>
    </row>
    <row r="59" spans="1:11" ht="15" customHeight="1">
      <c r="A59" s="3">
        <v>38534</v>
      </c>
      <c r="B59" s="8" t="s">
        <v>8</v>
      </c>
      <c r="C59" s="8" t="s">
        <v>8</v>
      </c>
      <c r="D59" s="10">
        <v>38.70963581356493</v>
      </c>
      <c r="E59" s="8" t="s">
        <v>8</v>
      </c>
      <c r="F59" s="10" t="s">
        <v>8</v>
      </c>
      <c r="G59" s="8" t="s">
        <v>8</v>
      </c>
      <c r="H59" s="10">
        <v>11.14956350964651</v>
      </c>
      <c r="I59" s="8">
        <v>7.10081847145217</v>
      </c>
      <c r="J59" s="10" t="s">
        <v>8</v>
      </c>
      <c r="K59" s="8" t="s">
        <v>8</v>
      </c>
    </row>
    <row r="60" spans="1:11" ht="15" customHeight="1">
      <c r="A60" s="3">
        <v>38565</v>
      </c>
      <c r="B60" s="8" t="s">
        <v>8</v>
      </c>
      <c r="C60" s="8" t="s">
        <v>8</v>
      </c>
      <c r="D60" s="10">
        <v>31.788747567078413</v>
      </c>
      <c r="E60" s="8" t="s">
        <v>8</v>
      </c>
      <c r="F60" s="10" t="s">
        <v>8</v>
      </c>
      <c r="G60" s="8" t="s">
        <v>8</v>
      </c>
      <c r="H60" s="10">
        <v>11.509257042113582</v>
      </c>
      <c r="I60" s="8">
        <v>9.0494668666934857</v>
      </c>
      <c r="J60" s="10" t="s">
        <v>8</v>
      </c>
      <c r="K60" s="8" t="s">
        <v>8</v>
      </c>
    </row>
    <row r="61" spans="1:11" ht="15" customHeight="1">
      <c r="A61" s="3">
        <v>38596</v>
      </c>
      <c r="B61" s="8" t="s">
        <v>8</v>
      </c>
      <c r="C61" s="8" t="s">
        <v>8</v>
      </c>
      <c r="D61" s="10">
        <v>33.784913335374604</v>
      </c>
      <c r="E61" s="8" t="s">
        <v>8</v>
      </c>
      <c r="F61" s="10" t="s">
        <v>8</v>
      </c>
      <c r="G61" s="8" t="s">
        <v>8</v>
      </c>
      <c r="H61" s="10">
        <v>9.8810985234796398</v>
      </c>
      <c r="I61" s="8">
        <v>7.9051967152023384</v>
      </c>
      <c r="J61" s="10" t="s">
        <v>8</v>
      </c>
      <c r="K61" s="8" t="s">
        <v>8</v>
      </c>
    </row>
    <row r="62" spans="1:11" ht="15" customHeight="1">
      <c r="A62" s="3">
        <v>38626</v>
      </c>
      <c r="B62" s="8" t="s">
        <v>8</v>
      </c>
      <c r="C62" s="8" t="s">
        <v>8</v>
      </c>
      <c r="D62" s="10">
        <v>35.823500324775068</v>
      </c>
      <c r="E62" s="8" t="s">
        <v>8</v>
      </c>
      <c r="F62" s="10" t="s">
        <v>8</v>
      </c>
      <c r="G62" s="8" t="s">
        <v>8</v>
      </c>
      <c r="H62" s="10">
        <v>11.231748852848201</v>
      </c>
      <c r="I62" s="8">
        <v>9.9658635214712596</v>
      </c>
      <c r="J62" s="10" t="s">
        <v>8</v>
      </c>
      <c r="K62" s="8" t="s">
        <v>8</v>
      </c>
    </row>
    <row r="63" spans="1:11" ht="15" customHeight="1">
      <c r="A63" s="3">
        <v>38657</v>
      </c>
      <c r="B63" s="8" t="s">
        <v>8</v>
      </c>
      <c r="C63" s="8" t="s">
        <v>8</v>
      </c>
      <c r="D63" s="10">
        <v>27.328374121986048</v>
      </c>
      <c r="E63" s="8" t="s">
        <v>8</v>
      </c>
      <c r="F63" s="10" t="s">
        <v>8</v>
      </c>
      <c r="G63" s="8" t="s">
        <v>8</v>
      </c>
      <c r="H63" s="10">
        <v>10.436064827367659</v>
      </c>
      <c r="I63" s="8">
        <v>9.5144653855589638</v>
      </c>
      <c r="J63" s="10" t="s">
        <v>8</v>
      </c>
      <c r="K63" s="8" t="s">
        <v>8</v>
      </c>
    </row>
    <row r="64" spans="1:11" ht="15" customHeight="1">
      <c r="A64" s="3">
        <v>38687</v>
      </c>
      <c r="B64" s="8" t="s">
        <v>8</v>
      </c>
      <c r="C64" s="8" t="s">
        <v>8</v>
      </c>
      <c r="D64" s="10">
        <v>24.794509936427943</v>
      </c>
      <c r="E64" s="8" t="s">
        <v>8</v>
      </c>
      <c r="F64" s="10" t="s">
        <v>8</v>
      </c>
      <c r="G64" s="8" t="s">
        <v>8</v>
      </c>
      <c r="H64" s="10">
        <v>7.0919135408661589</v>
      </c>
      <c r="I64" s="8">
        <v>6.4782763798686434</v>
      </c>
      <c r="J64" s="10" t="s">
        <v>8</v>
      </c>
      <c r="K64" s="8" t="s">
        <v>8</v>
      </c>
    </row>
    <row r="65" spans="1:11" ht="15" customHeight="1">
      <c r="A65" s="3">
        <v>38718</v>
      </c>
      <c r="B65" s="8" t="s">
        <v>8</v>
      </c>
      <c r="C65" s="8" t="s">
        <v>8</v>
      </c>
      <c r="D65" s="10">
        <v>38.371529017702741</v>
      </c>
      <c r="E65" s="8" t="s">
        <v>8</v>
      </c>
      <c r="F65" s="10" t="s">
        <v>8</v>
      </c>
      <c r="G65" s="8" t="s">
        <v>8</v>
      </c>
      <c r="H65" s="10">
        <v>12.110956334253229</v>
      </c>
      <c r="I65" s="8">
        <v>9.4149994858838468</v>
      </c>
      <c r="J65" s="10" t="s">
        <v>8</v>
      </c>
      <c r="K65" s="8" t="s">
        <v>8</v>
      </c>
    </row>
    <row r="66" spans="1:11" ht="15" customHeight="1">
      <c r="A66" s="3">
        <v>38749</v>
      </c>
      <c r="B66" s="8" t="s">
        <v>8</v>
      </c>
      <c r="C66" s="8" t="s">
        <v>8</v>
      </c>
      <c r="D66" s="10">
        <v>39.647010022338499</v>
      </c>
      <c r="E66" s="8" t="s">
        <v>8</v>
      </c>
      <c r="F66" s="10" t="s">
        <v>8</v>
      </c>
      <c r="G66" s="8" t="s">
        <v>8</v>
      </c>
      <c r="H66" s="10">
        <v>4.8537320676050149</v>
      </c>
      <c r="I66" s="8">
        <v>7.6069272076666543</v>
      </c>
      <c r="J66" s="10" t="s">
        <v>8</v>
      </c>
      <c r="K66" s="8" t="s">
        <v>8</v>
      </c>
    </row>
    <row r="67" spans="1:11" ht="15" customHeight="1">
      <c r="A67" s="3">
        <v>38777</v>
      </c>
      <c r="B67" s="8" t="s">
        <v>8</v>
      </c>
      <c r="C67" s="8" t="s">
        <v>8</v>
      </c>
      <c r="D67" s="10">
        <v>30.251153913057465</v>
      </c>
      <c r="E67" s="8" t="s">
        <v>8</v>
      </c>
      <c r="F67" s="10" t="s">
        <v>8</v>
      </c>
      <c r="G67" s="8" t="s">
        <v>8</v>
      </c>
      <c r="H67" s="10">
        <v>2.9786058502489916</v>
      </c>
      <c r="I67" s="8">
        <v>7.0575460556552727</v>
      </c>
      <c r="J67" s="10" t="s">
        <v>8</v>
      </c>
      <c r="K67" s="8" t="s">
        <v>8</v>
      </c>
    </row>
    <row r="68" spans="1:11" ht="15" customHeight="1">
      <c r="A68" s="3">
        <v>38808</v>
      </c>
      <c r="B68" s="8" t="s">
        <v>8</v>
      </c>
      <c r="C68" s="8" t="s">
        <v>8</v>
      </c>
      <c r="D68" s="10">
        <v>25.732719913361301</v>
      </c>
      <c r="E68" s="8" t="s">
        <v>8</v>
      </c>
      <c r="F68" s="10" t="s">
        <v>8</v>
      </c>
      <c r="G68" s="8" t="s">
        <v>8</v>
      </c>
      <c r="H68" s="10">
        <v>7.028666476361316</v>
      </c>
      <c r="I68" s="8">
        <v>13.552926634639407</v>
      </c>
      <c r="J68" s="10" t="s">
        <v>8</v>
      </c>
      <c r="K68" s="8" t="s">
        <v>8</v>
      </c>
    </row>
    <row r="69" spans="1:11" ht="15" customHeight="1">
      <c r="A69" s="3">
        <v>38838</v>
      </c>
      <c r="B69" s="8" t="s">
        <v>8</v>
      </c>
      <c r="C69" s="8" t="s">
        <v>8</v>
      </c>
      <c r="D69" s="10">
        <v>42.571151921318453</v>
      </c>
      <c r="E69" s="8" t="s">
        <v>8</v>
      </c>
      <c r="F69" s="10">
        <v>4.6714848687668251</v>
      </c>
      <c r="G69" s="8" t="s">
        <v>8</v>
      </c>
      <c r="H69" s="10">
        <v>4.3750062666759861</v>
      </c>
      <c r="I69" s="8">
        <v>6.1533355155575338</v>
      </c>
      <c r="J69" s="10" t="s">
        <v>8</v>
      </c>
      <c r="K69" s="8" t="s">
        <v>8</v>
      </c>
    </row>
    <row r="70" spans="1:11" ht="15" customHeight="1">
      <c r="A70" s="3">
        <v>38869</v>
      </c>
      <c r="B70" s="8" t="s">
        <v>8</v>
      </c>
      <c r="C70" s="8" t="s">
        <v>8</v>
      </c>
      <c r="D70" s="10">
        <v>38.686388841615852</v>
      </c>
      <c r="E70" s="8" t="s">
        <v>8</v>
      </c>
      <c r="F70" s="10">
        <v>2.3240623522418091</v>
      </c>
      <c r="G70" s="8" t="s">
        <v>8</v>
      </c>
      <c r="H70" s="10">
        <v>7.798773375038488</v>
      </c>
      <c r="I70" s="8">
        <v>7.2252514010187072</v>
      </c>
      <c r="J70" s="10" t="s">
        <v>8</v>
      </c>
      <c r="K70" s="8" t="s">
        <v>8</v>
      </c>
    </row>
    <row r="71" spans="1:11">
      <c r="A71" s="3">
        <v>38899</v>
      </c>
      <c r="B71" s="8">
        <v>2.9697140704958618</v>
      </c>
      <c r="C71" s="8">
        <v>3.227368122517297</v>
      </c>
      <c r="D71" s="10">
        <v>35.359224534573578</v>
      </c>
      <c r="E71" s="8" t="s">
        <v>8</v>
      </c>
      <c r="F71" s="10">
        <v>2.2184038174871197</v>
      </c>
      <c r="G71" s="8" t="s">
        <v>8</v>
      </c>
      <c r="H71" s="10">
        <v>12.88603823321737</v>
      </c>
      <c r="I71" s="8">
        <v>8.6668895124665273</v>
      </c>
      <c r="J71" s="10">
        <v>11.069179701300184</v>
      </c>
      <c r="K71" s="8">
        <v>9.7899074121256433</v>
      </c>
    </row>
    <row r="72" spans="1:11">
      <c r="A72" s="3">
        <v>38930</v>
      </c>
      <c r="B72" s="8">
        <v>2.3189238277664654</v>
      </c>
      <c r="C72" s="8">
        <v>3.0798868045668599</v>
      </c>
      <c r="D72" s="10">
        <v>38.986415030405162</v>
      </c>
      <c r="E72" s="8" t="s">
        <v>8</v>
      </c>
      <c r="F72" s="10">
        <v>1.9526820719231404</v>
      </c>
      <c r="G72" s="8" t="s">
        <v>8</v>
      </c>
      <c r="H72" s="10">
        <v>8.1812946943428315</v>
      </c>
      <c r="I72" s="8">
        <v>6.8209672010060123</v>
      </c>
      <c r="J72" s="10">
        <v>9.8847853705265738</v>
      </c>
      <c r="K72" s="8">
        <v>9.6642779489074204</v>
      </c>
    </row>
    <row r="73" spans="1:11">
      <c r="A73" s="3">
        <v>38961</v>
      </c>
      <c r="B73" s="8">
        <v>3.3066049827365709</v>
      </c>
      <c r="C73" s="8">
        <v>3.4853833290154221</v>
      </c>
      <c r="D73" s="10">
        <v>36.238950282871642</v>
      </c>
      <c r="E73" s="8" t="s">
        <v>8</v>
      </c>
      <c r="F73" s="10">
        <v>2.1833982805028649</v>
      </c>
      <c r="G73" s="8" t="s">
        <v>8</v>
      </c>
      <c r="H73" s="10">
        <v>9.6309754084977808</v>
      </c>
      <c r="I73" s="8">
        <v>7.8077011307963371</v>
      </c>
      <c r="J73" s="10">
        <v>10.251511492562875</v>
      </c>
      <c r="K73" s="8">
        <v>9.7177783100419131</v>
      </c>
    </row>
    <row r="74" spans="1:11">
      <c r="A74" s="3">
        <v>38991</v>
      </c>
      <c r="B74" s="8">
        <v>3.3006497275732198</v>
      </c>
      <c r="C74" s="8">
        <v>2.7180618665034535</v>
      </c>
      <c r="D74" s="10">
        <v>34.058905704095388</v>
      </c>
      <c r="E74" s="8" t="s">
        <v>8</v>
      </c>
      <c r="F74" s="10">
        <v>2.3677773139549414</v>
      </c>
      <c r="G74" s="8" t="s">
        <v>8</v>
      </c>
      <c r="H74" s="10">
        <v>5.4507757993055925</v>
      </c>
      <c r="I74" s="8">
        <v>4.5808415132014639</v>
      </c>
      <c r="J74" s="10">
        <v>8.6108016322233851</v>
      </c>
      <c r="K74" s="8">
        <v>8.1670228961276461</v>
      </c>
    </row>
    <row r="75" spans="1:11">
      <c r="A75" s="3">
        <v>39022</v>
      </c>
      <c r="B75" s="8">
        <v>2.9863843865385618</v>
      </c>
      <c r="C75" s="8">
        <v>2.7989345635852496</v>
      </c>
      <c r="D75" s="10">
        <v>40.085322471843945</v>
      </c>
      <c r="E75" s="8" t="s">
        <v>8</v>
      </c>
      <c r="F75" s="10">
        <v>1.8626336899652107</v>
      </c>
      <c r="G75" s="8" t="s">
        <v>8</v>
      </c>
      <c r="H75" s="10">
        <v>7.3404569881763759</v>
      </c>
      <c r="I75" s="8">
        <v>6.808823889515363</v>
      </c>
      <c r="J75" s="10">
        <v>9.9558463343000199</v>
      </c>
      <c r="K75" s="8">
        <v>9.7323803176632904</v>
      </c>
    </row>
    <row r="76" spans="1:11">
      <c r="A76" s="3">
        <v>39052</v>
      </c>
      <c r="B76" s="8">
        <v>2.0794271789621401</v>
      </c>
      <c r="C76" s="8">
        <v>2.0537937970651146</v>
      </c>
      <c r="D76" s="10">
        <v>33.593088862965999</v>
      </c>
      <c r="E76" s="8" t="s">
        <v>8</v>
      </c>
      <c r="F76" s="10">
        <v>1.61901091414191</v>
      </c>
      <c r="G76" s="8" t="s">
        <v>8</v>
      </c>
      <c r="H76" s="10">
        <v>7.810634906917123</v>
      </c>
      <c r="I76" s="8">
        <v>6.913713105177191</v>
      </c>
      <c r="J76" s="10">
        <v>8.7691225133746329</v>
      </c>
      <c r="K76" s="8">
        <v>8.4744022352653694</v>
      </c>
    </row>
    <row r="77" spans="1:11">
      <c r="A77" s="3">
        <v>39083</v>
      </c>
      <c r="B77" s="8">
        <v>2.4952693630045939</v>
      </c>
      <c r="C77" s="8">
        <v>2.2299759760768785</v>
      </c>
      <c r="D77" s="10">
        <v>29.98171254047719</v>
      </c>
      <c r="E77" s="8" t="s">
        <v>8</v>
      </c>
      <c r="F77" s="10">
        <v>1.7413310395626571</v>
      </c>
      <c r="G77" s="8" t="s">
        <v>8</v>
      </c>
      <c r="H77" s="10">
        <v>4.4011703352348794</v>
      </c>
      <c r="I77" s="8">
        <v>3.4859934203283163</v>
      </c>
      <c r="J77" s="10">
        <v>7.3105171991072897</v>
      </c>
      <c r="K77" s="8">
        <v>6.9378636339751676</v>
      </c>
    </row>
    <row r="78" spans="1:11">
      <c r="A78" s="3">
        <v>39114</v>
      </c>
      <c r="B78" s="8">
        <v>1.2629713309977799</v>
      </c>
      <c r="C78" s="8">
        <v>1.2852475133720165</v>
      </c>
      <c r="D78" s="10">
        <v>41.418226434652766</v>
      </c>
      <c r="E78" s="8" t="s">
        <v>8</v>
      </c>
      <c r="F78" s="10">
        <v>2.0582896579968208</v>
      </c>
      <c r="G78" s="8" t="s">
        <v>8</v>
      </c>
      <c r="H78" s="10">
        <v>6.0379548803362582</v>
      </c>
      <c r="I78" s="8">
        <v>8.918078278691004</v>
      </c>
      <c r="J78" s="10">
        <v>9.4008936386544484</v>
      </c>
      <c r="K78" s="8">
        <v>10.349769918626116</v>
      </c>
    </row>
    <row r="79" spans="1:11">
      <c r="A79" s="3">
        <v>39142</v>
      </c>
      <c r="B79" s="8">
        <v>1.2971431255555672</v>
      </c>
      <c r="C79" s="8">
        <v>1.800608053571187</v>
      </c>
      <c r="D79" s="10">
        <v>49.515354574947565</v>
      </c>
      <c r="E79" s="8" t="s">
        <v>8</v>
      </c>
      <c r="F79" s="10">
        <v>3.1121035027876043</v>
      </c>
      <c r="G79" s="8" t="s">
        <v>8</v>
      </c>
      <c r="H79" s="10">
        <v>1.7793215665117583</v>
      </c>
      <c r="I79" s="8">
        <v>3.6593202622435377</v>
      </c>
      <c r="J79" s="10">
        <v>9.5549177454648166</v>
      </c>
      <c r="K79" s="8">
        <v>10.309002428347849</v>
      </c>
    </row>
    <row r="80" spans="1:11">
      <c r="A80" s="3">
        <v>39173</v>
      </c>
      <c r="B80" s="8">
        <v>1.7454482201368804</v>
      </c>
      <c r="C80" s="8">
        <v>1.3797928341194425</v>
      </c>
      <c r="D80" s="10">
        <v>48.03559787779875</v>
      </c>
      <c r="E80" s="8" t="s">
        <v>8</v>
      </c>
      <c r="F80" s="10">
        <v>2.6496271559653932</v>
      </c>
      <c r="G80" s="8" t="s">
        <v>8</v>
      </c>
      <c r="H80" s="10">
        <v>2.6662076299600499</v>
      </c>
      <c r="I80" s="8">
        <v>4.9923673003425098</v>
      </c>
      <c r="J80" s="10">
        <v>9.6232876873331978</v>
      </c>
      <c r="K80" s="8">
        <v>10.283956066879311</v>
      </c>
    </row>
    <row r="81" spans="1:11">
      <c r="A81" s="3">
        <v>39203</v>
      </c>
      <c r="B81" s="8">
        <v>4.2898902952735209</v>
      </c>
      <c r="C81" s="8">
        <v>4.6788441640033849</v>
      </c>
      <c r="D81" s="10">
        <v>49.00532244549936</v>
      </c>
      <c r="E81" s="8" t="s">
        <v>8</v>
      </c>
      <c r="F81" s="10">
        <v>3.6735315958349739</v>
      </c>
      <c r="G81" s="8" t="s">
        <v>8</v>
      </c>
      <c r="H81" s="10">
        <v>4.6201308768824463</v>
      </c>
      <c r="I81" s="8">
        <v>6.2323020812396983</v>
      </c>
      <c r="J81" s="10">
        <v>11.361927602549743</v>
      </c>
      <c r="K81" s="8">
        <v>11.996795825113576</v>
      </c>
    </row>
    <row r="82" spans="1:11">
      <c r="A82" s="3">
        <v>39234</v>
      </c>
      <c r="B82" s="8">
        <v>10.420856066598697</v>
      </c>
      <c r="C82" s="8">
        <v>9.5981124515564211</v>
      </c>
      <c r="D82" s="10">
        <v>36.507373602703964</v>
      </c>
      <c r="E82" s="8" t="s">
        <v>8</v>
      </c>
      <c r="F82" s="10">
        <v>3.4398645628391455</v>
      </c>
      <c r="G82" s="8" t="s">
        <v>8</v>
      </c>
      <c r="H82" s="10">
        <v>5.3682140907586486</v>
      </c>
      <c r="I82" s="8">
        <v>5.1318849880298387</v>
      </c>
      <c r="J82" s="10">
        <v>11.252883813351032</v>
      </c>
      <c r="K82" s="8">
        <v>10.94884837531959</v>
      </c>
    </row>
    <row r="83" spans="1:11">
      <c r="A83" s="3">
        <v>39264</v>
      </c>
      <c r="B83" s="8">
        <v>3.6476330468571314</v>
      </c>
      <c r="C83" s="8">
        <v>4.0191252908747606</v>
      </c>
      <c r="D83" s="10">
        <v>39.630192059131922</v>
      </c>
      <c r="E83" s="8" t="s">
        <v>8</v>
      </c>
      <c r="F83" s="10">
        <v>6.8838440554549685</v>
      </c>
      <c r="G83" s="8" t="s">
        <v>8</v>
      </c>
      <c r="H83" s="10">
        <v>5.919975560614847</v>
      </c>
      <c r="I83" s="8">
        <v>4.2363193176557266</v>
      </c>
      <c r="J83" s="10">
        <v>10.884093965418257</v>
      </c>
      <c r="K83" s="8">
        <v>10.435341712993422</v>
      </c>
    </row>
    <row r="84" spans="1:11">
      <c r="A84" s="3">
        <v>39295</v>
      </c>
      <c r="B84" s="8">
        <v>3.3516737437089854</v>
      </c>
      <c r="C84" s="8">
        <v>4.5365216891180689</v>
      </c>
      <c r="D84" s="10">
        <v>36.852007363562677</v>
      </c>
      <c r="E84" s="8" t="s">
        <v>8</v>
      </c>
      <c r="F84" s="10">
        <v>4.8371564488835981</v>
      </c>
      <c r="G84" s="8" t="s">
        <v>8</v>
      </c>
      <c r="H84" s="10">
        <v>8.1246797558424522</v>
      </c>
      <c r="I84" s="8">
        <v>7.0091858063191648</v>
      </c>
      <c r="J84" s="10">
        <v>10.595026171451321</v>
      </c>
      <c r="K84" s="8">
        <v>10.556340420511294</v>
      </c>
    </row>
    <row r="85" spans="1:11">
      <c r="A85" s="3">
        <v>39326</v>
      </c>
      <c r="B85" s="8">
        <v>3.7379664258506695</v>
      </c>
      <c r="C85" s="8">
        <v>3.9888134374794659</v>
      </c>
      <c r="D85" s="10">
        <v>34.748372163917594</v>
      </c>
      <c r="E85" s="8" t="s">
        <v>8</v>
      </c>
      <c r="F85" s="10">
        <v>3.250435463175362</v>
      </c>
      <c r="G85" s="8" t="s">
        <v>8</v>
      </c>
      <c r="H85" s="10">
        <v>5.710975341012924</v>
      </c>
      <c r="I85" s="8">
        <v>4.6483808874813741</v>
      </c>
      <c r="J85" s="10">
        <v>9.1990079304247789</v>
      </c>
      <c r="K85" s="8">
        <v>8.9203055963751847</v>
      </c>
    </row>
    <row r="86" spans="1:11">
      <c r="A86" s="3">
        <v>39356</v>
      </c>
      <c r="B86" s="8">
        <v>4.922696408556682</v>
      </c>
      <c r="C86" s="8">
        <v>4.0108292097414528</v>
      </c>
      <c r="D86" s="10">
        <v>36.65915089567315</v>
      </c>
      <c r="E86" s="8" t="s">
        <v>8</v>
      </c>
      <c r="F86" s="10">
        <v>2.2788760573738331</v>
      </c>
      <c r="G86" s="8" t="s">
        <v>8</v>
      </c>
      <c r="H86" s="10">
        <v>10.106792478855201</v>
      </c>
      <c r="I86" s="8">
        <v>8.2557115204050611</v>
      </c>
      <c r="J86" s="10">
        <v>11.036775246152731</v>
      </c>
      <c r="K86" s="8">
        <v>10.179634833589979</v>
      </c>
    </row>
    <row r="87" spans="1:11">
      <c r="A87" s="3">
        <v>39387</v>
      </c>
      <c r="B87" s="8">
        <v>2.4192941413269362</v>
      </c>
      <c r="C87" s="8">
        <v>2.2011746996486856</v>
      </c>
      <c r="D87" s="10">
        <v>27.104369150128278</v>
      </c>
      <c r="E87" s="8" t="s">
        <v>8</v>
      </c>
      <c r="F87" s="10">
        <v>1.9845555990787602</v>
      </c>
      <c r="G87" s="8" t="s">
        <v>8</v>
      </c>
      <c r="H87" s="10">
        <v>12.126755582244982</v>
      </c>
      <c r="I87" s="8">
        <v>11.676530090137698</v>
      </c>
      <c r="J87" s="10">
        <v>9.4187296217162508</v>
      </c>
      <c r="K87" s="8">
        <v>9.2112638408270708</v>
      </c>
    </row>
    <row r="88" spans="1:11">
      <c r="A88" s="3">
        <v>39417</v>
      </c>
      <c r="B88" s="8">
        <v>2.5349963183530142</v>
      </c>
      <c r="C88" s="8">
        <v>2.4478953051570214</v>
      </c>
      <c r="D88" s="10">
        <v>44.262502123726769</v>
      </c>
      <c r="E88" s="8" t="s">
        <v>8</v>
      </c>
      <c r="F88" s="10">
        <v>1.7261081004691492</v>
      </c>
      <c r="G88" s="8" t="s">
        <v>8</v>
      </c>
      <c r="H88" s="10">
        <v>7.4768436806181464</v>
      </c>
      <c r="I88" s="8">
        <v>6.3757675591777927</v>
      </c>
      <c r="J88" s="10">
        <v>10.595538595705762</v>
      </c>
      <c r="K88" s="8">
        <v>10.211130217847963</v>
      </c>
    </row>
    <row r="89" spans="1:11">
      <c r="A89" s="3">
        <v>39448</v>
      </c>
      <c r="B89" s="8">
        <v>2.974580915342532</v>
      </c>
      <c r="C89" s="8">
        <v>2.6829703442587389</v>
      </c>
      <c r="D89" s="10">
        <v>42.24923449317351</v>
      </c>
      <c r="E89" s="8" t="s">
        <v>8</v>
      </c>
      <c r="F89" s="10">
        <v>1.6340581622209274</v>
      </c>
      <c r="G89" s="8" t="s">
        <v>8</v>
      </c>
      <c r="H89" s="10">
        <v>8.6295544750275912</v>
      </c>
      <c r="I89" s="8">
        <v>7.246360896900355</v>
      </c>
      <c r="J89" s="10">
        <v>10.66170479308764</v>
      </c>
      <c r="K89" s="8">
        <v>10.113080090363574</v>
      </c>
    </row>
    <row r="90" spans="1:11">
      <c r="A90" s="3">
        <v>39479</v>
      </c>
      <c r="B90" s="8">
        <v>2.5154829013582001</v>
      </c>
      <c r="C90" s="8">
        <v>2.5494862225929724</v>
      </c>
      <c r="D90" s="10">
        <v>50.021055542605851</v>
      </c>
      <c r="E90" s="8" t="s">
        <v>8</v>
      </c>
      <c r="F90" s="10">
        <v>1.6537390917684212</v>
      </c>
      <c r="G90" s="8" t="s">
        <v>8</v>
      </c>
      <c r="H90" s="10">
        <v>2.7325861521990382</v>
      </c>
      <c r="I90" s="8">
        <v>3.6413594220646366</v>
      </c>
      <c r="J90" s="10">
        <v>9.7398066543534103</v>
      </c>
      <c r="K90" s="8">
        <v>10.058257287079689</v>
      </c>
    </row>
    <row r="91" spans="1:11">
      <c r="A91" s="3">
        <v>39508</v>
      </c>
      <c r="B91" s="8">
        <v>3.542850548993095</v>
      </c>
      <c r="C91" s="8">
        <v>4.8530935303093194</v>
      </c>
      <c r="D91" s="10">
        <v>42.026622256520298</v>
      </c>
      <c r="E91" s="8" t="s">
        <v>8</v>
      </c>
      <c r="F91" s="10">
        <v>1.3529392528479949</v>
      </c>
      <c r="G91" s="8" t="s">
        <v>8</v>
      </c>
      <c r="H91" s="10">
        <v>1.0596719529348375</v>
      </c>
      <c r="I91" s="8">
        <v>1.8398893242030532</v>
      </c>
      <c r="J91" s="10">
        <v>8.1346049770186841</v>
      </c>
      <c r="K91" s="8">
        <v>8.749444282536313</v>
      </c>
    </row>
    <row r="92" spans="1:11">
      <c r="A92" s="3">
        <v>39539</v>
      </c>
      <c r="B92" s="8">
        <v>11.384037987358672</v>
      </c>
      <c r="C92" s="8">
        <v>9.2983834246350483</v>
      </c>
      <c r="D92" s="10">
        <v>42.836835325160415</v>
      </c>
      <c r="E92" s="8" t="s">
        <v>8</v>
      </c>
      <c r="F92" s="10">
        <v>2.0677994638751613</v>
      </c>
      <c r="G92" s="8" t="s">
        <v>8</v>
      </c>
      <c r="H92" s="10">
        <v>2.9010332342116403</v>
      </c>
      <c r="I92" s="8">
        <v>5.0486908004762805</v>
      </c>
      <c r="J92" s="10">
        <v>11.147114892040587</v>
      </c>
      <c r="K92" s="8">
        <v>11.322387684845788</v>
      </c>
    </row>
    <row r="93" spans="1:11">
      <c r="A93" s="3">
        <v>39569</v>
      </c>
      <c r="B93" s="8">
        <v>3.6564454435745581</v>
      </c>
      <c r="C93" s="8">
        <v>4.0627165952610929</v>
      </c>
      <c r="D93" s="10">
        <v>40.414080847662525</v>
      </c>
      <c r="E93" s="8" t="s">
        <v>8</v>
      </c>
      <c r="F93" s="10">
        <v>1.994562334950466</v>
      </c>
      <c r="G93" s="8" t="s">
        <v>8</v>
      </c>
      <c r="H93" s="10">
        <v>5.1322886776951684</v>
      </c>
      <c r="I93" s="8">
        <v>6.5186499142915206</v>
      </c>
      <c r="J93" s="10">
        <v>9.4545291611665068</v>
      </c>
      <c r="K93" s="8">
        <v>10.034792654932225</v>
      </c>
    </row>
    <row r="94" spans="1:11">
      <c r="A94" s="3">
        <v>39600</v>
      </c>
      <c r="B94" s="8">
        <v>5.20297092306126</v>
      </c>
      <c r="C94" s="8">
        <v>4.86299697143816</v>
      </c>
      <c r="D94" s="10">
        <v>40.296307096922071</v>
      </c>
      <c r="E94" s="8" t="s">
        <v>8</v>
      </c>
      <c r="F94" s="10">
        <v>3.3626453975944166</v>
      </c>
      <c r="G94" s="8" t="s">
        <v>8</v>
      </c>
      <c r="H94" s="10">
        <v>8.1056430127369392</v>
      </c>
      <c r="I94" s="8">
        <v>8.2251597326016341</v>
      </c>
      <c r="J94" s="10">
        <v>11.186612557616419</v>
      </c>
      <c r="K94" s="8">
        <v>11.13668855018599</v>
      </c>
    </row>
    <row r="95" spans="1:11">
      <c r="A95" s="3">
        <v>39630</v>
      </c>
      <c r="B95" s="8">
        <v>6.4279477708735238</v>
      </c>
      <c r="C95" s="8">
        <v>6.9444549704306677</v>
      </c>
      <c r="D95" s="10">
        <v>33.487550857564003</v>
      </c>
      <c r="E95" s="8" t="s">
        <v>8</v>
      </c>
      <c r="F95" s="10">
        <v>3.7419324162517089</v>
      </c>
      <c r="G95" s="8" t="s">
        <v>8</v>
      </c>
      <c r="H95" s="10">
        <v>13.42532025630741</v>
      </c>
      <c r="I95" s="8">
        <v>10.524630942595635</v>
      </c>
      <c r="J95" s="10">
        <v>12.360251711543441</v>
      </c>
      <c r="K95" s="8">
        <v>11.510389296391688</v>
      </c>
    </row>
    <row r="96" spans="1:11">
      <c r="A96" s="3">
        <v>39661</v>
      </c>
      <c r="B96" s="8">
        <v>5.1362604352373156</v>
      </c>
      <c r="C96" s="8">
        <v>7.0519267632114664</v>
      </c>
      <c r="D96" s="10">
        <v>42.40371237457741</v>
      </c>
      <c r="E96" s="8" t="s">
        <v>8</v>
      </c>
      <c r="F96" s="10">
        <v>4.4727879861396449</v>
      </c>
      <c r="G96" s="8" t="s">
        <v>8</v>
      </c>
      <c r="H96" s="10">
        <v>9.0162261545957367</v>
      </c>
      <c r="I96" s="8">
        <v>7.8939630148669808</v>
      </c>
      <c r="J96" s="10">
        <v>12.069564669956</v>
      </c>
      <c r="K96" s="8">
        <v>12.1980759802055</v>
      </c>
    </row>
    <row r="97" spans="1:11">
      <c r="A97" s="3">
        <v>39692</v>
      </c>
      <c r="B97" s="8">
        <v>7.4814354802716645</v>
      </c>
      <c r="C97" s="8">
        <v>8.1073269675492075</v>
      </c>
      <c r="D97" s="10">
        <v>40.53284778298859</v>
      </c>
      <c r="E97" s="8" t="s">
        <v>8</v>
      </c>
      <c r="F97" s="10">
        <v>1.8885992954478716</v>
      </c>
      <c r="G97" s="8" t="s">
        <v>8</v>
      </c>
      <c r="H97" s="10">
        <v>12.777305114546216</v>
      </c>
      <c r="I97" s="8">
        <v>10.85392882801758</v>
      </c>
      <c r="J97" s="10">
        <v>13.069862060155616</v>
      </c>
      <c r="K97" s="8">
        <v>12.581875546524689</v>
      </c>
    </row>
    <row r="98" spans="1:11">
      <c r="A98" s="3">
        <v>39722</v>
      </c>
      <c r="B98" s="8">
        <v>11.219840900129189</v>
      </c>
      <c r="C98" s="8">
        <v>9.0157731928123486</v>
      </c>
      <c r="D98" s="10">
        <v>43.878948263486926</v>
      </c>
      <c r="E98" s="8" t="s">
        <v>8</v>
      </c>
      <c r="F98" s="10">
        <v>5.7947579149250839</v>
      </c>
      <c r="G98" s="8" t="s">
        <v>8</v>
      </c>
      <c r="H98" s="10">
        <v>11.284228389605058</v>
      </c>
      <c r="I98" s="8">
        <v>8.9547272071888937</v>
      </c>
      <c r="J98" s="10">
        <v>15.006445974755998</v>
      </c>
      <c r="K98" s="8">
        <v>13.625929727378036</v>
      </c>
    </row>
    <row r="99" spans="1:11">
      <c r="A99" s="3">
        <v>39753</v>
      </c>
      <c r="B99" s="8">
        <v>17.087550043724058</v>
      </c>
      <c r="C99" s="8">
        <v>15.102503890346375</v>
      </c>
      <c r="D99" s="10">
        <v>41.597928759385518</v>
      </c>
      <c r="E99" s="8" t="s">
        <v>8</v>
      </c>
      <c r="F99" s="10">
        <v>4.8361369269964749</v>
      </c>
      <c r="G99" s="8" t="s">
        <v>8</v>
      </c>
      <c r="H99" s="10">
        <v>8.6681985751185735</v>
      </c>
      <c r="I99" s="8">
        <v>8.5261162113829734</v>
      </c>
      <c r="J99" s="10">
        <v>15.098225378349206</v>
      </c>
      <c r="K99" s="8">
        <v>14.520781606476019</v>
      </c>
    </row>
    <row r="100" spans="1:11">
      <c r="A100" s="3">
        <v>39783</v>
      </c>
      <c r="B100" s="8">
        <v>16.501241741227123</v>
      </c>
      <c r="C100" s="8">
        <v>15.183897554759552</v>
      </c>
      <c r="D100" s="10">
        <v>35.041491321866538</v>
      </c>
      <c r="E100" s="8" t="s">
        <v>8</v>
      </c>
      <c r="F100" s="10">
        <v>7.2030499849822478</v>
      </c>
      <c r="G100" s="8" t="s">
        <v>8</v>
      </c>
      <c r="H100" s="10">
        <v>15.125026455475748</v>
      </c>
      <c r="I100" s="8">
        <v>12.59023611880283</v>
      </c>
      <c r="J100" s="10">
        <v>16.688738329534086</v>
      </c>
      <c r="K100" s="8">
        <v>15.474669896385485</v>
      </c>
    </row>
    <row r="101" spans="1:11">
      <c r="A101" s="3">
        <v>39814</v>
      </c>
      <c r="B101" s="8">
        <v>18.424088841406746</v>
      </c>
      <c r="C101" s="8">
        <v>16.628728958721663</v>
      </c>
      <c r="D101" s="10">
        <v>36.748927339630583</v>
      </c>
      <c r="E101" s="8" t="s">
        <v>8</v>
      </c>
      <c r="F101" s="10">
        <v>7.19036248089437</v>
      </c>
      <c r="G101" s="8" t="s">
        <v>8</v>
      </c>
      <c r="H101" s="10">
        <v>12.92051744186254</v>
      </c>
      <c r="I101" s="8">
        <v>11.112030643247499</v>
      </c>
      <c r="J101" s="10">
        <v>16.453727700390566</v>
      </c>
      <c r="K101" s="8">
        <v>15.352192176394968</v>
      </c>
    </row>
    <row r="102" spans="1:11">
      <c r="A102" s="3">
        <v>39845</v>
      </c>
      <c r="B102" s="8">
        <v>18.372296836073783</v>
      </c>
      <c r="C102" s="8">
        <v>18.653571787982585</v>
      </c>
      <c r="D102" s="10">
        <v>40.490287319879435</v>
      </c>
      <c r="E102" s="8" t="s">
        <v>8</v>
      </c>
      <c r="F102" s="10">
        <v>6.4526577002452443</v>
      </c>
      <c r="G102" s="8" t="s">
        <v>8</v>
      </c>
      <c r="H102" s="10">
        <v>14.480815197052443</v>
      </c>
      <c r="I102" s="8">
        <v>17.668557335491183</v>
      </c>
      <c r="J102" s="10">
        <v>17.370287686861634</v>
      </c>
      <c r="K102" s="8">
        <v>18.577671527595719</v>
      </c>
    </row>
    <row r="103" spans="1:11">
      <c r="A103" s="3">
        <v>39873</v>
      </c>
      <c r="B103" s="8">
        <v>8.7089567011490452</v>
      </c>
      <c r="C103" s="8">
        <v>11.76946117433241</v>
      </c>
      <c r="D103" s="10">
        <v>39.849750888719463</v>
      </c>
      <c r="E103" s="8" t="s">
        <v>8</v>
      </c>
      <c r="F103" s="10">
        <v>5.3575598242480256</v>
      </c>
      <c r="G103" s="8" t="s">
        <v>8</v>
      </c>
      <c r="H103" s="10">
        <v>11.616301439671748</v>
      </c>
      <c r="I103" s="8">
        <v>17.141446500669741</v>
      </c>
      <c r="J103" s="10">
        <v>13.52991269960928</v>
      </c>
      <c r="K103" s="8">
        <v>16.277823330111168</v>
      </c>
    </row>
    <row r="104" spans="1:11">
      <c r="A104" s="3">
        <v>39904</v>
      </c>
      <c r="B104" s="8">
        <v>17.061034854935748</v>
      </c>
      <c r="C104" s="8">
        <v>14.74221746479202</v>
      </c>
      <c r="D104" s="10">
        <v>35.518609064242206</v>
      </c>
      <c r="E104" s="8" t="s">
        <v>8</v>
      </c>
      <c r="F104" s="10">
        <v>5.0431629631758641</v>
      </c>
      <c r="G104" s="8" t="s">
        <v>8</v>
      </c>
      <c r="H104" s="10">
        <v>9.642388909580383</v>
      </c>
      <c r="I104" s="8">
        <v>15.890843081291253</v>
      </c>
      <c r="J104" s="10">
        <v>14.238552259116471</v>
      </c>
      <c r="K104" s="8">
        <v>15.874314483975567</v>
      </c>
    </row>
    <row r="105" spans="1:11">
      <c r="A105" s="3">
        <v>39934</v>
      </c>
      <c r="B105" s="8">
        <v>7.9767994932034014</v>
      </c>
      <c r="C105" s="8">
        <v>9.3563014266028794</v>
      </c>
      <c r="D105" s="10">
        <v>31.224694283546178</v>
      </c>
      <c r="E105" s="8" t="s">
        <v>8</v>
      </c>
      <c r="F105" s="10">
        <v>4.9319646422121286</v>
      </c>
      <c r="G105" s="8" t="s">
        <v>8</v>
      </c>
      <c r="H105" s="10">
        <v>13.255851509716143</v>
      </c>
      <c r="I105" s="8">
        <v>17.14183014523206</v>
      </c>
      <c r="J105" s="10">
        <v>12.552286547346846</v>
      </c>
      <c r="K105" s="8">
        <v>14.288109925422683</v>
      </c>
    </row>
    <row r="106" spans="1:11">
      <c r="A106" s="3">
        <v>39965</v>
      </c>
      <c r="B106" s="8">
        <v>11.268290870063142</v>
      </c>
      <c r="C106" s="8">
        <v>10.871591748992801</v>
      </c>
      <c r="D106" s="10">
        <v>28.595475059842578</v>
      </c>
      <c r="E106" s="8" t="s">
        <v>8</v>
      </c>
      <c r="F106" s="10">
        <v>3.5323663829692693</v>
      </c>
      <c r="G106" s="8" t="s">
        <v>8</v>
      </c>
      <c r="H106" s="10">
        <v>9.2485069190594089</v>
      </c>
      <c r="I106" s="8">
        <v>9.8113214847080457</v>
      </c>
      <c r="J106" s="10">
        <v>11.236754365168414</v>
      </c>
      <c r="K106" s="8">
        <v>11.336258611604265</v>
      </c>
    </row>
    <row r="107" spans="1:11">
      <c r="A107" s="3">
        <v>39995</v>
      </c>
      <c r="B107" s="8">
        <v>6.2294466906703354</v>
      </c>
      <c r="C107" s="8">
        <v>6.5572898179159038</v>
      </c>
      <c r="D107" s="10">
        <v>31.203395875163171</v>
      </c>
      <c r="E107" s="8" t="s">
        <v>8</v>
      </c>
      <c r="F107" s="10">
        <v>2.5756974436137088</v>
      </c>
      <c r="G107" s="8" t="s">
        <v>8</v>
      </c>
      <c r="H107" s="10">
        <v>8.8694394352519854</v>
      </c>
      <c r="I107" s="8">
        <v>7.3697254513961168</v>
      </c>
      <c r="J107" s="10">
        <v>9.972265269472766</v>
      </c>
      <c r="K107" s="8">
        <v>9.5214199992104049</v>
      </c>
    </row>
    <row r="108" spans="1:11">
      <c r="A108" s="3">
        <v>40026</v>
      </c>
      <c r="B108" s="8">
        <v>5.5019411648922301</v>
      </c>
      <c r="C108" s="8">
        <v>7.5816137024019712</v>
      </c>
      <c r="D108" s="10">
        <v>34.343358541341033</v>
      </c>
      <c r="E108" s="8" t="s">
        <v>8</v>
      </c>
      <c r="F108" s="10">
        <v>3.0790292639884997</v>
      </c>
      <c r="G108" s="8" t="s">
        <v>8</v>
      </c>
      <c r="H108" s="10">
        <v>5.4156847159797286</v>
      </c>
      <c r="I108" s="8">
        <v>4.8322928445253286</v>
      </c>
      <c r="J108" s="10">
        <v>9.141306233665107</v>
      </c>
      <c r="K108" s="8">
        <v>9.4630431401603481</v>
      </c>
    </row>
    <row r="109" spans="1:11">
      <c r="A109" s="3">
        <v>40057</v>
      </c>
      <c r="B109" s="8">
        <v>5.1762885270527823</v>
      </c>
      <c r="C109" s="8">
        <v>5.5281340778931636</v>
      </c>
      <c r="D109" s="10">
        <v>36.267445547241117</v>
      </c>
      <c r="E109" s="8" t="s">
        <v>8</v>
      </c>
      <c r="F109" s="10">
        <v>4.8497484516847456</v>
      </c>
      <c r="G109" s="8" t="s">
        <v>8</v>
      </c>
      <c r="H109" s="10">
        <v>7.2966215417117981</v>
      </c>
      <c r="I109" s="8">
        <v>6.3397372220580674</v>
      </c>
      <c r="J109" s="10">
        <v>10.440077318435357</v>
      </c>
      <c r="K109" s="8">
        <v>10.188748406353806</v>
      </c>
    </row>
    <row r="110" spans="1:11">
      <c r="A110" s="3">
        <v>40087</v>
      </c>
      <c r="B110" s="8">
        <v>6.4888357371056093</v>
      </c>
      <c r="C110" s="8">
        <v>5.0598147919499095</v>
      </c>
      <c r="D110" s="10">
        <v>30.185855262677524</v>
      </c>
      <c r="E110" s="8" t="s">
        <v>8</v>
      </c>
      <c r="F110" s="10">
        <v>3.9286217080300596</v>
      </c>
      <c r="G110" s="8" t="s">
        <v>8</v>
      </c>
      <c r="H110" s="10">
        <v>8.151856145466633</v>
      </c>
      <c r="I110" s="8">
        <v>6.3859989696132873</v>
      </c>
      <c r="J110" s="10">
        <v>9.9592805736902132</v>
      </c>
      <c r="K110" s="8">
        <v>8.9662224619412267</v>
      </c>
    </row>
    <row r="111" spans="1:11">
      <c r="A111" s="3">
        <v>40118</v>
      </c>
      <c r="B111" s="8">
        <v>4.0709447982963711</v>
      </c>
      <c r="C111" s="8">
        <v>3.3273593862325157</v>
      </c>
      <c r="D111" s="10">
        <v>32.427179967514967</v>
      </c>
      <c r="E111" s="8" t="s">
        <v>8</v>
      </c>
      <c r="F111" s="10">
        <v>4.5568433591281865</v>
      </c>
      <c r="G111" s="8" t="s">
        <v>8</v>
      </c>
      <c r="H111" s="10">
        <v>5.4544658821482557</v>
      </c>
      <c r="I111" s="8">
        <v>5.5346041890380357</v>
      </c>
      <c r="J111" s="10">
        <v>8.864923355204823</v>
      </c>
      <c r="K111" s="8">
        <v>8.704120188158381</v>
      </c>
    </row>
    <row r="112" spans="1:11">
      <c r="A112" s="3">
        <v>40148</v>
      </c>
      <c r="B112" s="8">
        <v>5.3157858741853348</v>
      </c>
      <c r="C112" s="8">
        <v>4.7464556610572837</v>
      </c>
      <c r="D112" s="10">
        <v>28.758020295765728</v>
      </c>
      <c r="E112" s="8" t="s">
        <v>8</v>
      </c>
      <c r="F112" s="10">
        <v>6.0816817430406189</v>
      </c>
      <c r="G112" s="8" t="s">
        <v>8</v>
      </c>
      <c r="H112" s="10">
        <v>6.2834829471917359</v>
      </c>
      <c r="I112" s="8">
        <v>5.1629621145706848</v>
      </c>
      <c r="J112" s="10">
        <v>9.3042216994791858</v>
      </c>
      <c r="K112" s="8">
        <v>8.7600116536773776</v>
      </c>
    </row>
    <row r="113" spans="1:11">
      <c r="A113" s="3">
        <v>40179</v>
      </c>
      <c r="B113" s="8">
        <v>27.389950903447708</v>
      </c>
      <c r="C113" s="8">
        <v>25.06041825002448</v>
      </c>
      <c r="D113" s="10">
        <v>29.893331480707204</v>
      </c>
      <c r="E113" s="8" t="s">
        <v>8</v>
      </c>
      <c r="F113" s="10">
        <v>6.4775464656702377</v>
      </c>
      <c r="G113" s="8" t="s">
        <v>8</v>
      </c>
      <c r="H113" s="10">
        <v>4.9250079201120212</v>
      </c>
      <c r="I113" s="8">
        <v>4.2722566864984222</v>
      </c>
      <c r="J113" s="10">
        <v>14.508758073321095</v>
      </c>
      <c r="K113" s="8">
        <v>13.686533816230991</v>
      </c>
    </row>
    <row r="114" spans="1:11">
      <c r="A114" s="3">
        <v>40210</v>
      </c>
      <c r="B114" s="8">
        <v>5.4046267563104013</v>
      </c>
      <c r="C114" s="8">
        <v>5.6692177131721087</v>
      </c>
      <c r="D114" s="10">
        <v>27.185516631788808</v>
      </c>
      <c r="E114" s="8" t="s">
        <v>8</v>
      </c>
      <c r="F114" s="10">
        <v>4.9345158662931654</v>
      </c>
      <c r="G114" s="8" t="s">
        <v>8</v>
      </c>
      <c r="H114" s="10">
        <v>4.37237757480976</v>
      </c>
      <c r="I114" s="8">
        <v>5.0142082900991847</v>
      </c>
      <c r="J114" s="10">
        <v>8.0338689880335039</v>
      </c>
      <c r="K114" s="8">
        <v>8.3342918060150346</v>
      </c>
    </row>
    <row r="115" spans="1:11">
      <c r="A115" s="3">
        <v>40238</v>
      </c>
      <c r="B115" s="8">
        <v>5.9917664648476547</v>
      </c>
      <c r="C115" s="8">
        <v>8.4623274653820193</v>
      </c>
      <c r="D115" s="10">
        <v>37.065632692686052</v>
      </c>
      <c r="E115" s="8" t="s">
        <v>8</v>
      </c>
      <c r="F115" s="10">
        <v>4.9930417430825464</v>
      </c>
      <c r="G115" s="8" t="s">
        <v>8</v>
      </c>
      <c r="H115" s="10">
        <v>3.9063756863354886</v>
      </c>
      <c r="I115" s="8">
        <v>5.0710390164014845</v>
      </c>
      <c r="J115" s="10">
        <v>9.4401704914572449</v>
      </c>
      <c r="K115" s="8">
        <v>10.484451549911212</v>
      </c>
    </row>
    <row r="116" spans="1:11">
      <c r="A116" s="3">
        <v>40269</v>
      </c>
      <c r="B116" s="8">
        <v>4.2022725383779784</v>
      </c>
      <c r="C116" s="8">
        <v>3.9317584362821911</v>
      </c>
      <c r="D116" s="10">
        <v>34.545812751437602</v>
      </c>
      <c r="E116" s="8" t="s">
        <v>8</v>
      </c>
      <c r="F116" s="10">
        <v>5.4240059751427445</v>
      </c>
      <c r="G116" s="8" t="s">
        <v>8</v>
      </c>
      <c r="H116" s="10">
        <v>2.1845018489209105</v>
      </c>
      <c r="I116" s="8">
        <v>3.387460274844897</v>
      </c>
      <c r="J116" s="10">
        <v>8.1066195716128231</v>
      </c>
      <c r="K116" s="8">
        <v>8.4774960609135164</v>
      </c>
    </row>
    <row r="117" spans="1:11">
      <c r="A117" s="3">
        <v>40299</v>
      </c>
      <c r="B117" s="8">
        <v>4.1082957553241641</v>
      </c>
      <c r="C117" s="8">
        <v>5.2737040944131541</v>
      </c>
      <c r="D117" s="10">
        <v>38.497956192514998</v>
      </c>
      <c r="E117" s="8" t="s">
        <v>8</v>
      </c>
      <c r="F117" s="10">
        <v>4.8938508551298083</v>
      </c>
      <c r="G117" s="8" t="s">
        <v>8</v>
      </c>
      <c r="H117" s="10">
        <v>2.965975158272617</v>
      </c>
      <c r="I117" s="8">
        <v>4.0021072394728474</v>
      </c>
      <c r="J117" s="10">
        <v>8.8060787184311202</v>
      </c>
      <c r="K117" s="8">
        <v>9.4761961912391381</v>
      </c>
    </row>
    <row r="118" spans="1:11">
      <c r="A118" s="3">
        <v>40330</v>
      </c>
      <c r="B118" s="8">
        <v>3.6060465621403712</v>
      </c>
      <c r="C118" s="8">
        <v>3.4660932185990658</v>
      </c>
      <c r="D118" s="10">
        <v>24.806355767218957</v>
      </c>
      <c r="E118" s="8" t="s">
        <v>8</v>
      </c>
      <c r="F118" s="10">
        <v>9.1219633146078944</v>
      </c>
      <c r="G118" s="8" t="s">
        <v>8</v>
      </c>
      <c r="H118" s="10">
        <v>4.2087541683445435</v>
      </c>
      <c r="I118" s="8">
        <v>4.6399515420362407</v>
      </c>
      <c r="J118" s="10">
        <v>8.1930307083273171</v>
      </c>
      <c r="K118" s="8">
        <v>8.3151904117986053</v>
      </c>
    </row>
    <row r="119" spans="1:11">
      <c r="A119" s="3">
        <v>40360</v>
      </c>
      <c r="B119" s="8">
        <v>3.4560845825018651</v>
      </c>
      <c r="C119" s="8">
        <v>3.4246245770410888</v>
      </c>
      <c r="D119" s="10">
        <v>35.476844138658315</v>
      </c>
      <c r="E119" s="8" t="s">
        <v>8</v>
      </c>
      <c r="F119" s="10">
        <v>8.4842680649814142</v>
      </c>
      <c r="G119" s="8" t="s">
        <v>8</v>
      </c>
      <c r="H119" s="10">
        <v>4.7778307802104214</v>
      </c>
      <c r="I119" s="8">
        <v>4.2358326603520791</v>
      </c>
      <c r="J119" s="10">
        <v>9.7371441140860835</v>
      </c>
      <c r="K119" s="8">
        <v>9.5315912029798113</v>
      </c>
    </row>
    <row r="120" spans="1:11">
      <c r="A120" s="3">
        <v>40391</v>
      </c>
      <c r="B120" s="8">
        <v>2.1610411223355142</v>
      </c>
      <c r="C120" s="8">
        <v>2.8937146815912151</v>
      </c>
      <c r="D120" s="10">
        <v>24.182264876463677</v>
      </c>
      <c r="E120" s="8" t="s">
        <v>8</v>
      </c>
      <c r="F120" s="10">
        <v>8.7338444177324526</v>
      </c>
      <c r="G120" s="8" t="s">
        <v>8</v>
      </c>
      <c r="H120" s="10">
        <v>7.0496507961039594</v>
      </c>
      <c r="I120" s="8">
        <v>6.2994894780281214</v>
      </c>
      <c r="J120" s="10">
        <v>8.6836917217800043</v>
      </c>
      <c r="K120" s="8">
        <v>8.5938421319940179</v>
      </c>
    </row>
    <row r="121" spans="1:11">
      <c r="A121" s="3">
        <v>40422</v>
      </c>
      <c r="B121" s="8">
        <v>3.6125760442669006</v>
      </c>
      <c r="C121" s="8">
        <v>3.7747866676723851</v>
      </c>
      <c r="D121" s="10">
        <v>29.947392445390641</v>
      </c>
      <c r="E121" s="8" t="s">
        <v>8</v>
      </c>
      <c r="F121" s="10">
        <v>8.5635164586028054</v>
      </c>
      <c r="G121" s="8" t="s">
        <v>8</v>
      </c>
      <c r="H121" s="10">
        <v>6.6453622723211856</v>
      </c>
      <c r="I121" s="8">
        <v>5.9850495598998741</v>
      </c>
      <c r="J121" s="10">
        <v>9.6847409645332441</v>
      </c>
      <c r="K121" s="8">
        <v>9.4846055210273477</v>
      </c>
    </row>
    <row r="122" spans="1:11">
      <c r="A122" s="3">
        <v>40452</v>
      </c>
      <c r="B122" s="8">
        <v>6.0711873500205309</v>
      </c>
      <c r="C122" s="8">
        <v>4.4336928540172629</v>
      </c>
      <c r="D122" s="10">
        <v>26.604917541095453</v>
      </c>
      <c r="E122" s="8" t="s">
        <v>8</v>
      </c>
      <c r="F122" s="10">
        <v>9.3165309468461999</v>
      </c>
      <c r="G122" s="8" t="s">
        <v>8</v>
      </c>
      <c r="H122" s="10">
        <v>7.0252008517073277</v>
      </c>
      <c r="I122" s="8">
        <v>5.3842948607779588</v>
      </c>
      <c r="J122" s="10">
        <v>10.142869155362343</v>
      </c>
      <c r="K122" s="8">
        <v>9.1338103777241884</v>
      </c>
    </row>
    <row r="123" spans="1:11">
      <c r="A123" s="3">
        <v>40483</v>
      </c>
      <c r="B123" s="8">
        <v>7.539319791602435</v>
      </c>
      <c r="C123" s="8">
        <v>5.7544238073827572</v>
      </c>
      <c r="D123" s="10">
        <v>24.57940675968846</v>
      </c>
      <c r="E123" s="8" t="s">
        <v>8</v>
      </c>
      <c r="F123" s="10">
        <v>10.605773649667487</v>
      </c>
      <c r="G123" s="8" t="s">
        <v>8</v>
      </c>
      <c r="H123" s="10">
        <v>4.5136026335766761</v>
      </c>
      <c r="I123" s="8">
        <v>4.4426477382141547</v>
      </c>
      <c r="J123" s="10">
        <v>9.6161331813127848</v>
      </c>
      <c r="K123" s="8">
        <v>9.1426636913731034</v>
      </c>
    </row>
    <row r="124" spans="1:11">
      <c r="A124" s="3">
        <v>40513</v>
      </c>
      <c r="B124" s="8">
        <v>5.6048942386400178</v>
      </c>
      <c r="C124" s="8">
        <v>4.9841687175062903</v>
      </c>
      <c r="D124" s="10">
        <v>23.59289034628225</v>
      </c>
      <c r="E124" s="8" t="s">
        <v>8</v>
      </c>
      <c r="F124" s="10">
        <v>14.493193667210818</v>
      </c>
      <c r="G124" s="8" t="s">
        <v>8</v>
      </c>
      <c r="H124" s="10">
        <v>9.6794797592784541</v>
      </c>
      <c r="I124" s="8">
        <v>8.0770901890915106</v>
      </c>
      <c r="J124" s="10">
        <v>11.81189785591477</v>
      </c>
      <c r="K124" s="8">
        <v>11.071857693136891</v>
      </c>
    </row>
    <row r="125" spans="1:11">
      <c r="A125" s="3">
        <v>40544</v>
      </c>
      <c r="B125" s="8">
        <v>4.8909096942373802</v>
      </c>
      <c r="C125" s="8">
        <v>4.6842078554635247</v>
      </c>
      <c r="D125" s="10">
        <v>28.325814688405433</v>
      </c>
      <c r="E125" s="8" t="s">
        <v>8</v>
      </c>
      <c r="F125" s="10">
        <v>18.087116266646632</v>
      </c>
      <c r="G125" s="8" t="s">
        <v>8</v>
      </c>
      <c r="H125" s="10">
        <v>6.4814890418621225</v>
      </c>
      <c r="I125" s="8">
        <v>5.560743344287185</v>
      </c>
      <c r="J125" s="10">
        <v>11.820619395513674</v>
      </c>
      <c r="K125" s="8">
        <v>11.427513081793569</v>
      </c>
    </row>
    <row r="126" spans="1:11">
      <c r="A126" s="3">
        <v>40575</v>
      </c>
      <c r="B126" s="8">
        <v>4.6940055689091063</v>
      </c>
      <c r="C126" s="8">
        <v>5.1760481139953161</v>
      </c>
      <c r="D126" s="10">
        <v>22.373785420517169</v>
      </c>
      <c r="E126" s="8" t="s">
        <v>8</v>
      </c>
      <c r="F126" s="10">
        <v>13.788201214947998</v>
      </c>
      <c r="G126" s="8" t="s">
        <v>8</v>
      </c>
      <c r="H126" s="10">
        <v>4.7858292343930335</v>
      </c>
      <c r="I126" s="8">
        <v>5.3815456150257681</v>
      </c>
      <c r="J126" s="10">
        <v>9.3001180994769044</v>
      </c>
      <c r="K126" s="8">
        <v>9.6421688633480418</v>
      </c>
    </row>
    <row r="127" spans="1:11">
      <c r="A127" s="3">
        <v>40603</v>
      </c>
      <c r="B127" s="8">
        <v>4.8481495969818482</v>
      </c>
      <c r="C127" s="8">
        <v>7.3167360776793542</v>
      </c>
      <c r="D127" s="10">
        <v>23.457422312336</v>
      </c>
      <c r="E127" s="8" t="s">
        <v>8</v>
      </c>
      <c r="F127" s="10">
        <v>11.575461513181832</v>
      </c>
      <c r="G127" s="8" t="s">
        <v>8</v>
      </c>
      <c r="H127" s="10">
        <v>2.7736004928485634</v>
      </c>
      <c r="I127" s="8">
        <v>3.3242100580865253</v>
      </c>
      <c r="J127" s="10">
        <v>8.1941067243523342</v>
      </c>
      <c r="K127" s="8">
        <v>9.0197163920683057</v>
      </c>
    </row>
    <row r="128" spans="1:11">
      <c r="A128" s="3">
        <v>40634</v>
      </c>
      <c r="B128" s="8">
        <v>5.5760871292651508</v>
      </c>
      <c r="C128" s="8">
        <v>5.8329973625013949</v>
      </c>
      <c r="D128" s="10">
        <v>15.87126921446208</v>
      </c>
      <c r="E128" s="8" t="s">
        <v>8</v>
      </c>
      <c r="F128" s="10">
        <v>13.353763293806109</v>
      </c>
      <c r="G128" s="8" t="s">
        <v>8</v>
      </c>
      <c r="H128" s="10">
        <v>5.1116772536217612</v>
      </c>
      <c r="I128" s="8">
        <v>7.740899358643806</v>
      </c>
      <c r="J128" s="10">
        <v>8.6754754592507251</v>
      </c>
      <c r="K128" s="8">
        <v>9.7140617177125446</v>
      </c>
    </row>
    <row r="129" spans="1:11">
      <c r="A129" s="3">
        <v>40664</v>
      </c>
      <c r="B129" s="8">
        <v>4.3377231401932148</v>
      </c>
      <c r="C129" s="8">
        <v>6.0277369193105272</v>
      </c>
      <c r="D129" s="10">
        <v>23.32150293277736</v>
      </c>
      <c r="E129" s="8" t="s">
        <v>8</v>
      </c>
      <c r="F129" s="10">
        <v>12.107138994143915</v>
      </c>
      <c r="G129" s="8" t="s">
        <v>8</v>
      </c>
      <c r="H129" s="10">
        <v>3.9419901952151308</v>
      </c>
      <c r="I129" s="8">
        <v>5.7739582262210485</v>
      </c>
      <c r="J129" s="10">
        <v>8.610814113398904</v>
      </c>
      <c r="K129" s="8">
        <v>9.7149850525353649</v>
      </c>
    </row>
    <row r="130" spans="1:11">
      <c r="A130" s="3">
        <v>40695</v>
      </c>
      <c r="B130" s="8">
        <v>7.7696115350986892</v>
      </c>
      <c r="C130" s="8">
        <v>7.5181661596445641</v>
      </c>
      <c r="D130" s="10">
        <v>16.17644160808954</v>
      </c>
      <c r="E130" s="8" t="s">
        <v>8</v>
      </c>
      <c r="F130" s="10">
        <v>11.035217150942628</v>
      </c>
      <c r="G130" s="8" t="s">
        <v>8</v>
      </c>
      <c r="H130" s="10">
        <v>5.815409998972993</v>
      </c>
      <c r="I130" s="8">
        <v>6.6611302876930321</v>
      </c>
      <c r="J130" s="10">
        <v>8.9600314033102411</v>
      </c>
      <c r="K130" s="8">
        <v>9.2099733997810276</v>
      </c>
    </row>
    <row r="131" spans="1:11">
      <c r="A131" s="3">
        <v>40725</v>
      </c>
      <c r="B131" s="8">
        <v>11.021041943188955</v>
      </c>
      <c r="C131" s="8">
        <v>10.249515095843771</v>
      </c>
      <c r="D131" s="10">
        <v>20.201283459598983</v>
      </c>
      <c r="E131" s="8" t="s">
        <v>8</v>
      </c>
      <c r="F131" s="10">
        <v>11.293478179243916</v>
      </c>
      <c r="G131" s="8" t="s">
        <v>8</v>
      </c>
      <c r="H131" s="10">
        <v>12.880806136629674</v>
      </c>
      <c r="I131" s="8">
        <v>11.955036358800077</v>
      </c>
      <c r="J131" s="10">
        <v>12.992144674418956</v>
      </c>
      <c r="K131" s="8">
        <v>12.454938778605323</v>
      </c>
    </row>
    <row r="132" spans="1:11">
      <c r="A132" s="3">
        <v>40756</v>
      </c>
      <c r="B132" s="8">
        <v>6.4195474784795881</v>
      </c>
      <c r="C132" s="8">
        <v>8.0598132206239423</v>
      </c>
      <c r="D132" s="10">
        <v>17.1470564895743</v>
      </c>
      <c r="E132" s="8" t="s">
        <v>8</v>
      </c>
      <c r="F132" s="10">
        <v>11.462686004772529</v>
      </c>
      <c r="G132" s="8" t="s">
        <v>8</v>
      </c>
      <c r="H132" s="10">
        <v>11.160767763689366</v>
      </c>
      <c r="I132" s="8">
        <v>9.7479281489479099</v>
      </c>
      <c r="J132" s="10">
        <v>10.833409007661807</v>
      </c>
      <c r="K132" s="8">
        <v>10.723144080153151</v>
      </c>
    </row>
    <row r="133" spans="1:11">
      <c r="A133" s="3">
        <v>40787</v>
      </c>
      <c r="B133" s="8">
        <v>31.866278862238762</v>
      </c>
      <c r="C133" s="8">
        <v>31.467932566004297</v>
      </c>
      <c r="D133" s="10">
        <v>18.254577769038757</v>
      </c>
      <c r="E133" s="8" t="s">
        <v>8</v>
      </c>
      <c r="F133" s="10">
        <v>12.121362857284916</v>
      </c>
      <c r="G133" s="8" t="s">
        <v>8</v>
      </c>
      <c r="H133" s="10">
        <v>8.1546920660794076</v>
      </c>
      <c r="I133" s="8">
        <v>7.1593823591040469</v>
      </c>
      <c r="J133" s="10">
        <v>16.436369351122757</v>
      </c>
      <c r="K133" s="8">
        <v>15.967382418173521</v>
      </c>
    </row>
    <row r="134" spans="1:11">
      <c r="A134" s="3">
        <v>40817</v>
      </c>
      <c r="B134" s="8">
        <v>9.8943730435540047</v>
      </c>
      <c r="C134" s="8">
        <v>6.7235328828255971</v>
      </c>
      <c r="D134" s="10">
        <v>24.391931562473211</v>
      </c>
      <c r="E134" s="8" t="s">
        <v>8</v>
      </c>
      <c r="F134" s="10">
        <v>12.724594824041985</v>
      </c>
      <c r="G134" s="8" t="s">
        <v>8</v>
      </c>
      <c r="H134" s="10">
        <v>7.1075445013830247</v>
      </c>
      <c r="I134" s="8">
        <v>5.396434313173911</v>
      </c>
      <c r="J134" s="10">
        <v>11.475905720143889</v>
      </c>
      <c r="K134" s="8">
        <v>10.0435885024153</v>
      </c>
    </row>
    <row r="135" spans="1:11">
      <c r="A135" s="3">
        <v>40848</v>
      </c>
      <c r="B135" s="8">
        <v>9.3094461650157534</v>
      </c>
      <c r="C135" s="8">
        <v>6.5154832233159707</v>
      </c>
      <c r="D135" s="10">
        <v>17.99894479829641</v>
      </c>
      <c r="E135" s="8" t="s">
        <v>8</v>
      </c>
      <c r="F135" s="10">
        <v>9.8253561938169529</v>
      </c>
      <c r="G135" s="8" t="s">
        <v>8</v>
      </c>
      <c r="H135" s="10">
        <v>13.703118078197321</v>
      </c>
      <c r="I135" s="8">
        <v>12.778196607677851</v>
      </c>
      <c r="J135" s="10">
        <v>12.21390438974376</v>
      </c>
      <c r="K135" s="8">
        <v>11.167707171629743</v>
      </c>
    </row>
    <row r="136" spans="1:11">
      <c r="A136" s="3">
        <v>40878</v>
      </c>
      <c r="B136" s="8">
        <v>10.582150583339255</v>
      </c>
      <c r="C136" s="8">
        <v>9.4685923573235833</v>
      </c>
      <c r="D136" s="10">
        <v>15.610229401809415</v>
      </c>
      <c r="E136" s="8" t="s">
        <v>8</v>
      </c>
      <c r="F136" s="10">
        <v>10.989305907058558</v>
      </c>
      <c r="G136" s="8" t="s">
        <v>8</v>
      </c>
      <c r="H136" s="10">
        <v>12.597810713039717</v>
      </c>
      <c r="I136" s="8">
        <v>10.554460694850162</v>
      </c>
      <c r="J136" s="10">
        <v>12.094346552071386</v>
      </c>
      <c r="K136" s="8">
        <v>11.057045202215772</v>
      </c>
    </row>
    <row r="137" spans="1:11">
      <c r="A137" s="3">
        <v>40909</v>
      </c>
      <c r="B137" s="8">
        <v>10.292837757018065</v>
      </c>
      <c r="C137" s="8">
        <v>10.865567846886471</v>
      </c>
      <c r="D137" s="10">
        <v>15.172043576262361</v>
      </c>
      <c r="E137" s="8" t="s">
        <v>8</v>
      </c>
      <c r="F137" s="10">
        <v>10.829726971551072</v>
      </c>
      <c r="G137" s="8" t="s">
        <v>8</v>
      </c>
      <c r="H137" s="10">
        <v>18.248702447920454</v>
      </c>
      <c r="I137" s="8">
        <v>15.854593231889204</v>
      </c>
      <c r="J137" s="10">
        <v>13.997551715136117</v>
      </c>
      <c r="K137" s="8">
        <v>13.236212046001508</v>
      </c>
    </row>
    <row r="138" spans="1:11">
      <c r="A138" s="3">
        <v>40940</v>
      </c>
      <c r="B138" s="8">
        <v>5.5243514598471721</v>
      </c>
      <c r="C138" s="8">
        <v>6.6827032548882741</v>
      </c>
      <c r="D138" s="10">
        <v>13.746623162535327</v>
      </c>
      <c r="E138" s="8" t="s">
        <v>8</v>
      </c>
      <c r="F138" s="10">
        <v>12.554850560100228</v>
      </c>
      <c r="G138" s="8" t="s">
        <v>8</v>
      </c>
      <c r="H138" s="10">
        <v>14.481832811567649</v>
      </c>
      <c r="I138" s="8">
        <v>16.841823766314345</v>
      </c>
      <c r="J138" s="10">
        <v>11.599617538052636</v>
      </c>
      <c r="K138" s="8">
        <v>12.796451940804618</v>
      </c>
    </row>
    <row r="139" spans="1:11">
      <c r="A139" s="3">
        <v>40969</v>
      </c>
      <c r="B139" s="8">
        <v>4.404139154257706</v>
      </c>
      <c r="C139" s="8">
        <v>7.4673625768558018</v>
      </c>
      <c r="D139" s="10">
        <v>14.494646658531554</v>
      </c>
      <c r="E139" s="8" t="s">
        <v>8</v>
      </c>
      <c r="F139" s="10">
        <v>7.8245272963241561</v>
      </c>
      <c r="G139" s="8" t="s">
        <v>8</v>
      </c>
      <c r="H139" s="10">
        <v>15.38296796025293</v>
      </c>
      <c r="I139" s="8">
        <v>18.284342558603417</v>
      </c>
      <c r="J139" s="10">
        <v>10.559863944437271</v>
      </c>
      <c r="K139" s="8">
        <v>12.455894548450708</v>
      </c>
    </row>
    <row r="140" spans="1:11">
      <c r="A140" s="3">
        <v>41000</v>
      </c>
      <c r="B140" s="8">
        <v>6.8971018257678898</v>
      </c>
      <c r="C140" s="8">
        <v>8.1886606236461077</v>
      </c>
      <c r="D140" s="10">
        <v>18.444607864095467</v>
      </c>
      <c r="E140" s="8" t="s">
        <v>8</v>
      </c>
      <c r="F140" s="10">
        <v>8.3731862426112897</v>
      </c>
      <c r="G140" s="8" t="s">
        <v>8</v>
      </c>
      <c r="H140" s="10">
        <v>9.621660789792557</v>
      </c>
      <c r="I140" s="8">
        <v>14.542537291096302</v>
      </c>
      <c r="J140" s="10">
        <v>9.5966926328527098</v>
      </c>
      <c r="K140" s="8">
        <v>11.801120377658354</v>
      </c>
    </row>
    <row r="141" spans="1:11">
      <c r="A141" s="3">
        <v>41030</v>
      </c>
      <c r="B141" s="8">
        <v>5.4898093372036483</v>
      </c>
      <c r="C141" s="8">
        <v>8.2112235182114901</v>
      </c>
      <c r="D141" s="10">
        <v>17.592582521987367</v>
      </c>
      <c r="E141" s="8" t="s">
        <v>8</v>
      </c>
      <c r="F141" s="10">
        <v>8.6059188741363535</v>
      </c>
      <c r="G141" s="8" t="s">
        <v>8</v>
      </c>
      <c r="H141" s="10">
        <v>7.3184956701789927</v>
      </c>
      <c r="I141" s="8">
        <v>11.224033654267616</v>
      </c>
      <c r="J141" s="10">
        <v>8.3190951673733302</v>
      </c>
      <c r="K141" s="8">
        <v>10.508137338790437</v>
      </c>
    </row>
    <row r="142" spans="1:11">
      <c r="A142" s="3">
        <v>41061</v>
      </c>
      <c r="B142" s="8">
        <v>6.8831091705734977</v>
      </c>
      <c r="C142" s="8">
        <v>6.5014760379432879</v>
      </c>
      <c r="D142" s="10">
        <v>19.509079749119451</v>
      </c>
      <c r="E142" s="8" t="s">
        <v>8</v>
      </c>
      <c r="F142" s="10">
        <v>10.720092354530539</v>
      </c>
      <c r="G142" s="8" t="s">
        <v>8</v>
      </c>
      <c r="H142" s="10">
        <v>13.554472066914435</v>
      </c>
      <c r="I142" s="8">
        <v>16.243788530499117</v>
      </c>
      <c r="J142" s="10">
        <v>11.790509601133039</v>
      </c>
      <c r="K142" s="8">
        <v>12.713528132026951</v>
      </c>
    </row>
    <row r="143" spans="1:11">
      <c r="A143" s="3">
        <v>41091</v>
      </c>
      <c r="B143" s="8">
        <v>6.1949090185190414</v>
      </c>
      <c r="C143" s="8">
        <v>5.4028632582721787</v>
      </c>
      <c r="D143" s="10">
        <v>21.472059016567492</v>
      </c>
      <c r="E143" s="8" t="s">
        <v>8</v>
      </c>
      <c r="F143" s="10">
        <v>6.7038959814719563</v>
      </c>
      <c r="G143" s="8" t="s">
        <v>8</v>
      </c>
      <c r="H143" s="10">
        <v>16.219736112676959</v>
      </c>
      <c r="I143" s="8">
        <v>15.908453696983536</v>
      </c>
      <c r="J143" s="10">
        <v>11.84704425799471</v>
      </c>
      <c r="K143" s="8">
        <v>11.52357365999549</v>
      </c>
    </row>
    <row r="144" spans="1:11">
      <c r="A144" s="3">
        <v>41122</v>
      </c>
      <c r="B144" s="8">
        <v>7.1324522025885395</v>
      </c>
      <c r="C144" s="8">
        <v>8.0902151736804395</v>
      </c>
      <c r="D144" s="10">
        <v>26.126877086369248</v>
      </c>
      <c r="E144" s="8" t="s">
        <v>8</v>
      </c>
      <c r="F144" s="10">
        <v>9.661252122934135</v>
      </c>
      <c r="G144" s="8" t="s">
        <v>8</v>
      </c>
      <c r="H144" s="10">
        <v>10.06488525986124</v>
      </c>
      <c r="I144" s="8">
        <v>8.4016173923590056</v>
      </c>
      <c r="J144" s="10">
        <v>11.009396299997215</v>
      </c>
      <c r="K144" s="8">
        <v>10.62550916983389</v>
      </c>
    </row>
    <row r="145" spans="1:11">
      <c r="A145" s="3">
        <v>41153</v>
      </c>
      <c r="B145" s="8">
        <v>12.957388975916153</v>
      </c>
      <c r="C145" s="8">
        <v>12.012482401334111</v>
      </c>
      <c r="D145" s="10">
        <v>18.437475653825359</v>
      </c>
      <c r="E145" s="8" t="s">
        <v>8</v>
      </c>
      <c r="F145" s="10">
        <v>9.9776177696223094</v>
      </c>
      <c r="G145" s="8" t="s">
        <v>8</v>
      </c>
      <c r="H145" s="10">
        <v>16.543482866338195</v>
      </c>
      <c r="I145" s="8">
        <v>13.59981744826004</v>
      </c>
      <c r="J145" s="10">
        <v>14.194913943861515</v>
      </c>
      <c r="K145" s="8">
        <v>12.831590854454683</v>
      </c>
    </row>
    <row r="146" spans="1:11">
      <c r="A146" s="3">
        <v>41183</v>
      </c>
      <c r="B146" s="8">
        <v>13.371800964022155</v>
      </c>
      <c r="C146" s="8">
        <v>8.4909625794497234</v>
      </c>
      <c r="D146" s="10">
        <v>18.563895800379036</v>
      </c>
      <c r="E146" s="8" t="s">
        <v>8</v>
      </c>
      <c r="F146" s="10">
        <v>9.3034403590968182</v>
      </c>
      <c r="G146" s="8" t="s">
        <v>8</v>
      </c>
      <c r="H146" s="10">
        <v>22.548253619784163</v>
      </c>
      <c r="I146" s="8">
        <v>17.229719291802624</v>
      </c>
      <c r="J146" s="10">
        <v>16.430559894312708</v>
      </c>
      <c r="K146" s="8">
        <v>13.145181333212289</v>
      </c>
    </row>
    <row r="147" spans="1:11">
      <c r="A147" s="3">
        <v>41214</v>
      </c>
      <c r="B147" s="8">
        <v>11.649271203180652</v>
      </c>
      <c r="C147" s="8">
        <v>7.9005869622239189</v>
      </c>
      <c r="D147" s="10">
        <v>17.007294404263636</v>
      </c>
      <c r="E147" s="8" t="s">
        <v>8</v>
      </c>
      <c r="F147" s="10">
        <v>9.6878126639159809</v>
      </c>
      <c r="G147" s="8" t="s">
        <v>8</v>
      </c>
      <c r="H147" s="10">
        <v>16.247233948301691</v>
      </c>
      <c r="I147" s="8">
        <v>13.85879602751098</v>
      </c>
      <c r="J147" s="10">
        <v>13.510733695002591</v>
      </c>
      <c r="K147" s="8">
        <v>11.632031161288113</v>
      </c>
    </row>
    <row r="148" spans="1:11">
      <c r="A148" s="3">
        <v>41244</v>
      </c>
      <c r="B148" s="8">
        <v>5.9724826633448833</v>
      </c>
      <c r="C148" s="8">
        <v>5.2807681181223209</v>
      </c>
      <c r="D148" s="10">
        <v>19.931345742508942</v>
      </c>
      <c r="E148" s="8" t="s">
        <v>8</v>
      </c>
      <c r="F148" s="10">
        <v>12.91827187783541</v>
      </c>
      <c r="G148" s="8" t="s">
        <v>8</v>
      </c>
      <c r="H148" s="10">
        <v>19.166678470535725</v>
      </c>
      <c r="I148" s="8">
        <v>16.132085485364044</v>
      </c>
      <c r="J148" s="10">
        <v>14.281052322509662</v>
      </c>
      <c r="K148" s="8">
        <v>12.948771253779764</v>
      </c>
    </row>
    <row r="149" spans="1:11">
      <c r="A149" s="3">
        <v>41275</v>
      </c>
      <c r="B149" s="8">
        <v>5.8985971637739905</v>
      </c>
      <c r="C149" s="8">
        <v>7.0835770648641763</v>
      </c>
      <c r="D149" s="10">
        <v>16.755797766044154</v>
      </c>
      <c r="E149" s="8" t="s">
        <v>8</v>
      </c>
      <c r="F149" s="10">
        <v>14.785302433458316</v>
      </c>
      <c r="G149" s="8" t="s">
        <v>8</v>
      </c>
      <c r="H149" s="10">
        <v>15.787425421500515</v>
      </c>
      <c r="I149" s="8">
        <v>13.661819711233774</v>
      </c>
      <c r="J149" s="10">
        <v>13.056597331340798</v>
      </c>
      <c r="K149" s="8">
        <v>12.539461451217853</v>
      </c>
    </row>
    <row r="150" spans="1:11">
      <c r="A150" s="3">
        <v>41306</v>
      </c>
      <c r="B150" s="8">
        <v>4.2995804986642234</v>
      </c>
      <c r="C150" s="8">
        <v>5.855357946690348</v>
      </c>
      <c r="D150" s="10">
        <v>18.562344086226666</v>
      </c>
      <c r="E150" s="8" t="s">
        <v>8</v>
      </c>
      <c r="F150" s="10">
        <v>10.284677822266408</v>
      </c>
      <c r="G150" s="8" t="s">
        <v>8</v>
      </c>
      <c r="H150" s="10">
        <v>9.3630345010634919</v>
      </c>
      <c r="I150" s="8">
        <v>11.88402975307814</v>
      </c>
      <c r="J150" s="10">
        <v>9.2186493489644139</v>
      </c>
      <c r="K150" s="8">
        <v>10.605843457591988</v>
      </c>
    </row>
    <row r="151" spans="1:11">
      <c r="A151" s="3">
        <v>41334</v>
      </c>
      <c r="B151" s="8">
        <v>2.8976727819305039</v>
      </c>
      <c r="C151" s="8">
        <v>5.4826325211679698</v>
      </c>
      <c r="D151" s="10">
        <v>24.606317819258301</v>
      </c>
      <c r="E151" s="8" t="s">
        <v>8</v>
      </c>
      <c r="F151" s="10">
        <v>9.3522519667019548</v>
      </c>
      <c r="G151" s="8" t="s">
        <v>8</v>
      </c>
      <c r="H151" s="10">
        <v>15.193667617234249</v>
      </c>
      <c r="I151" s="8">
        <v>18.790483096060555</v>
      </c>
      <c r="J151" s="10">
        <v>11.516151191994069</v>
      </c>
      <c r="K151" s="8">
        <v>13.590779063813446</v>
      </c>
    </row>
    <row r="152" spans="1:11">
      <c r="A152" s="3">
        <v>41365</v>
      </c>
      <c r="B152" s="8">
        <v>5.7275545048045817</v>
      </c>
      <c r="C152" s="8">
        <v>7.3565906095829803</v>
      </c>
      <c r="D152" s="10">
        <v>27.930738422471535</v>
      </c>
      <c r="E152" s="8" t="s">
        <v>8</v>
      </c>
      <c r="F152" s="10">
        <v>10.191070427040362</v>
      </c>
      <c r="G152" s="8" t="s">
        <v>8</v>
      </c>
      <c r="H152" s="10">
        <v>9.3560116361801597</v>
      </c>
      <c r="I152" s="8">
        <v>15.07274241463435</v>
      </c>
      <c r="J152" s="10">
        <v>10.535520647848891</v>
      </c>
      <c r="K152" s="8">
        <v>13.184931744730804</v>
      </c>
    </row>
    <row r="153" spans="1:11">
      <c r="A153" s="3">
        <v>41395</v>
      </c>
      <c r="B153" s="8">
        <v>3.7914770165854388</v>
      </c>
      <c r="C153" s="8">
        <v>5.8992722304428042</v>
      </c>
      <c r="D153" s="10">
        <v>26.239797244324166</v>
      </c>
      <c r="E153" s="8" t="s">
        <v>8</v>
      </c>
      <c r="F153" s="10">
        <v>9.8370547551657239</v>
      </c>
      <c r="G153" s="8" t="s">
        <v>8</v>
      </c>
      <c r="H153" s="10">
        <v>9.3247189793542606</v>
      </c>
      <c r="I153" s="8">
        <v>15.054055705178785</v>
      </c>
      <c r="J153" s="10">
        <v>9.7552377692793577</v>
      </c>
      <c r="K153" s="8">
        <v>12.534669595284146</v>
      </c>
    </row>
    <row r="154" spans="1:11">
      <c r="A154" s="3">
        <v>41426</v>
      </c>
      <c r="B154" s="8">
        <v>10.053393230302694</v>
      </c>
      <c r="C154" s="8">
        <v>9.4013801846827487</v>
      </c>
      <c r="D154" s="10">
        <v>23.262885024628076</v>
      </c>
      <c r="E154" s="8" t="s">
        <v>8</v>
      </c>
      <c r="F154" s="10">
        <v>9.4106852948022848</v>
      </c>
      <c r="G154" s="8" t="s">
        <v>8</v>
      </c>
      <c r="H154" s="10">
        <v>11.295066814723839</v>
      </c>
      <c r="I154" s="8">
        <v>13.959802160906056</v>
      </c>
      <c r="J154" s="10">
        <v>11.745096101363309</v>
      </c>
      <c r="K154" s="8">
        <v>12.611225476859927</v>
      </c>
    </row>
    <row r="155" spans="1:11">
      <c r="A155" s="3">
        <v>41456</v>
      </c>
      <c r="B155" s="8">
        <v>11.323819665668863</v>
      </c>
      <c r="C155" s="8">
        <v>9.6920227331167705</v>
      </c>
      <c r="D155" s="10">
        <v>24.529454763385868</v>
      </c>
      <c r="E155" s="8" t="s">
        <v>8</v>
      </c>
      <c r="F155" s="10">
        <v>8.2011207935425698</v>
      </c>
      <c r="G155" s="8" t="s">
        <v>8</v>
      </c>
      <c r="H155" s="10">
        <v>12.194482528314152</v>
      </c>
      <c r="I155" s="8">
        <v>12.392811670632252</v>
      </c>
      <c r="J155" s="10">
        <v>12.260228881336051</v>
      </c>
      <c r="K155" s="8">
        <v>11.910926316464415</v>
      </c>
    </row>
    <row r="156" spans="1:11">
      <c r="A156" s="3">
        <v>41487</v>
      </c>
      <c r="B156" s="8">
        <v>4.8709852593589762</v>
      </c>
      <c r="C156" s="8">
        <v>5.1427885459185791</v>
      </c>
      <c r="D156" s="10">
        <v>28.043859217967366</v>
      </c>
      <c r="E156" s="8" t="s">
        <v>8</v>
      </c>
      <c r="F156" s="10">
        <v>6.8393394322234151</v>
      </c>
      <c r="G156" s="8" t="s">
        <v>8</v>
      </c>
      <c r="H156" s="10">
        <v>12.832822307065001</v>
      </c>
      <c r="I156" s="8">
        <v>10.687402490365992</v>
      </c>
      <c r="J156" s="10">
        <v>10.850573921763178</v>
      </c>
      <c r="K156" s="8">
        <v>10.087084290957838</v>
      </c>
    </row>
    <row r="157" spans="1:11">
      <c r="A157" s="3">
        <v>41518</v>
      </c>
      <c r="B157" s="8">
        <v>4.3639044491731669</v>
      </c>
      <c r="C157" s="8">
        <v>3.8437612291862595</v>
      </c>
      <c r="D157" s="10">
        <v>29.63665649181997</v>
      </c>
      <c r="E157" s="8" t="s">
        <v>8</v>
      </c>
      <c r="F157" s="10">
        <v>6.6146488312682443</v>
      </c>
      <c r="G157" s="8" t="s">
        <v>8</v>
      </c>
      <c r="H157" s="10">
        <v>11.20887206646421</v>
      </c>
      <c r="I157" s="8">
        <v>7.9965211407704366</v>
      </c>
      <c r="J157" s="10">
        <v>10.195881459021052</v>
      </c>
      <c r="K157" s="8">
        <v>8.8104141379901648</v>
      </c>
    </row>
    <row r="158" spans="1:11">
      <c r="A158" s="3">
        <v>41548</v>
      </c>
      <c r="B158" s="8">
        <v>10.822361135782449</v>
      </c>
      <c r="C158" s="8">
        <v>6.5589012301510881</v>
      </c>
      <c r="D158" s="10">
        <v>37.83483835645044</v>
      </c>
      <c r="E158" s="8" t="s">
        <v>8</v>
      </c>
      <c r="F158" s="10">
        <v>7.6908706928676418</v>
      </c>
      <c r="G158" s="8" t="s">
        <v>8</v>
      </c>
      <c r="H158" s="10">
        <v>11.495757009222855</v>
      </c>
      <c r="I158" s="8">
        <v>8.7101838107003431</v>
      </c>
      <c r="J158" s="10">
        <v>13.108643672096022</v>
      </c>
      <c r="K158" s="8">
        <v>10.910917889246294</v>
      </c>
    </row>
    <row r="159" spans="1:11">
      <c r="A159" s="3">
        <v>41579</v>
      </c>
      <c r="B159" s="8">
        <v>6.9707535571047208</v>
      </c>
      <c r="C159" s="8">
        <v>4.5350928736774732</v>
      </c>
      <c r="D159" s="10">
        <v>32.622586433803654</v>
      </c>
      <c r="E159" s="8" t="s">
        <v>8</v>
      </c>
      <c r="F159" s="10">
        <v>6.2768503813305703</v>
      </c>
      <c r="G159" s="8" t="s">
        <v>8</v>
      </c>
      <c r="H159" s="10">
        <v>12.47304536731421</v>
      </c>
      <c r="I159" s="8">
        <v>10.166657927253194</v>
      </c>
      <c r="J159" s="10">
        <v>11.594708184182192</v>
      </c>
      <c r="K159" s="8">
        <v>10.061046146820415</v>
      </c>
    </row>
    <row r="160" spans="1:11">
      <c r="A160" s="3">
        <v>41609</v>
      </c>
      <c r="B160" s="8">
        <v>2.9513095063810879</v>
      </c>
      <c r="C160" s="8">
        <v>2.5061076285184676</v>
      </c>
      <c r="D160" s="10">
        <v>35.603403388278124</v>
      </c>
      <c r="E160" s="8" t="s">
        <v>8</v>
      </c>
      <c r="F160" s="10">
        <v>7.5536424647071128</v>
      </c>
      <c r="G160" s="8" t="s">
        <v>8</v>
      </c>
      <c r="H160" s="10">
        <v>11.829608168190319</v>
      </c>
      <c r="I160" s="8">
        <v>9.5270613392323327</v>
      </c>
      <c r="J160" s="10">
        <v>10.916809481206826</v>
      </c>
      <c r="K160" s="8">
        <v>9.9048211414370098</v>
      </c>
    </row>
    <row r="161" spans="1:11">
      <c r="A161" s="3">
        <v>41640</v>
      </c>
      <c r="B161" s="8">
        <v>1.7794120894065493</v>
      </c>
      <c r="C161" s="8">
        <v>2.5365215343164689</v>
      </c>
      <c r="D161" s="10">
        <v>38.881377220010336</v>
      </c>
      <c r="E161" s="8" t="s">
        <v>8</v>
      </c>
      <c r="F161" s="10">
        <v>8.7553750939468689</v>
      </c>
      <c r="G161" s="8" t="s">
        <v>8</v>
      </c>
      <c r="H161" s="10">
        <v>12.049763398928839</v>
      </c>
      <c r="I161" s="8">
        <v>10.585542234947365</v>
      </c>
      <c r="J161" s="10">
        <v>11.125763100683514</v>
      </c>
      <c r="K161" s="8">
        <v>10.744643383565736</v>
      </c>
    </row>
    <row r="162" spans="1:11">
      <c r="A162" s="3">
        <v>41671</v>
      </c>
      <c r="B162" s="8">
        <v>2.8578367836318024</v>
      </c>
      <c r="C162" s="8">
        <v>4.3752992907123067</v>
      </c>
      <c r="D162" s="10">
        <v>24.90217353952265</v>
      </c>
      <c r="E162" s="8" t="s">
        <v>8</v>
      </c>
      <c r="F162" s="10">
        <v>4.999991091303734</v>
      </c>
      <c r="G162" s="8" t="s">
        <v>8</v>
      </c>
      <c r="H162" s="10">
        <v>9.3327529732484518</v>
      </c>
      <c r="I162" s="8">
        <v>13.724881169535731</v>
      </c>
      <c r="J162" s="10">
        <v>8.0554363898458146</v>
      </c>
      <c r="K162" s="8">
        <v>10.180547011644528</v>
      </c>
    </row>
    <row r="163" spans="1:11">
      <c r="A163" s="3">
        <v>41699</v>
      </c>
      <c r="B163" s="8">
        <v>3.1796325772804486</v>
      </c>
      <c r="C163" s="8">
        <v>6.4306423002759328</v>
      </c>
      <c r="D163" s="10">
        <v>40.770151434638016</v>
      </c>
      <c r="E163" s="8" t="s">
        <v>8</v>
      </c>
      <c r="F163" s="10">
        <v>5.8297634808811605</v>
      </c>
      <c r="G163" s="8" t="s">
        <v>8</v>
      </c>
      <c r="H163" s="10">
        <v>7.9726545241750966</v>
      </c>
      <c r="I163" s="8">
        <v>10.915100129286081</v>
      </c>
      <c r="J163" s="10">
        <v>9.3274185808493506</v>
      </c>
      <c r="K163" s="8">
        <v>11.330211009379866</v>
      </c>
    </row>
    <row r="164" spans="1:11">
      <c r="A164" s="3">
        <v>41730</v>
      </c>
      <c r="B164" s="8">
        <v>2.0098196173109391</v>
      </c>
      <c r="C164" s="8">
        <v>2.6604809565589518</v>
      </c>
      <c r="D164" s="10">
        <v>28.342034139335592</v>
      </c>
      <c r="E164" s="8" t="s">
        <v>8</v>
      </c>
      <c r="F164" s="10">
        <v>6.6523467115519788</v>
      </c>
      <c r="G164" s="8" t="s">
        <v>8</v>
      </c>
      <c r="H164" s="10">
        <v>7.9658590278543686</v>
      </c>
      <c r="I164" s="8">
        <v>13.60751328390265</v>
      </c>
      <c r="J164" s="10">
        <v>8.0401101239488497</v>
      </c>
      <c r="K164" s="8">
        <v>10.433256506355281</v>
      </c>
    </row>
    <row r="165" spans="1:11">
      <c r="A165" s="3">
        <v>41760</v>
      </c>
      <c r="B165" s="8">
        <v>2.0590745659176393</v>
      </c>
      <c r="C165" s="8">
        <v>3.3235501061843702</v>
      </c>
      <c r="D165" s="10">
        <v>32.635618853382667</v>
      </c>
      <c r="E165" s="8" t="s">
        <v>8</v>
      </c>
      <c r="F165" s="10">
        <v>4.4931065688006386</v>
      </c>
      <c r="G165" s="8" t="s">
        <v>8</v>
      </c>
      <c r="H165" s="10">
        <v>8.1964334888226915</v>
      </c>
      <c r="I165" s="8">
        <v>13.055733998624932</v>
      </c>
      <c r="J165" s="10">
        <v>8.0123181401505512</v>
      </c>
      <c r="K165" s="8">
        <v>10.256067267717153</v>
      </c>
    </row>
    <row r="166" spans="1:11">
      <c r="A166" s="3">
        <v>41791</v>
      </c>
      <c r="B166" s="8">
        <v>1.6395606420970796</v>
      </c>
      <c r="C166" s="8">
        <v>1.4962324959691529</v>
      </c>
      <c r="D166" s="10">
        <v>43.417951788469836</v>
      </c>
      <c r="E166" s="8" t="s">
        <v>8</v>
      </c>
      <c r="F166" s="10">
        <v>5.1531342738290604</v>
      </c>
      <c r="G166" s="8" t="s">
        <v>8</v>
      </c>
      <c r="H166" s="10">
        <v>7.7190393426801078</v>
      </c>
      <c r="I166" s="8">
        <v>10.133041047825232</v>
      </c>
      <c r="J166" s="10">
        <v>8.9115458907219978</v>
      </c>
      <c r="K166" s="8">
        <v>9.8262423700661081</v>
      </c>
    </row>
    <row r="167" spans="1:11">
      <c r="A167" s="3">
        <v>41821</v>
      </c>
      <c r="B167" s="8">
        <v>4.8252929174477677</v>
      </c>
      <c r="C167" s="8">
        <v>4.0526057549951542</v>
      </c>
      <c r="D167" s="10">
        <v>41.435513369191568</v>
      </c>
      <c r="E167" s="8" t="s">
        <v>8</v>
      </c>
      <c r="F167" s="10">
        <v>5.4209050432579442</v>
      </c>
      <c r="G167" s="8" t="s">
        <v>8</v>
      </c>
      <c r="H167" s="10">
        <v>8.6441158677313119</v>
      </c>
      <c r="I167" s="8">
        <v>9.3305792241898047</v>
      </c>
      <c r="J167" s="10">
        <v>9.9796855208525663</v>
      </c>
      <c r="K167" s="8">
        <v>10.050097072745677</v>
      </c>
    </row>
    <row r="168" spans="1:11">
      <c r="A168" s="3">
        <v>41852</v>
      </c>
      <c r="B168" s="8">
        <v>4.604811330282927</v>
      </c>
      <c r="C168" s="8">
        <v>4.6538077961744237</v>
      </c>
      <c r="D168" s="10">
        <v>32.924410881300673</v>
      </c>
      <c r="E168" s="8" t="s">
        <v>8</v>
      </c>
      <c r="F168" s="10">
        <v>5.3961948216925268</v>
      </c>
      <c r="G168" s="8" t="s">
        <v>8</v>
      </c>
      <c r="H168" s="10">
        <v>12.145087080332075</v>
      </c>
      <c r="I168" s="8">
        <v>10.168443747639884</v>
      </c>
      <c r="J168" s="10">
        <v>10.483297206069373</v>
      </c>
      <c r="K168" s="8">
        <v>9.7166031569703719</v>
      </c>
    </row>
    <row r="169" spans="1:11">
      <c r="A169" s="3">
        <v>41883</v>
      </c>
      <c r="B169" s="8">
        <v>4.800700925938731</v>
      </c>
      <c r="C169" s="8">
        <v>4.1585456145465516</v>
      </c>
      <c r="D169" s="10">
        <v>33.574152083627219</v>
      </c>
      <c r="E169" s="8" t="s">
        <v>8</v>
      </c>
      <c r="F169" s="10">
        <v>4.6904275520557359</v>
      </c>
      <c r="G169" s="8" t="s">
        <v>8</v>
      </c>
      <c r="H169" s="10">
        <v>13.750659090683328</v>
      </c>
      <c r="I169" s="8">
        <v>8.6859699028989343</v>
      </c>
      <c r="J169" s="10">
        <v>11.052139099272805</v>
      </c>
      <c r="K169" s="8">
        <v>8.8886952635750927</v>
      </c>
    </row>
    <row r="170" spans="1:11">
      <c r="A170" s="3">
        <v>41913</v>
      </c>
      <c r="B170" s="8">
        <v>5.448949636144035</v>
      </c>
      <c r="C170" s="8">
        <v>3.232294501379426</v>
      </c>
      <c r="D170" s="10">
        <v>29.169752330305155</v>
      </c>
      <c r="E170" s="8" t="s">
        <v>8</v>
      </c>
      <c r="F170" s="10">
        <v>5.6613967374365446</v>
      </c>
      <c r="G170" s="8" t="s">
        <v>8</v>
      </c>
      <c r="H170" s="10">
        <v>11.173843741543758</v>
      </c>
      <c r="I170" s="8">
        <v>8.2753632720644354</v>
      </c>
      <c r="J170" s="10">
        <v>10.026800154432328</v>
      </c>
      <c r="K170" s="8">
        <v>8.3094228093114459</v>
      </c>
    </row>
    <row r="171" spans="1:11">
      <c r="A171" s="3">
        <v>41944</v>
      </c>
      <c r="B171" s="8">
        <v>4.8475072443257616</v>
      </c>
      <c r="C171" s="8">
        <v>3.1353042699850144</v>
      </c>
      <c r="D171" s="10">
        <v>31.04463651460452</v>
      </c>
      <c r="E171" s="8" t="s">
        <v>8</v>
      </c>
      <c r="F171" s="10">
        <v>6.112038137591095</v>
      </c>
      <c r="G171" s="8" t="s">
        <v>8</v>
      </c>
      <c r="H171" s="10">
        <v>19.322054743893798</v>
      </c>
      <c r="I171" s="8">
        <v>15.288730935837597</v>
      </c>
      <c r="J171" s="10">
        <v>13.376054967415209</v>
      </c>
      <c r="K171" s="8">
        <v>11.341949331226269</v>
      </c>
    </row>
    <row r="172" spans="1:11">
      <c r="A172" s="3">
        <v>41974</v>
      </c>
      <c r="B172" s="8">
        <v>4.9576427008782442</v>
      </c>
      <c r="C172" s="8">
        <v>4.1007262812690168</v>
      </c>
      <c r="D172" s="10">
        <v>33.142955481194875</v>
      </c>
      <c r="E172" s="8" t="s">
        <v>8</v>
      </c>
      <c r="F172" s="10">
        <v>7.9264010522709105</v>
      </c>
      <c r="G172" s="8" t="s">
        <v>8</v>
      </c>
      <c r="H172" s="10">
        <v>5.4952646986444282</v>
      </c>
      <c r="I172" s="8">
        <v>4.1320732008755545</v>
      </c>
      <c r="J172" s="10">
        <v>8.6085390797182448</v>
      </c>
      <c r="K172" s="8">
        <v>7.8489391847625862</v>
      </c>
    </row>
    <row r="173" spans="1:11">
      <c r="A173" s="3">
        <v>42005</v>
      </c>
      <c r="B173" s="8">
        <v>1.6821626378764027</v>
      </c>
      <c r="C173" s="8">
        <v>2.8641606676044749</v>
      </c>
      <c r="D173" s="10">
        <v>43.62018240372192</v>
      </c>
      <c r="E173" s="8" t="s">
        <v>8</v>
      </c>
      <c r="F173" s="10">
        <v>8.557126844192922</v>
      </c>
      <c r="G173" s="8" t="s">
        <v>8</v>
      </c>
      <c r="H173" s="10">
        <v>4.1274077966514389</v>
      </c>
      <c r="I173" s="8">
        <v>3.5193725781546226</v>
      </c>
      <c r="J173" s="10">
        <v>8.2992779899723832</v>
      </c>
      <c r="K173" s="8">
        <v>8.3635608718705114</v>
      </c>
    </row>
    <row r="174" spans="1:11">
      <c r="A174" s="3">
        <v>42036</v>
      </c>
      <c r="B174" s="8">
        <v>1.781248928625605</v>
      </c>
      <c r="C174" s="8">
        <v>2.9587176290443749</v>
      </c>
      <c r="D174" s="10">
        <v>38.962667791339783</v>
      </c>
      <c r="E174" s="8" t="s">
        <v>8</v>
      </c>
      <c r="F174" s="10">
        <v>4.2448969004828303</v>
      </c>
      <c r="G174" s="8" t="s">
        <v>8</v>
      </c>
      <c r="H174" s="10">
        <v>1.9688459290397149</v>
      </c>
      <c r="I174" s="8">
        <v>3.4755213583461688</v>
      </c>
      <c r="J174" s="10">
        <v>5.9551289517841797</v>
      </c>
      <c r="K174" s="8">
        <v>6.8600000375444976</v>
      </c>
    </row>
    <row r="175" spans="1:11">
      <c r="A175" s="3">
        <v>42064</v>
      </c>
      <c r="B175" s="8">
        <v>0.96407862360013286</v>
      </c>
      <c r="C175" s="8">
        <v>1.8363351496549054</v>
      </c>
      <c r="D175" s="10">
        <v>34.860754475406317</v>
      </c>
      <c r="E175" s="8" t="s">
        <v>8</v>
      </c>
      <c r="F175" s="10">
        <v>4.2828915707296638</v>
      </c>
      <c r="G175" s="8" t="s">
        <v>8</v>
      </c>
      <c r="H175" s="10">
        <v>2.4037644069555744</v>
      </c>
      <c r="I175" s="8">
        <v>3.8899763293516116</v>
      </c>
      <c r="J175" s="10">
        <v>5.5414044593961007</v>
      </c>
      <c r="K175" s="8">
        <v>6.3590350950917331</v>
      </c>
    </row>
    <row r="176" spans="1:11">
      <c r="A176" s="3">
        <v>42095</v>
      </c>
      <c r="B176" s="8">
        <v>1.1935741717153963</v>
      </c>
      <c r="C176" s="8">
        <v>1.4867029556781306</v>
      </c>
      <c r="D176" s="10">
        <v>33.695011814145346</v>
      </c>
      <c r="E176" s="8" t="s">
        <v>8</v>
      </c>
      <c r="F176" s="10">
        <v>4.6350981043935633</v>
      </c>
      <c r="G176" s="8" t="s">
        <v>8</v>
      </c>
      <c r="H176" s="10">
        <v>1.3539622499645838</v>
      </c>
      <c r="I176" s="8">
        <v>2.4165622349770679</v>
      </c>
      <c r="J176" s="10">
        <v>5.1614381131281402</v>
      </c>
      <c r="K176" s="8">
        <v>5.6603702963919913</v>
      </c>
    </row>
    <row r="177" spans="1:11">
      <c r="A177" s="3">
        <v>42125</v>
      </c>
      <c r="B177" s="8">
        <v>1.8570959034259371</v>
      </c>
      <c r="C177" s="8">
        <v>2.8791842796761116</v>
      </c>
      <c r="D177" s="10">
        <v>29.822258410586993</v>
      </c>
      <c r="E177" s="8" t="s">
        <v>8</v>
      </c>
      <c r="F177" s="10">
        <v>4.9603055544165189</v>
      </c>
      <c r="G177" s="8" t="s">
        <v>8</v>
      </c>
      <c r="H177" s="10">
        <v>5.2099088368880748</v>
      </c>
      <c r="I177" s="8">
        <v>8.5021630736265212</v>
      </c>
      <c r="J177" s="10">
        <v>6.5861884470039769</v>
      </c>
      <c r="K177" s="8">
        <v>8.1615439493166608</v>
      </c>
    </row>
    <row r="178" spans="1:11">
      <c r="A178" s="3">
        <v>42156</v>
      </c>
      <c r="B178" s="8">
        <v>3.3775653296209782</v>
      </c>
      <c r="C178" s="8">
        <v>3.1507825504589237</v>
      </c>
      <c r="D178" s="10">
        <v>29.49009854978824</v>
      </c>
      <c r="E178" s="8" t="s">
        <v>8</v>
      </c>
      <c r="F178" s="10">
        <v>6.1338086077772624</v>
      </c>
      <c r="G178" s="8" t="s">
        <v>8</v>
      </c>
      <c r="H178" s="10">
        <v>3.0138244537027448</v>
      </c>
      <c r="I178" s="8">
        <v>4.2606368760466919</v>
      </c>
      <c r="J178" s="10">
        <v>6.367190057436277</v>
      </c>
      <c r="K178" s="8">
        <v>6.8047143994828447</v>
      </c>
    </row>
    <row r="179" spans="1:11">
      <c r="A179" s="3">
        <v>42186</v>
      </c>
      <c r="B179" s="8">
        <v>3.0275742769997271</v>
      </c>
      <c r="C179" s="8">
        <v>2.5435326693812006</v>
      </c>
      <c r="D179" s="10">
        <v>31.136629073922851</v>
      </c>
      <c r="E179" s="8" t="s">
        <v>8</v>
      </c>
      <c r="F179" s="10">
        <v>5.691038121697753</v>
      </c>
      <c r="G179" s="8" t="s">
        <v>8</v>
      </c>
      <c r="H179" s="10">
        <v>4.0266016099738557</v>
      </c>
      <c r="I179" s="8">
        <v>4.637632878922302</v>
      </c>
      <c r="J179" s="10">
        <v>6.7237091181150159</v>
      </c>
      <c r="K179" s="8">
        <v>6.8414923995137542</v>
      </c>
    </row>
    <row r="180" spans="1:11">
      <c r="A180" s="3">
        <v>42217</v>
      </c>
      <c r="B180" s="8">
        <v>4.4599798546650469</v>
      </c>
      <c r="C180" s="8">
        <v>4.569354992668039</v>
      </c>
      <c r="D180" s="10">
        <v>27.334132671339646</v>
      </c>
      <c r="E180" s="8" t="s">
        <v>8</v>
      </c>
      <c r="F180" s="10">
        <v>5.6473398116960212</v>
      </c>
      <c r="G180" s="8" t="s">
        <v>8</v>
      </c>
      <c r="H180" s="10">
        <v>7.3487034809124427</v>
      </c>
      <c r="I180" s="8">
        <v>6.387535466279032</v>
      </c>
      <c r="J180" s="10">
        <v>8.0499247325448522</v>
      </c>
      <c r="K180" s="8">
        <v>7.6956754518417423</v>
      </c>
    </row>
    <row r="181" spans="1:11">
      <c r="A181" s="3">
        <v>42248</v>
      </c>
      <c r="B181" s="8">
        <v>5.3403350061357342</v>
      </c>
      <c r="C181" s="8">
        <v>4.7068688018272553</v>
      </c>
      <c r="D181" s="10">
        <v>49.424714469914761</v>
      </c>
      <c r="E181" s="8" t="s">
        <v>8</v>
      </c>
      <c r="F181" s="10">
        <v>5.1525199599904479</v>
      </c>
      <c r="G181" s="8" t="s">
        <v>8</v>
      </c>
      <c r="H181" s="10">
        <v>11.758372977496197</v>
      </c>
      <c r="I181" s="8">
        <v>6.6259671649799792</v>
      </c>
      <c r="J181" s="10">
        <v>11.981011606261861</v>
      </c>
      <c r="K181" s="8">
        <v>9.7738929764998179</v>
      </c>
    </row>
    <row r="182" spans="1:11">
      <c r="A182" s="3">
        <v>42278</v>
      </c>
      <c r="B182" s="8">
        <v>7.184825127564352</v>
      </c>
      <c r="C182" s="8">
        <v>4.3279085733284521</v>
      </c>
      <c r="D182" s="10">
        <v>27.817434877931145</v>
      </c>
      <c r="E182" s="8" t="s">
        <v>8</v>
      </c>
      <c r="F182" s="10">
        <v>8.6866259426216779</v>
      </c>
      <c r="G182" s="8" t="s">
        <v>8</v>
      </c>
      <c r="H182" s="10">
        <v>5.5374642088695172</v>
      </c>
      <c r="I182" s="8">
        <v>3.8569171787001508</v>
      </c>
      <c r="J182" s="10">
        <v>8.8373553913968816</v>
      </c>
      <c r="K182" s="8">
        <v>7.4280500763636219</v>
      </c>
    </row>
    <row r="183" spans="1:11">
      <c r="A183" s="3">
        <v>42309</v>
      </c>
      <c r="B183" s="8">
        <v>5.5306594425424311</v>
      </c>
      <c r="C183" s="8">
        <v>3.5394453563802104</v>
      </c>
      <c r="D183" s="10">
        <v>34.712964623089448</v>
      </c>
      <c r="E183" s="8" t="s">
        <v>8</v>
      </c>
      <c r="F183" s="10">
        <v>2.3128320470301023</v>
      </c>
      <c r="G183" s="8" t="s">
        <v>8</v>
      </c>
      <c r="H183" s="10">
        <v>8.8247918334417097</v>
      </c>
      <c r="I183" s="8">
        <v>6.9528311584626099</v>
      </c>
      <c r="J183" s="10">
        <v>8.7762069897828798</v>
      </c>
      <c r="K183" s="8">
        <v>7.5150538802507434</v>
      </c>
    </row>
    <row r="184" spans="1:11">
      <c r="A184" s="3">
        <v>42339</v>
      </c>
      <c r="B184" s="8">
        <v>5.3893617441774078</v>
      </c>
      <c r="C184" s="8">
        <v>4.249220137071025</v>
      </c>
      <c r="D184" s="10">
        <v>35.950570077578902</v>
      </c>
      <c r="E184" s="8" t="s">
        <v>8</v>
      </c>
      <c r="F184" s="10">
        <v>4.1890758028808337</v>
      </c>
      <c r="G184" s="8" t="s">
        <v>8</v>
      </c>
      <c r="H184" s="10">
        <v>9.2685719419751482</v>
      </c>
      <c r="I184" s="8">
        <v>6.4858725391786756</v>
      </c>
      <c r="J184" s="10">
        <v>9.4995470526940977</v>
      </c>
      <c r="K184" s="8">
        <v>8.0964270016410929</v>
      </c>
    </row>
    <row r="185" spans="1:11">
      <c r="A185" s="3">
        <v>42370</v>
      </c>
      <c r="B185" s="8">
        <v>1.7276263181621458</v>
      </c>
      <c r="C185" s="8">
        <v>3.4801373234542785</v>
      </c>
      <c r="D185" s="10">
        <v>49.508507330816911</v>
      </c>
      <c r="E185" s="8" t="s">
        <v>8</v>
      </c>
      <c r="F185" s="10">
        <v>4.6813305179277629</v>
      </c>
      <c r="G185" s="8" t="s">
        <v>8</v>
      </c>
      <c r="H185" s="10">
        <v>7.9112286820285691</v>
      </c>
      <c r="I185" s="8">
        <v>6.3975531848142033</v>
      </c>
      <c r="J185" s="10">
        <v>9.3799013590417388</v>
      </c>
      <c r="K185" s="8">
        <v>9.2196587187269792</v>
      </c>
    </row>
    <row r="186" spans="1:11">
      <c r="A186" s="3">
        <v>42401</v>
      </c>
      <c r="B186" s="8">
        <v>1.3802032738743992</v>
      </c>
      <c r="C186" s="8">
        <v>2.4197738631041084</v>
      </c>
      <c r="D186" s="10">
        <v>23.67296943995288</v>
      </c>
      <c r="E186" s="8" t="s">
        <v>8</v>
      </c>
      <c r="F186" s="10">
        <v>1.4156447401784824</v>
      </c>
      <c r="G186" s="8" t="s">
        <v>8</v>
      </c>
      <c r="H186" s="10">
        <v>7.5495299455843714</v>
      </c>
      <c r="I186" s="8">
        <v>17.085333479445879</v>
      </c>
      <c r="J186" s="10">
        <v>5.9423547112039801</v>
      </c>
      <c r="K186" s="8">
        <v>10.053619613513639</v>
      </c>
    </row>
    <row r="187" spans="1:11">
      <c r="A187" s="3">
        <v>42430</v>
      </c>
      <c r="B187" s="8">
        <v>1.0374191239778265</v>
      </c>
      <c r="C187" s="8">
        <v>1.693867608043411</v>
      </c>
      <c r="D187" s="10">
        <v>30.408792944678215</v>
      </c>
      <c r="E187" s="8" t="s">
        <v>8</v>
      </c>
      <c r="F187" s="10">
        <v>1.4277015455463389</v>
      </c>
      <c r="G187" s="8" t="s">
        <v>8</v>
      </c>
      <c r="H187" s="10">
        <v>0.74389905404933332</v>
      </c>
      <c r="I187" s="8">
        <v>1.5135482128188247</v>
      </c>
      <c r="J187" s="10">
        <v>3.7379672560539863</v>
      </c>
      <c r="K187" s="8">
        <v>4.2168054213001502</v>
      </c>
    </row>
    <row r="188" spans="1:11">
      <c r="A188" s="3">
        <v>42461</v>
      </c>
      <c r="B188" s="8">
        <v>2.5454579758172438</v>
      </c>
      <c r="C188" s="8">
        <v>2.9351598710047071</v>
      </c>
      <c r="D188" s="10">
        <v>38.763924567456435</v>
      </c>
      <c r="E188" s="8" t="s">
        <v>8</v>
      </c>
      <c r="F188" s="10">
        <v>2.2758272168335782</v>
      </c>
      <c r="G188" s="8" t="s">
        <v>8</v>
      </c>
      <c r="H188" s="10">
        <v>1.351196530415921</v>
      </c>
      <c r="I188" s="8">
        <v>2.4347799975669813</v>
      </c>
      <c r="J188" s="10">
        <v>5.3542463698500127</v>
      </c>
      <c r="K188" s="8">
        <v>5.8911538996751585</v>
      </c>
    </row>
    <row r="189" spans="1:11">
      <c r="A189" s="3">
        <v>42491</v>
      </c>
      <c r="B189" s="8">
        <v>0.59825389896530412</v>
      </c>
      <c r="C189" s="8">
        <v>0.88716106920365134</v>
      </c>
      <c r="D189" s="10">
        <v>48.823716660700612</v>
      </c>
      <c r="E189" s="8" t="s">
        <v>8</v>
      </c>
      <c r="F189" s="10">
        <v>2.2261701769009266</v>
      </c>
      <c r="G189" s="8" t="s">
        <v>8</v>
      </c>
      <c r="H189" s="10">
        <v>3.4060388888717519</v>
      </c>
      <c r="I189" s="8">
        <v>5.892101163882641</v>
      </c>
      <c r="J189" s="10">
        <v>6.602788204158017</v>
      </c>
      <c r="K189" s="8">
        <v>7.6792204251900316</v>
      </c>
    </row>
    <row r="190" spans="1:11">
      <c r="A190" s="3">
        <v>42522</v>
      </c>
      <c r="B190" s="8">
        <v>2.4517540175033665</v>
      </c>
      <c r="C190" s="8">
        <v>2.3775881739538569</v>
      </c>
      <c r="D190" s="10">
        <v>33.976273835550273</v>
      </c>
      <c r="E190" s="8" t="s">
        <v>8</v>
      </c>
      <c r="F190" s="10">
        <v>2.3309297020673725</v>
      </c>
      <c r="G190" s="8" t="s">
        <v>8</v>
      </c>
      <c r="H190" s="10">
        <v>5.9253332298247745</v>
      </c>
      <c r="I190" s="8">
        <v>9.2190800716384995</v>
      </c>
      <c r="J190" s="10">
        <v>6.7441197580335084</v>
      </c>
      <c r="K190" s="8">
        <v>8.0529417819671671</v>
      </c>
    </row>
    <row r="191" spans="1:11">
      <c r="A191" s="3">
        <v>42552</v>
      </c>
      <c r="B191" s="8">
        <v>2.287461176228859</v>
      </c>
      <c r="C191" s="8">
        <v>1.8487142422997942</v>
      </c>
      <c r="D191" s="10">
        <v>30.329722001926296</v>
      </c>
      <c r="E191" s="8" t="s">
        <v>8</v>
      </c>
      <c r="F191" s="10">
        <v>2.1932858778382522</v>
      </c>
      <c r="G191" s="8" t="s">
        <v>8</v>
      </c>
      <c r="H191" s="10">
        <v>7.3513614805665846</v>
      </c>
      <c r="I191" s="8">
        <v>8.8109180579662887</v>
      </c>
      <c r="J191" s="10">
        <v>6.9047957660473642</v>
      </c>
      <c r="K191" s="8">
        <v>7.3805553225490641</v>
      </c>
    </row>
    <row r="192" spans="1:11">
      <c r="A192" s="3">
        <v>42583</v>
      </c>
      <c r="B192" s="8">
        <v>1.3462488394022716</v>
      </c>
      <c r="C192" s="8">
        <v>1.4465543050533587</v>
      </c>
      <c r="D192" s="10">
        <v>30.809158735968044</v>
      </c>
      <c r="E192" s="8" t="s">
        <v>8</v>
      </c>
      <c r="F192" s="10">
        <v>1.0406056880044392</v>
      </c>
      <c r="G192" s="8" t="s">
        <v>8</v>
      </c>
      <c r="H192" s="10">
        <v>3.7308079119454081</v>
      </c>
      <c r="I192" s="8">
        <v>3.171705720399987</v>
      </c>
      <c r="J192" s="10">
        <v>4.9627722746853653</v>
      </c>
      <c r="K192" s="8">
        <v>4.7631270697793315</v>
      </c>
    </row>
    <row r="193" spans="1:11">
      <c r="A193" s="3">
        <v>42614</v>
      </c>
      <c r="B193" s="8">
        <v>2.2491146267611213</v>
      </c>
      <c r="C193" s="8">
        <v>2.0073458354823481</v>
      </c>
      <c r="D193" s="10">
        <v>30.071667242010573</v>
      </c>
      <c r="E193" s="8" t="s">
        <v>8</v>
      </c>
      <c r="F193" s="10">
        <v>2.4751361042228073</v>
      </c>
      <c r="G193" s="8" t="s">
        <v>8</v>
      </c>
      <c r="H193" s="10">
        <v>16.767471635089294</v>
      </c>
      <c r="I193" s="8">
        <v>8.8587545829573298</v>
      </c>
      <c r="J193" s="10">
        <v>10.736840727755292</v>
      </c>
      <c r="K193" s="8">
        <v>7.4863828910740411</v>
      </c>
    </row>
    <row r="194" spans="1:11">
      <c r="A194" s="3">
        <v>42644</v>
      </c>
      <c r="B194" s="8">
        <v>4.4510659027819708</v>
      </c>
      <c r="C194" s="8">
        <v>2.8261317176628342</v>
      </c>
      <c r="D194" s="10">
        <v>32.901312486616405</v>
      </c>
      <c r="E194" s="8" t="s">
        <v>8</v>
      </c>
      <c r="F194" s="10">
        <v>1.7693147569484904</v>
      </c>
      <c r="G194" s="8" t="s">
        <v>8</v>
      </c>
      <c r="H194" s="10">
        <v>11.230332819807384</v>
      </c>
      <c r="I194" s="8">
        <v>7.6034294988383886</v>
      </c>
      <c r="J194" s="10">
        <v>9.1576036047956393</v>
      </c>
      <c r="K194" s="8">
        <v>7.2781929818781439</v>
      </c>
    </row>
    <row r="195" spans="1:11">
      <c r="A195" s="3">
        <v>42675</v>
      </c>
      <c r="B195" s="8">
        <v>5.8846090298256239</v>
      </c>
      <c r="C195" s="8">
        <v>3.8799119024818323</v>
      </c>
      <c r="D195" s="10">
        <v>30.119750603363087</v>
      </c>
      <c r="E195" s="8" t="s">
        <v>8</v>
      </c>
      <c r="F195" s="10">
        <v>5.7167188721507958E-2</v>
      </c>
      <c r="G195" s="8" t="s">
        <v>8</v>
      </c>
      <c r="H195" s="10">
        <v>7.1320556894785643</v>
      </c>
      <c r="I195" s="8">
        <v>5.5622647840480735</v>
      </c>
      <c r="J195" s="10">
        <v>7.1920920179232617</v>
      </c>
      <c r="K195" s="8">
        <v>6.04448935287129</v>
      </c>
    </row>
    <row r="196" spans="1:11">
      <c r="A196" s="3">
        <v>42705</v>
      </c>
      <c r="B196" s="8">
        <v>4.1801525803875146</v>
      </c>
      <c r="C196" s="8">
        <v>3.3207554701499395</v>
      </c>
      <c r="D196" s="10">
        <v>34.683914728522012</v>
      </c>
      <c r="E196" s="8" t="s">
        <v>8</v>
      </c>
      <c r="F196" s="10">
        <v>0.21715589178547692</v>
      </c>
      <c r="G196" s="8" t="s">
        <v>8</v>
      </c>
      <c r="H196" s="10">
        <v>11.898194507095448</v>
      </c>
      <c r="I196" s="8">
        <v>7.9168856974307156</v>
      </c>
      <c r="J196" s="10">
        <v>9.1385122014544358</v>
      </c>
      <c r="K196" s="8">
        <v>7.3127906501218529</v>
      </c>
    </row>
    <row r="197" spans="1:11">
      <c r="A197" s="3">
        <v>42736</v>
      </c>
      <c r="B197" s="8">
        <v>0.89596631319350672</v>
      </c>
      <c r="C197" s="8">
        <v>1.8901186820471125</v>
      </c>
      <c r="D197" s="10">
        <v>34.862471424471657</v>
      </c>
      <c r="E197" s="8" t="s">
        <v>8</v>
      </c>
      <c r="F197" s="10">
        <v>3.1562183930369505</v>
      </c>
      <c r="G197" s="8" t="s">
        <v>8</v>
      </c>
      <c r="H197" s="10">
        <v>7.6020852584610266</v>
      </c>
      <c r="I197" s="8">
        <v>5.8064919478929351</v>
      </c>
      <c r="J197" s="10">
        <v>7.3454815138174938</v>
      </c>
      <c r="K197" s="8">
        <v>6.857579726848658</v>
      </c>
    </row>
    <row r="198" spans="1:11">
      <c r="A198" s="3">
        <v>42767</v>
      </c>
      <c r="B198" s="8">
        <v>1.2738390873390428</v>
      </c>
      <c r="C198" s="8">
        <v>2.241715094147311</v>
      </c>
      <c r="D198" s="10">
        <v>33.885346489236937</v>
      </c>
      <c r="E198" s="8" t="s">
        <v>8</v>
      </c>
      <c r="F198" s="10">
        <v>3.9974591028616371</v>
      </c>
      <c r="G198" s="8" t="s">
        <v>8</v>
      </c>
      <c r="H198" s="10">
        <v>1.9972213662207579</v>
      </c>
      <c r="I198" s="8">
        <v>5.8111264342213547</v>
      </c>
      <c r="J198" s="10">
        <v>5.2446205492297295</v>
      </c>
      <c r="K198" s="8">
        <v>7.0618300073774947</v>
      </c>
    </row>
    <row r="199" spans="1:11">
      <c r="A199" s="3">
        <v>42795</v>
      </c>
      <c r="B199" s="8">
        <v>2.1371086277611862</v>
      </c>
      <c r="C199" s="8">
        <v>2.9303939105417878</v>
      </c>
      <c r="D199" s="10">
        <v>34.2000140167615</v>
      </c>
      <c r="E199" s="8" t="s">
        <v>8</v>
      </c>
      <c r="F199" s="10">
        <v>2.1544419989791397</v>
      </c>
      <c r="G199" s="8" t="s">
        <v>8</v>
      </c>
      <c r="H199" s="10">
        <v>1.6587904149568815</v>
      </c>
      <c r="I199" s="8">
        <v>4.0708010206384682</v>
      </c>
      <c r="J199" s="10">
        <v>4.9073287518739974</v>
      </c>
      <c r="K199" s="8">
        <v>6.1025202955707734</v>
      </c>
    </row>
    <row r="200" spans="1:11">
      <c r="A200" s="3">
        <v>42826</v>
      </c>
      <c r="B200" s="8">
        <v>0.38105041118464322</v>
      </c>
      <c r="C200" s="8">
        <v>0.38820153454107292</v>
      </c>
      <c r="D200" s="10">
        <v>34.53031681601805</v>
      </c>
      <c r="E200" s="8" t="s">
        <v>8</v>
      </c>
      <c r="F200" s="10">
        <v>3.0979347442835681</v>
      </c>
      <c r="G200" s="8" t="s">
        <v>8</v>
      </c>
      <c r="H200" s="10">
        <v>5.1500568664447863</v>
      </c>
      <c r="I200" s="8">
        <v>9.2735990257548711</v>
      </c>
      <c r="J200" s="10">
        <v>6.1595912211110155</v>
      </c>
      <c r="K200" s="8">
        <v>7.860789849731713</v>
      </c>
    </row>
    <row r="201" spans="1:11">
      <c r="A201" s="3">
        <v>42856</v>
      </c>
      <c r="B201" s="8">
        <v>1.583870091015446</v>
      </c>
      <c r="C201" s="8">
        <v>2.0758104553220136</v>
      </c>
      <c r="D201" s="10">
        <v>40.947415939419237</v>
      </c>
      <c r="E201" s="8" t="s">
        <v>8</v>
      </c>
      <c r="F201" s="10">
        <v>1.3369343894792742</v>
      </c>
      <c r="G201" s="8" t="s">
        <v>8</v>
      </c>
      <c r="H201" s="10">
        <v>5.730880112133816</v>
      </c>
      <c r="I201" s="8">
        <v>11.241781449566645</v>
      </c>
      <c r="J201" s="10">
        <v>6.8710486441030989</v>
      </c>
      <c r="K201" s="8">
        <v>9.2669341671476637</v>
      </c>
    </row>
    <row r="202" spans="1:11">
      <c r="A202" s="3">
        <v>42887</v>
      </c>
      <c r="B202" s="8">
        <v>0.63404089856827395</v>
      </c>
      <c r="C202" s="8">
        <v>0.6664066859219997</v>
      </c>
      <c r="D202" s="10">
        <v>44.943433576802164</v>
      </c>
      <c r="E202" s="8" t="s">
        <v>8</v>
      </c>
      <c r="F202" s="10">
        <v>1.6070570998273688</v>
      </c>
      <c r="G202" s="8" t="s">
        <v>8</v>
      </c>
      <c r="H202" s="10">
        <v>2.8108318231152425</v>
      </c>
      <c r="I202" s="8">
        <v>4.6621691117799475</v>
      </c>
      <c r="J202" s="10">
        <v>5.8614284198273516</v>
      </c>
      <c r="K202" s="8">
        <v>6.6326047567167201</v>
      </c>
    </row>
    <row r="203" spans="1:11">
      <c r="A203" s="3">
        <v>42917</v>
      </c>
      <c r="B203" s="8">
        <v>3.346106473594467</v>
      </c>
      <c r="C203" s="8">
        <v>2.6573916654703562</v>
      </c>
      <c r="D203" s="10">
        <v>44.244121821752771</v>
      </c>
      <c r="E203" s="8" t="s">
        <v>8</v>
      </c>
      <c r="F203" s="10">
        <v>1.1998411783328884</v>
      </c>
      <c r="G203" s="8" t="s">
        <v>8</v>
      </c>
      <c r="H203" s="10">
        <v>3.7290684181028739</v>
      </c>
      <c r="I203" s="8">
        <v>4.4896698043804575</v>
      </c>
      <c r="J203" s="10">
        <v>6.7644388103792954</v>
      </c>
      <c r="K203" s="8">
        <v>6.9032539266634219</v>
      </c>
    </row>
    <row r="204" spans="1:11">
      <c r="A204" s="3">
        <v>42948</v>
      </c>
      <c r="B204" s="8">
        <v>2.5228085237842439</v>
      </c>
      <c r="C204" s="8">
        <v>2.9542375290219733</v>
      </c>
      <c r="D204" s="10">
        <v>37.361550049785144</v>
      </c>
      <c r="E204" s="8" t="s">
        <v>8</v>
      </c>
      <c r="F204" s="10">
        <v>2.1608546688881809</v>
      </c>
      <c r="G204" s="8" t="s">
        <v>8</v>
      </c>
      <c r="H204" s="10">
        <v>13.128798130810754</v>
      </c>
      <c r="I204" s="8">
        <v>10.986287636797298</v>
      </c>
      <c r="J204" s="10">
        <v>10.025858315706973</v>
      </c>
      <c r="K204" s="8">
        <v>9.2522920305592287</v>
      </c>
    </row>
    <row r="205" spans="1:11">
      <c r="A205" s="3">
        <v>42979</v>
      </c>
      <c r="B205" s="8">
        <v>2.692804173881477</v>
      </c>
      <c r="C205" s="8">
        <v>2.4945412276278458</v>
      </c>
      <c r="D205" s="10">
        <v>35.237805927815373</v>
      </c>
      <c r="E205" s="8" t="s">
        <v>8</v>
      </c>
      <c r="F205" s="10">
        <v>1.1509107806868895</v>
      </c>
      <c r="G205" s="8" t="s">
        <v>8</v>
      </c>
      <c r="H205" s="10">
        <v>8.8438781204668544</v>
      </c>
      <c r="I205" s="8">
        <v>4.5300864319809051</v>
      </c>
      <c r="J205" s="10">
        <v>7.8625101199863048</v>
      </c>
      <c r="K205" s="8">
        <v>6.0344446919214629</v>
      </c>
    </row>
    <row r="206" spans="1:11">
      <c r="A206" s="3">
        <v>43009</v>
      </c>
      <c r="B206" s="8">
        <v>3.1717081025222638</v>
      </c>
      <c r="C206" s="8">
        <v>2.1732819188569756</v>
      </c>
      <c r="D206" s="10">
        <v>37.141912631423828</v>
      </c>
      <c r="E206" s="8" t="s">
        <v>8</v>
      </c>
      <c r="F206" s="10">
        <v>1.824350539137181</v>
      </c>
      <c r="G206" s="8" t="s">
        <v>8</v>
      </c>
      <c r="H206" s="10">
        <v>10.557469008282384</v>
      </c>
      <c r="I206" s="8">
        <v>7.0679046602345812</v>
      </c>
      <c r="J206" s="10">
        <v>9.0290191758998422</v>
      </c>
      <c r="K206" s="8">
        <v>7.3377294888856985</v>
      </c>
    </row>
    <row r="207" spans="1:11">
      <c r="A207" s="3">
        <v>43040</v>
      </c>
      <c r="B207" s="8">
        <v>2.8385829382353558</v>
      </c>
      <c r="C207" s="8">
        <v>1.8971431469937894</v>
      </c>
      <c r="D207" s="10">
        <v>38.10154551727031</v>
      </c>
      <c r="E207" s="8" t="s">
        <v>8</v>
      </c>
      <c r="F207" s="10">
        <v>1.6063130235488867</v>
      </c>
      <c r="G207" s="8" t="s">
        <v>8</v>
      </c>
      <c r="H207" s="10">
        <v>6.5273635628609643</v>
      </c>
      <c r="I207" s="8">
        <v>4.9261362951676659</v>
      </c>
      <c r="J207" s="10">
        <v>7.3196134096740888</v>
      </c>
      <c r="K207" s="8">
        <v>6.4209915543997589</v>
      </c>
    </row>
    <row r="208" spans="1:11">
      <c r="A208" s="3">
        <v>43070</v>
      </c>
      <c r="B208" s="8">
        <v>2.1701354444810153</v>
      </c>
      <c r="C208" s="8">
        <v>1.758150458066557</v>
      </c>
      <c r="D208" s="10">
        <v>35.43920204245218</v>
      </c>
      <c r="E208" s="8" t="s">
        <v>8</v>
      </c>
      <c r="F208" s="10">
        <v>2.134273561886662</v>
      </c>
      <c r="G208" s="8" t="s">
        <v>8</v>
      </c>
      <c r="H208" s="10">
        <v>8.4412057973701984</v>
      </c>
      <c r="I208" s="8">
        <v>5.424831624246826</v>
      </c>
      <c r="J208" s="10">
        <v>7.8205012120997406</v>
      </c>
      <c r="K208" s="8">
        <v>6.4729296738149129</v>
      </c>
    </row>
    <row r="209" spans="1:11">
      <c r="A209" s="3">
        <v>43101</v>
      </c>
      <c r="B209" s="8">
        <v>1.5194822291900327</v>
      </c>
      <c r="C209" s="8">
        <v>3.1216756009266695</v>
      </c>
      <c r="D209" s="10">
        <v>28.306079658979559</v>
      </c>
      <c r="E209" s="8" t="s">
        <v>8</v>
      </c>
      <c r="F209" s="10">
        <v>4.5767568743544524</v>
      </c>
      <c r="G209" s="8" t="s">
        <v>8</v>
      </c>
      <c r="H209" s="10">
        <v>8.3109903289684208</v>
      </c>
      <c r="I209" s="8">
        <v>6.1942885785764403</v>
      </c>
      <c r="J209" s="10">
        <v>7.5638378709650063</v>
      </c>
      <c r="K209" s="8">
        <v>7.0943740793737602</v>
      </c>
    </row>
    <row r="210" spans="1:11">
      <c r="A210" s="3">
        <v>43132</v>
      </c>
      <c r="B210" s="8">
        <v>1.5856293858548893</v>
      </c>
      <c r="C210" s="8">
        <v>2.608329491996515</v>
      </c>
      <c r="D210" s="10">
        <v>36.868216235595</v>
      </c>
      <c r="E210" s="8" t="s">
        <v>8</v>
      </c>
      <c r="F210" s="10">
        <v>4.3608736532559531</v>
      </c>
      <c r="G210" s="8" t="s">
        <v>8</v>
      </c>
      <c r="H210" s="10">
        <v>0.62160827104995975</v>
      </c>
      <c r="I210" s="8">
        <v>2.2761246393294323</v>
      </c>
      <c r="J210" s="10">
        <v>5.1476284951159803</v>
      </c>
      <c r="K210" s="8">
        <v>6.0915225634095824</v>
      </c>
    </row>
    <row r="211" spans="1:11">
      <c r="A211" s="3">
        <v>43160</v>
      </c>
      <c r="B211" s="8">
        <v>3.6789757620081942</v>
      </c>
      <c r="C211" s="8">
        <v>4.4105535572121983</v>
      </c>
      <c r="D211" s="10">
        <v>36.17760078223484</v>
      </c>
      <c r="E211" s="8" t="s">
        <v>8</v>
      </c>
      <c r="F211" s="10">
        <v>4.4078141577560608</v>
      </c>
      <c r="G211" s="8" t="s">
        <v>8</v>
      </c>
      <c r="H211" s="10">
        <v>0.87004227658367705</v>
      </c>
      <c r="I211" s="8">
        <v>2.2303661749885881</v>
      </c>
      <c r="J211" s="10">
        <v>5.727970234478069</v>
      </c>
      <c r="K211" s="8">
        <v>6.4763176023540723</v>
      </c>
    </row>
    <row r="212" spans="1:11">
      <c r="A212" s="3">
        <v>43191</v>
      </c>
      <c r="B212" s="8">
        <v>5.7546292706854505</v>
      </c>
      <c r="C212" s="8">
        <v>5.5092394961934676</v>
      </c>
      <c r="D212" s="10">
        <v>33.368207663904101</v>
      </c>
      <c r="E212" s="8" t="s">
        <v>8</v>
      </c>
      <c r="F212" s="10">
        <v>2.8061715438885262</v>
      </c>
      <c r="G212" s="8" t="s">
        <v>8</v>
      </c>
      <c r="H212" s="10">
        <v>3.349914293351878</v>
      </c>
      <c r="I212" s="8">
        <v>6.0957220499296412</v>
      </c>
      <c r="J212" s="10">
        <v>6.6347050714638618</v>
      </c>
      <c r="K212" s="8">
        <v>7.7085334661368661</v>
      </c>
    </row>
    <row r="213" spans="1:11">
      <c r="A213" s="3">
        <v>43221</v>
      </c>
      <c r="B213" s="8">
        <v>3.6128529315496363</v>
      </c>
      <c r="C213" s="8">
        <v>4.1944009820466874</v>
      </c>
      <c r="D213" s="10">
        <v>35.353998621149344</v>
      </c>
      <c r="E213" s="8" t="s">
        <v>8</v>
      </c>
      <c r="F213" s="10">
        <v>2.1589859234853011</v>
      </c>
      <c r="G213" s="8" t="s">
        <v>8</v>
      </c>
      <c r="H213" s="10">
        <v>0.98260262162157097</v>
      </c>
      <c r="I213" s="8">
        <v>2.1591860707265087</v>
      </c>
      <c r="J213" s="10">
        <v>5.1428486186374691</v>
      </c>
      <c r="K213" s="8">
        <v>5.7771281581070264</v>
      </c>
    </row>
    <row r="214" spans="1:11">
      <c r="A214" s="3">
        <v>43252</v>
      </c>
      <c r="B214" s="8">
        <v>3.2472599788343546</v>
      </c>
      <c r="C214" s="8">
        <v>3.6854141706838952</v>
      </c>
      <c r="D214" s="10">
        <v>21.900779314287984</v>
      </c>
      <c r="E214" s="8" t="s">
        <v>8</v>
      </c>
      <c r="F214" s="10">
        <v>1.6928736112588569</v>
      </c>
      <c r="G214" s="8" t="s">
        <v>8</v>
      </c>
      <c r="H214" s="10">
        <v>1.9090757580726876</v>
      </c>
      <c r="I214" s="8">
        <v>3.4679152108445335</v>
      </c>
      <c r="J214" s="10">
        <v>4.0648256111633243</v>
      </c>
      <c r="K214" s="8">
        <v>4.8208969881005643</v>
      </c>
    </row>
    <row r="215" spans="1:11">
      <c r="A215" s="3">
        <v>43282</v>
      </c>
      <c r="B215" s="8">
        <v>4.4222912101434018</v>
      </c>
      <c r="C215" s="8">
        <v>3.3932334752041484</v>
      </c>
      <c r="D215" s="10">
        <v>30.52030755187053</v>
      </c>
      <c r="E215" s="8" t="s">
        <v>8</v>
      </c>
      <c r="F215" s="10">
        <v>2.5714781441952725</v>
      </c>
      <c r="G215" s="8" t="s">
        <v>8</v>
      </c>
      <c r="H215" s="10">
        <v>8.9631740842751348</v>
      </c>
      <c r="I215" s="8">
        <v>10.695546078875644</v>
      </c>
      <c r="J215" s="10">
        <v>8.2970136724182115</v>
      </c>
      <c r="K215" s="8">
        <v>8.7528073710426639</v>
      </c>
    </row>
    <row r="216" spans="1:11">
      <c r="A216" s="3">
        <v>43313</v>
      </c>
      <c r="B216" s="8">
        <v>2.2708282380654738</v>
      </c>
      <c r="C216" s="8">
        <v>2.8454019210868764</v>
      </c>
      <c r="D216" s="10">
        <v>37.801211546226796</v>
      </c>
      <c r="E216" s="8" t="s">
        <v>8</v>
      </c>
      <c r="F216" s="10">
        <v>2.795124390888744</v>
      </c>
      <c r="G216" s="8" t="s">
        <v>8</v>
      </c>
      <c r="H216" s="10">
        <v>3.2244036201613748</v>
      </c>
      <c r="I216" s="8">
        <v>2.4946415499014578</v>
      </c>
      <c r="J216" s="10">
        <v>6.1109036075377698</v>
      </c>
      <c r="K216" s="8">
        <v>5.9546781275203706</v>
      </c>
    </row>
    <row r="217" spans="1:11">
      <c r="A217" s="3">
        <v>43344</v>
      </c>
      <c r="B217" s="8">
        <v>2.6125174349466969</v>
      </c>
      <c r="C217" s="8">
        <v>2.4456440353717177</v>
      </c>
      <c r="D217" s="10">
        <v>26.995723601267706</v>
      </c>
      <c r="E217" s="8" t="s">
        <v>8</v>
      </c>
      <c r="F217" s="10">
        <v>1.9442331609292183</v>
      </c>
      <c r="G217" s="8" t="s">
        <v>8</v>
      </c>
      <c r="H217" s="10">
        <v>11.756136482660532</v>
      </c>
      <c r="I217" s="8">
        <v>6.2394788342194856</v>
      </c>
      <c r="J217" s="10">
        <v>8.5142321456638363</v>
      </c>
      <c r="K217" s="8">
        <v>6.1894378105484948</v>
      </c>
    </row>
    <row r="218" spans="1:11">
      <c r="A218" s="3">
        <v>43374</v>
      </c>
      <c r="B218" s="8">
        <v>4.7213972683936625</v>
      </c>
      <c r="C218" s="8">
        <v>3.5332960499267894</v>
      </c>
      <c r="D218" s="10">
        <v>28.251062166094336</v>
      </c>
      <c r="E218" s="8" t="s">
        <v>8</v>
      </c>
      <c r="F218" s="10">
        <v>2.7159352175140521</v>
      </c>
      <c r="G218" s="8" t="s">
        <v>8</v>
      </c>
      <c r="H218" s="10">
        <v>10.345364799048371</v>
      </c>
      <c r="I218" s="8">
        <v>7.0869993323092606</v>
      </c>
      <c r="J218" s="10">
        <v>8.7672446606187986</v>
      </c>
      <c r="K218" s="8">
        <v>7.1178252295936701</v>
      </c>
    </row>
    <row r="219" spans="1:11">
      <c r="A219" s="3">
        <v>43405</v>
      </c>
      <c r="B219" s="8">
        <v>5.6171478757579889</v>
      </c>
      <c r="C219" s="8">
        <v>3.919754131243872</v>
      </c>
      <c r="D219" s="10">
        <v>27.220864718284826</v>
      </c>
      <c r="E219" s="8" t="s">
        <v>8</v>
      </c>
      <c r="F219" s="10">
        <v>2.1601983724249219</v>
      </c>
      <c r="G219" s="8" t="s">
        <v>8</v>
      </c>
      <c r="H219" s="10">
        <v>9.1278115617144628</v>
      </c>
      <c r="I219" s="8">
        <v>6.6586441734422097</v>
      </c>
      <c r="J219" s="10">
        <v>8.2614383026185347</v>
      </c>
      <c r="K219" s="8">
        <v>6.8093904410890929</v>
      </c>
    </row>
    <row r="220" spans="1:11">
      <c r="A220" s="3">
        <v>43435</v>
      </c>
      <c r="B220" s="8">
        <v>4.9723104054068257</v>
      </c>
      <c r="C220" s="8">
        <v>4.3260352518845178</v>
      </c>
      <c r="D220" s="10">
        <v>28.008699233548441</v>
      </c>
      <c r="E220" s="8" t="s">
        <v>8</v>
      </c>
      <c r="F220" s="10">
        <v>1.3443209040200905</v>
      </c>
      <c r="G220" s="8" t="s">
        <v>8</v>
      </c>
      <c r="H220" s="10">
        <v>9.4004786492426113</v>
      </c>
      <c r="I220" s="8">
        <v>5.8702961225275061</v>
      </c>
      <c r="J220" s="10">
        <v>8.0891707981090111</v>
      </c>
      <c r="K220" s="8">
        <v>6.4646926646463818</v>
      </c>
    </row>
    <row r="221" spans="1:11">
      <c r="A221" s="3">
        <v>43466</v>
      </c>
      <c r="B221" s="8">
        <v>1.1787714591557372</v>
      </c>
      <c r="C221" s="8">
        <v>2.172166201420147</v>
      </c>
      <c r="D221" s="10">
        <v>37.058028380407812</v>
      </c>
      <c r="E221" s="8" t="s">
        <v>8</v>
      </c>
      <c r="F221" s="10">
        <v>2.6062746810801629</v>
      </c>
      <c r="G221" s="8" t="s">
        <v>8</v>
      </c>
      <c r="H221" s="10">
        <v>9.1244478999946477</v>
      </c>
      <c r="I221" s="8">
        <v>6.5199369061682457</v>
      </c>
      <c r="J221" s="10">
        <v>8.3017376244573082</v>
      </c>
      <c r="K221" s="8">
        <v>7.4584429316278458</v>
      </c>
    </row>
    <row r="222" spans="1:11">
      <c r="A222" s="3">
        <v>43497</v>
      </c>
      <c r="B222" s="8">
        <v>1.8201545611188075</v>
      </c>
      <c r="C222" s="8">
        <v>2.7089566174500086</v>
      </c>
      <c r="D222" s="10">
        <v>24.641361993946003</v>
      </c>
      <c r="E222" s="8" t="s">
        <v>8</v>
      </c>
      <c r="F222" s="10">
        <v>1.0481291640630164</v>
      </c>
      <c r="G222" s="8" t="s">
        <v>8</v>
      </c>
      <c r="H222" s="10">
        <v>1.0891619920096001</v>
      </c>
      <c r="I222" s="8">
        <v>4.4743756460289106</v>
      </c>
      <c r="J222" s="10">
        <v>3.5320434396422389</v>
      </c>
      <c r="K222" s="8">
        <v>5.1687968615536626</v>
      </c>
    </row>
    <row r="223" spans="1:11">
      <c r="A223" s="3">
        <v>43525</v>
      </c>
      <c r="B223" s="8">
        <v>2.1050974850568269</v>
      </c>
      <c r="C223" s="8">
        <v>2.3021359244558566</v>
      </c>
      <c r="D223" s="10">
        <v>14.285048351927252</v>
      </c>
      <c r="E223" s="8" t="s">
        <v>8</v>
      </c>
      <c r="F223" s="10">
        <v>3.2142523318304828</v>
      </c>
      <c r="G223" s="8" t="s">
        <v>8</v>
      </c>
      <c r="H223" s="10">
        <v>1.7212706384014904</v>
      </c>
      <c r="I223" s="8">
        <v>4.1977788076783265</v>
      </c>
      <c r="J223" s="10">
        <v>3.382158583516361</v>
      </c>
      <c r="K223" s="8">
        <v>4.467153545656303</v>
      </c>
    </row>
    <row r="224" spans="1:11">
      <c r="A224" s="3">
        <v>43556</v>
      </c>
      <c r="B224" s="8">
        <v>2.1283694234524151</v>
      </c>
      <c r="C224" s="8">
        <v>1.9501293787067415</v>
      </c>
      <c r="D224" s="10">
        <v>27.653756534372981</v>
      </c>
      <c r="E224" s="8" t="s">
        <v>8</v>
      </c>
      <c r="F224" s="10">
        <v>1.2474634196048895</v>
      </c>
      <c r="G224" s="8" t="s">
        <v>8</v>
      </c>
      <c r="H224" s="10">
        <v>2.7267330339039746</v>
      </c>
      <c r="I224" s="8">
        <v>5.1220115619645936</v>
      </c>
      <c r="J224" s="10">
        <v>4.6313979609840974</v>
      </c>
      <c r="K224" s="8">
        <v>5.5893304249482938</v>
      </c>
    </row>
    <row r="225" spans="1:11">
      <c r="A225" s="3">
        <v>43586</v>
      </c>
      <c r="B225" s="8">
        <v>1.4928581444875726</v>
      </c>
      <c r="C225" s="8">
        <v>1.5376730092736492</v>
      </c>
      <c r="D225" s="10">
        <v>25.636929553772148</v>
      </c>
      <c r="E225" s="8" t="s">
        <v>8</v>
      </c>
      <c r="F225" s="10">
        <v>0.95037886297779373</v>
      </c>
      <c r="G225" s="8" t="s">
        <v>8</v>
      </c>
      <c r="H225" s="10">
        <v>1.5754527169453956</v>
      </c>
      <c r="I225" s="8">
        <v>3.8973840137793951</v>
      </c>
      <c r="J225" s="10">
        <v>3.7271490358935804</v>
      </c>
      <c r="K225" s="8">
        <v>4.7097170288253736</v>
      </c>
    </row>
    <row r="226" spans="1:11">
      <c r="A226" s="3">
        <v>43617</v>
      </c>
      <c r="B226" s="8">
        <v>2.0354092280982927</v>
      </c>
      <c r="C226" s="8">
        <v>2.5347380647921676</v>
      </c>
      <c r="D226" s="10">
        <v>20.994364057449623</v>
      </c>
      <c r="E226" s="8" t="s">
        <v>8</v>
      </c>
      <c r="F226" s="10">
        <v>1.9755200144160581</v>
      </c>
      <c r="G226" s="8" t="s">
        <v>8</v>
      </c>
      <c r="H226" s="10">
        <v>5.4916602474499774</v>
      </c>
      <c r="I226" s="8">
        <v>10.992137948276545</v>
      </c>
      <c r="J226" s="10">
        <v>5.2955871923591848</v>
      </c>
      <c r="K226" s="8">
        <v>7.7207296335951856</v>
      </c>
    </row>
    <row r="227" spans="1:11">
      <c r="A227" s="3">
        <v>43647</v>
      </c>
      <c r="B227" s="8">
        <v>4.9300454258357043</v>
      </c>
      <c r="C227" s="8">
        <v>3.8115484591435496</v>
      </c>
      <c r="D227" s="10">
        <v>16.79003291420689</v>
      </c>
      <c r="E227" s="8" t="s">
        <v>8</v>
      </c>
      <c r="F227" s="10">
        <v>2.2782573661000542</v>
      </c>
      <c r="G227" s="8" t="s">
        <v>8</v>
      </c>
      <c r="H227" s="10">
        <v>6.761717142185482</v>
      </c>
      <c r="I227" s="8">
        <v>7.8311661676253017</v>
      </c>
      <c r="J227" s="10">
        <v>6.2112329932433497</v>
      </c>
      <c r="K227" s="8">
        <v>6.3812581187407487</v>
      </c>
    </row>
    <row r="228" spans="1:11">
      <c r="A228" s="3">
        <v>43678</v>
      </c>
      <c r="B228" s="8">
        <v>1.9318266986109986</v>
      </c>
      <c r="C228" s="8">
        <v>2.5408861523409376</v>
      </c>
      <c r="D228" s="10">
        <v>19.432639422227712</v>
      </c>
      <c r="E228" s="8" t="s">
        <v>8</v>
      </c>
      <c r="F228" s="10">
        <v>2.4467544181115275</v>
      </c>
      <c r="G228" s="8" t="s">
        <v>8</v>
      </c>
      <c r="H228" s="10">
        <v>12.598216006955582</v>
      </c>
      <c r="I228" s="8">
        <v>9.2317864815436703</v>
      </c>
      <c r="J228" s="10">
        <v>8.2042961174425599</v>
      </c>
      <c r="K228" s="8">
        <v>6.9469050552306237</v>
      </c>
    </row>
    <row r="229" spans="1:11">
      <c r="A229" s="3">
        <v>43709</v>
      </c>
      <c r="B229" s="8">
        <v>4.5867636924769801</v>
      </c>
      <c r="C229" s="8">
        <v>4.2767829835936375</v>
      </c>
      <c r="D229" s="10">
        <v>18.728447701621757</v>
      </c>
      <c r="E229" s="8" t="s">
        <v>8</v>
      </c>
      <c r="F229" s="10">
        <v>0.89975696042468001</v>
      </c>
      <c r="G229" s="8" t="s">
        <v>8</v>
      </c>
      <c r="H229" s="10">
        <v>13.437656884596787</v>
      </c>
      <c r="I229" s="8">
        <v>7.573751061208525</v>
      </c>
      <c r="J229" s="10">
        <v>8.7791924867542495</v>
      </c>
      <c r="K229" s="8">
        <v>6.248961079485424</v>
      </c>
    </row>
    <row r="230" spans="1:11">
      <c r="A230" s="3">
        <v>43739</v>
      </c>
      <c r="B230" s="8">
        <v>4.230632182330746</v>
      </c>
      <c r="C230" s="8">
        <v>3.3857109397821339</v>
      </c>
      <c r="D230" s="10">
        <v>16.924384991520462</v>
      </c>
      <c r="E230" s="8" t="s">
        <v>8</v>
      </c>
      <c r="F230" s="10">
        <v>2.1633686858260179</v>
      </c>
      <c r="G230" s="8" t="s">
        <v>8</v>
      </c>
      <c r="H230" s="10">
        <v>8.1004606140002746</v>
      </c>
      <c r="I230" s="8">
        <v>5.7655597034779511</v>
      </c>
      <c r="J230" s="10">
        <v>6.5835778148589013</v>
      </c>
      <c r="K230" s="8">
        <v>5.3971391535269984</v>
      </c>
    </row>
    <row r="231" spans="1:11">
      <c r="A231" s="3">
        <v>43770</v>
      </c>
      <c r="B231" s="8">
        <v>5.274366262126029</v>
      </c>
      <c r="C231" s="8">
        <v>3.7750631322767703</v>
      </c>
      <c r="D231" s="10">
        <v>22.840194189701243</v>
      </c>
      <c r="E231" s="8" t="s">
        <v>8</v>
      </c>
      <c r="F231" s="10">
        <v>1.3576247886454678</v>
      </c>
      <c r="G231" s="8" t="s">
        <v>8</v>
      </c>
      <c r="H231" s="10">
        <v>8.0605946419645047</v>
      </c>
      <c r="I231" s="8">
        <v>5.5717825574104412</v>
      </c>
      <c r="J231" s="10">
        <v>7.2051835443458883</v>
      </c>
      <c r="K231" s="8">
        <v>5.7920498450458169</v>
      </c>
    </row>
    <row r="232" spans="1:11">
      <c r="A232" s="3">
        <v>43800</v>
      </c>
      <c r="B232" s="8">
        <v>3.3705755555461208</v>
      </c>
      <c r="C232" s="8">
        <v>2.9801467450479535</v>
      </c>
      <c r="D232" s="10">
        <v>32.097825058666444</v>
      </c>
      <c r="E232" s="8" t="s">
        <v>8</v>
      </c>
      <c r="F232" s="10">
        <v>2.4426545145919505</v>
      </c>
      <c r="G232" s="8" t="s">
        <v>8</v>
      </c>
      <c r="H232" s="10">
        <v>9.4752890442983748</v>
      </c>
      <c r="I232" s="8">
        <v>5.8980231913918599</v>
      </c>
      <c r="J232" s="10">
        <v>8.474987405095419</v>
      </c>
      <c r="K232" s="8">
        <v>6.8814907155924399</v>
      </c>
    </row>
    <row r="233" spans="1:11">
      <c r="A233" s="3">
        <v>43831</v>
      </c>
      <c r="B233" s="8">
        <v>3.5843719378581573</v>
      </c>
      <c r="C233" s="8">
        <v>5.9760111189925134</v>
      </c>
      <c r="D233" s="10">
        <v>26.615866715855141</v>
      </c>
      <c r="E233" s="8" t="s">
        <v>8</v>
      </c>
      <c r="F233" s="10">
        <v>2.5838672404706058</v>
      </c>
      <c r="G233" s="8" t="s">
        <v>8</v>
      </c>
      <c r="H233" s="10">
        <v>7.0523349117748682</v>
      </c>
      <c r="I233" s="8">
        <v>4.8146037510748076</v>
      </c>
      <c r="J233" s="10">
        <v>7.109499025586655</v>
      </c>
      <c r="K233" s="8">
        <v>6.7770255396231827</v>
      </c>
    </row>
    <row r="234" spans="1:11">
      <c r="A234" s="3">
        <v>43862</v>
      </c>
      <c r="B234" s="8">
        <v>5.2081796960189966</v>
      </c>
      <c r="C234" s="8">
        <v>7.0825904249942306</v>
      </c>
      <c r="D234" s="10">
        <v>25.528087774992279</v>
      </c>
      <c r="E234" s="8" t="s">
        <v>8</v>
      </c>
      <c r="F234" s="10">
        <v>2.8507786117209899</v>
      </c>
      <c r="G234" s="8" t="s">
        <v>8</v>
      </c>
      <c r="H234" s="10">
        <v>1.9259237716608364</v>
      </c>
      <c r="I234" s="8">
        <v>7.6524773313537793</v>
      </c>
      <c r="J234" s="10">
        <v>5.3463271040530564</v>
      </c>
      <c r="K234" s="8">
        <v>8.1775263328736116</v>
      </c>
    </row>
    <row r="235" spans="1:11">
      <c r="A235" s="3">
        <v>43891</v>
      </c>
      <c r="B235" s="8">
        <v>7.1789721230686583</v>
      </c>
      <c r="C235" s="8">
        <v>7.6743394535139897</v>
      </c>
      <c r="D235" s="10">
        <v>29.983342980407755</v>
      </c>
      <c r="E235" s="8" t="s">
        <v>8</v>
      </c>
      <c r="F235" s="10">
        <v>6.396030501945174</v>
      </c>
      <c r="G235" s="8" t="s">
        <v>8</v>
      </c>
      <c r="H235" s="10">
        <v>14.546616189500144</v>
      </c>
      <c r="I235" s="8">
        <v>30.972703014482246</v>
      </c>
      <c r="J235" s="10">
        <v>12.344680203980307</v>
      </c>
      <c r="K235" s="8">
        <v>19.256606426464248</v>
      </c>
    </row>
    <row r="236" spans="1:11">
      <c r="A236" s="3">
        <v>43922</v>
      </c>
      <c r="B236" s="8">
        <v>17.115484917966498</v>
      </c>
      <c r="C236" s="8">
        <v>16.398673812068715</v>
      </c>
      <c r="D236" s="10">
        <v>22.522377876383519</v>
      </c>
      <c r="E236" s="8" t="s">
        <v>8</v>
      </c>
      <c r="F236" s="10">
        <v>33.044806797104982</v>
      </c>
      <c r="G236" s="8" t="s">
        <v>8</v>
      </c>
      <c r="H236" s="10">
        <v>22.633812835042271</v>
      </c>
      <c r="I236" s="8">
        <v>46.116413102725218</v>
      </c>
      <c r="J236" s="10">
        <v>23.731576850835232</v>
      </c>
      <c r="K236" s="8">
        <v>33.259832761550328</v>
      </c>
    </row>
    <row r="237" spans="1:11">
      <c r="A237" s="3">
        <v>43952</v>
      </c>
      <c r="B237" s="8">
        <v>41.388441275442062</v>
      </c>
      <c r="C237" s="8">
        <v>40.470067074677992</v>
      </c>
      <c r="D237" s="10">
        <v>35.069521673508206</v>
      </c>
      <c r="E237" s="8" t="s">
        <v>8</v>
      </c>
      <c r="F237" s="10">
        <v>21.993664108179594</v>
      </c>
      <c r="G237" s="8" t="s">
        <v>8</v>
      </c>
      <c r="H237" s="10">
        <v>14.6761351610971</v>
      </c>
      <c r="I237" s="8">
        <v>39.450738101424108</v>
      </c>
      <c r="J237" s="10">
        <v>25.096052282530206</v>
      </c>
      <c r="K237" s="8">
        <v>35.108389519484867</v>
      </c>
    </row>
    <row r="238" spans="1:11">
      <c r="A238" s="3">
        <v>43983</v>
      </c>
      <c r="B238" s="8">
        <v>8.0643824370666621</v>
      </c>
      <c r="C238" s="8">
        <v>10.601095584504145</v>
      </c>
      <c r="D238" s="10">
        <v>40.869071537139313</v>
      </c>
      <c r="E238" s="8" t="s">
        <v>8</v>
      </c>
      <c r="F238" s="10">
        <v>5.2103764475575574</v>
      </c>
      <c r="G238" s="8" t="s">
        <v>8</v>
      </c>
      <c r="H238" s="10">
        <v>7.131867765324218</v>
      </c>
      <c r="I238" s="8">
        <v>15.829724595249649</v>
      </c>
      <c r="J238" s="10">
        <v>10.318486435627559</v>
      </c>
      <c r="K238" s="8">
        <v>14.541839515278568</v>
      </c>
    </row>
    <row r="239" spans="1:11">
      <c r="A239" s="3">
        <v>44013</v>
      </c>
      <c r="B239" s="8">
        <v>6.7667210950331915</v>
      </c>
      <c r="C239" s="8">
        <v>5.3552040399846028</v>
      </c>
      <c r="D239" s="10">
        <v>35.803444166172063</v>
      </c>
      <c r="E239" s="8" t="s">
        <v>8</v>
      </c>
      <c r="F239" s="10">
        <v>3.2870022147379339</v>
      </c>
      <c r="G239" s="8" t="s">
        <v>8</v>
      </c>
      <c r="H239" s="10">
        <v>8.8578387458943713</v>
      </c>
      <c r="I239" s="8">
        <v>10.200427053862885</v>
      </c>
      <c r="J239" s="10">
        <v>9.7406038456605071</v>
      </c>
      <c r="K239" s="8">
        <v>9.9458799006251617</v>
      </c>
    </row>
    <row r="240" spans="1:11">
      <c r="A240" s="3">
        <v>44044</v>
      </c>
      <c r="B240" s="8">
        <v>6.9144071867929409</v>
      </c>
      <c r="C240" s="8">
        <v>9.0835853192868079</v>
      </c>
      <c r="D240" s="10">
        <v>33.756188975964832</v>
      </c>
      <c r="E240" s="8" t="s">
        <v>8</v>
      </c>
      <c r="F240" s="10">
        <v>3.5714247052568449</v>
      </c>
      <c r="G240" s="8" t="s">
        <v>8</v>
      </c>
      <c r="H240" s="10">
        <v>17.683669314501159</v>
      </c>
      <c r="I240" s="8">
        <v>12.178250942581235</v>
      </c>
      <c r="J240" s="10">
        <v>13.285630699293836</v>
      </c>
      <c r="K240" s="8">
        <v>11.54745363224956</v>
      </c>
    </row>
    <row r="241" spans="1:11">
      <c r="A241" s="3">
        <v>44075</v>
      </c>
      <c r="B241" s="8">
        <v>5.7162800823417559</v>
      </c>
      <c r="C241" s="8">
        <v>4.9878421914123949</v>
      </c>
      <c r="D241" s="10">
        <v>31.536122232992405</v>
      </c>
      <c r="E241" s="8" t="s">
        <v>8</v>
      </c>
      <c r="F241" s="10">
        <v>4.0567274900779537</v>
      </c>
      <c r="G241" s="8" t="s">
        <v>8</v>
      </c>
      <c r="H241" s="10">
        <v>15.088458074838757</v>
      </c>
      <c r="I241" s="8">
        <v>9.1689227052537952</v>
      </c>
      <c r="J241" s="10">
        <v>11.807046141005339</v>
      </c>
      <c r="K241" s="8">
        <v>9.1799485488734351</v>
      </c>
    </row>
    <row r="242" spans="1:11">
      <c r="A242" s="3">
        <v>44105</v>
      </c>
      <c r="B242" s="8">
        <v>5.8825593774438047</v>
      </c>
      <c r="C242" s="8">
        <v>4.6851426167378909</v>
      </c>
      <c r="D242" s="10">
        <v>31.671868352665726</v>
      </c>
      <c r="E242" s="8" t="s">
        <v>8</v>
      </c>
      <c r="F242" s="10">
        <v>4.2992233458686941</v>
      </c>
      <c r="G242" s="8" t="s">
        <v>8</v>
      </c>
      <c r="H242" s="10">
        <v>8.1551652910973687</v>
      </c>
      <c r="I242" s="8">
        <v>6.1112084617317377</v>
      </c>
      <c r="J242" s="10">
        <v>9.0539719147691109</v>
      </c>
      <c r="K242" s="8">
        <v>7.912557123330382</v>
      </c>
    </row>
    <row r="243" spans="1:11">
      <c r="A243" s="3">
        <v>44136</v>
      </c>
      <c r="B243" s="8">
        <v>8.0325288671959001</v>
      </c>
      <c r="C243" s="8">
        <v>6.0465197900281158</v>
      </c>
      <c r="D243" s="10">
        <v>32.785749383616128</v>
      </c>
      <c r="E243" s="8" t="s">
        <v>8</v>
      </c>
      <c r="F243" s="10">
        <v>12.373033607655602</v>
      </c>
      <c r="G243" s="8" t="s">
        <v>8</v>
      </c>
      <c r="H243" s="10">
        <v>16.864387080687639</v>
      </c>
      <c r="I243" s="8">
        <v>11.335219432301173</v>
      </c>
      <c r="J243" s="10">
        <v>15.219023044977245</v>
      </c>
      <c r="K243" s="8">
        <v>12.441763624273985</v>
      </c>
    </row>
    <row r="244" spans="1:11">
      <c r="A244" s="3">
        <v>44166</v>
      </c>
      <c r="B244" s="8">
        <v>6.8643585591750824</v>
      </c>
      <c r="C244" s="8">
        <v>6.2331658233079468</v>
      </c>
      <c r="D244" s="10">
        <v>29.780328294007109</v>
      </c>
      <c r="E244" s="8" t="s">
        <v>8</v>
      </c>
      <c r="F244" s="10">
        <v>9.2490777813961298</v>
      </c>
      <c r="G244" s="8" t="s">
        <v>8</v>
      </c>
      <c r="H244" s="10">
        <v>12.573681081686635</v>
      </c>
      <c r="I244" s="8">
        <v>7.7213882488823975</v>
      </c>
      <c r="J244" s="10">
        <v>12.109277321683242</v>
      </c>
      <c r="K244" s="8">
        <v>9.9473800333359588</v>
      </c>
    </row>
    <row r="245" spans="1:11">
      <c r="A245" s="3">
        <v>44197</v>
      </c>
      <c r="B245" s="8">
        <v>8.437432681344486</v>
      </c>
      <c r="C245" s="8">
        <v>12.713581424669227</v>
      </c>
      <c r="D245" s="10">
        <v>32.378805495270015</v>
      </c>
      <c r="E245" s="8" t="s">
        <v>8</v>
      </c>
      <c r="F245" s="10">
        <v>13.37869273741587</v>
      </c>
      <c r="G245" s="8" t="s">
        <v>8</v>
      </c>
      <c r="H245" s="10">
        <v>10.982818953845978</v>
      </c>
      <c r="I245" s="8">
        <v>7.1644253043184847</v>
      </c>
      <c r="J245" s="10">
        <v>13.161361433550972</v>
      </c>
      <c r="K245" s="8">
        <v>12.61637590584607</v>
      </c>
    </row>
    <row r="246" spans="1:11">
      <c r="A246" s="3">
        <v>44228</v>
      </c>
      <c r="B246" s="8">
        <v>5.4505628735277618</v>
      </c>
      <c r="C246" s="8">
        <v>7.1655775686637702</v>
      </c>
      <c r="D246" s="10">
        <v>29.584547598425154</v>
      </c>
      <c r="E246" s="8" t="s">
        <v>8</v>
      </c>
      <c r="F246" s="10">
        <v>19.070091930684708</v>
      </c>
      <c r="G246" s="8" t="s">
        <v>8</v>
      </c>
      <c r="H246" s="10">
        <v>10.421706420892843</v>
      </c>
      <c r="I246" s="8">
        <v>36.357053024599004</v>
      </c>
      <c r="J246" s="10">
        <v>13.25334180196263</v>
      </c>
      <c r="K246" s="8">
        <v>24.451477366776984</v>
      </c>
    </row>
    <row r="247" spans="1:11">
      <c r="A247" s="3">
        <v>44256</v>
      </c>
      <c r="B247" s="8">
        <v>4.826412248486271</v>
      </c>
      <c r="C247" s="8">
        <v>5.2493762174982708</v>
      </c>
      <c r="D247" s="10">
        <v>31.599237576710731</v>
      </c>
      <c r="E247" s="8" t="s">
        <v>8</v>
      </c>
      <c r="F247" s="10">
        <v>9.3870616119493206</v>
      </c>
      <c r="G247" s="8" t="s">
        <v>8</v>
      </c>
      <c r="H247" s="10">
        <v>5.5668214997146555</v>
      </c>
      <c r="I247" s="8">
        <v>10.457635996556432</v>
      </c>
      <c r="J247" s="10">
        <v>9.0056418627026886</v>
      </c>
      <c r="K247" s="8">
        <v>11.141616565021616</v>
      </c>
    </row>
    <row r="248" spans="1:11">
      <c r="A248" s="3">
        <v>44287</v>
      </c>
      <c r="B248" s="8">
        <v>2.3798930137226901</v>
      </c>
      <c r="C248" s="8">
        <v>2.4054210205769246</v>
      </c>
      <c r="D248" s="10">
        <v>30.550948425854891</v>
      </c>
      <c r="E248" s="8" t="s">
        <v>8</v>
      </c>
      <c r="F248" s="10">
        <v>9.6973988507536095</v>
      </c>
      <c r="G248" s="8" t="s">
        <v>8</v>
      </c>
      <c r="H248" s="10">
        <v>2.1935974365751707</v>
      </c>
      <c r="I248" s="8">
        <v>4.8751907950688969</v>
      </c>
      <c r="J248" s="10">
        <v>6.9712266722611389</v>
      </c>
      <c r="K248" s="8">
        <v>8.0920667637955059</v>
      </c>
    </row>
    <row r="249" spans="1:11">
      <c r="A249" s="3">
        <v>44317</v>
      </c>
      <c r="B249" s="8">
        <v>6.9993032794734376</v>
      </c>
      <c r="C249" s="8">
        <v>6.696544948728361</v>
      </c>
      <c r="D249" s="10">
        <v>21.116939065711534</v>
      </c>
      <c r="E249" s="8" t="s">
        <v>8</v>
      </c>
      <c r="F249" s="10">
        <v>2.8752381616827414</v>
      </c>
      <c r="G249" s="8" t="s">
        <v>8</v>
      </c>
      <c r="H249" s="10">
        <v>0.93467607444854184</v>
      </c>
      <c r="I249" s="8">
        <v>2.6042068460979868</v>
      </c>
      <c r="J249" s="10">
        <v>4.977346448121267</v>
      </c>
      <c r="K249" s="8">
        <v>5.5975098909623231</v>
      </c>
    </row>
    <row r="250" spans="1:11">
      <c r="A250" s="3">
        <v>44348</v>
      </c>
      <c r="B250" s="8">
        <v>6.2750480887556996</v>
      </c>
      <c r="C250" s="8">
        <v>8.4487573026216207</v>
      </c>
      <c r="D250" s="10">
        <v>19.911662283576661</v>
      </c>
      <c r="E250" s="8" t="s">
        <v>8</v>
      </c>
      <c r="F250" s="10">
        <v>2.6827774454169986</v>
      </c>
      <c r="G250" s="8" t="s">
        <v>8</v>
      </c>
      <c r="H250" s="10">
        <v>1.9096626033296289</v>
      </c>
      <c r="I250" s="8">
        <v>4.4620216304166131</v>
      </c>
      <c r="J250" s="10">
        <v>5.0348432860999361</v>
      </c>
      <c r="K250" s="8">
        <v>6.625504691068695</v>
      </c>
    </row>
    <row r="251" spans="1:11">
      <c r="A251" s="3">
        <v>44378</v>
      </c>
      <c r="B251" s="8">
        <v>2.4648379361465085</v>
      </c>
      <c r="C251" s="8">
        <v>2.0772230278719594</v>
      </c>
      <c r="D251" s="10">
        <v>20.815082975967769</v>
      </c>
      <c r="E251" s="8" t="s">
        <v>8</v>
      </c>
      <c r="F251" s="10">
        <v>5.5065111723002431</v>
      </c>
      <c r="G251" s="8" t="s">
        <v>8</v>
      </c>
      <c r="H251" s="10">
        <v>7.1601344007448153</v>
      </c>
      <c r="I251" s="8">
        <v>8.3519209084866315</v>
      </c>
      <c r="J251" s="10">
        <v>7.0500938620772242</v>
      </c>
      <c r="K251" s="8">
        <v>7.4509997555939709</v>
      </c>
    </row>
    <row r="252" spans="1:11">
      <c r="A252" s="3">
        <v>44409</v>
      </c>
      <c r="B252" s="8">
        <v>3.6575041680133458</v>
      </c>
      <c r="C252" s="8">
        <v>4.7493803390394893</v>
      </c>
      <c r="D252" s="10">
        <v>30.230332504621465</v>
      </c>
      <c r="E252" s="8" t="s">
        <v>8</v>
      </c>
      <c r="F252" s="10">
        <v>4.1284207785076417</v>
      </c>
      <c r="G252" s="8" t="s">
        <v>8</v>
      </c>
      <c r="H252" s="10">
        <v>11.851193452271175</v>
      </c>
      <c r="I252" s="8">
        <v>8.1570032177452951</v>
      </c>
      <c r="J252" s="10">
        <v>9.9475508387120897</v>
      </c>
      <c r="K252" s="8">
        <v>8.6781446265433448</v>
      </c>
    </row>
    <row r="253" spans="1:11">
      <c r="A253" s="3">
        <v>44440</v>
      </c>
      <c r="B253" s="8">
        <v>5.5920784781758401</v>
      </c>
      <c r="C253" s="8">
        <v>4.6817567107962041</v>
      </c>
      <c r="D253" s="10">
        <v>26.119807279647205</v>
      </c>
      <c r="E253" s="8" t="s">
        <v>8</v>
      </c>
      <c r="F253" s="10">
        <v>4.3313809731735295</v>
      </c>
      <c r="G253" s="8" t="s">
        <v>8</v>
      </c>
      <c r="H253" s="10">
        <v>13.195210952143738</v>
      </c>
      <c r="I253" s="8">
        <v>8.5842651875187865</v>
      </c>
      <c r="J253" s="10">
        <v>10.596675981768023</v>
      </c>
      <c r="K253" s="8">
        <v>8.4582551067213814</v>
      </c>
    </row>
    <row r="254" spans="1:11">
      <c r="A254" s="3">
        <v>44470</v>
      </c>
      <c r="B254" s="8">
        <v>4.2712161243691549</v>
      </c>
      <c r="C254" s="8">
        <v>3.1889252594478128</v>
      </c>
      <c r="D254" s="10">
        <v>22.665096830141657</v>
      </c>
      <c r="E254" s="8" t="s">
        <v>8</v>
      </c>
      <c r="F254" s="10">
        <v>3.4694658589137179</v>
      </c>
      <c r="G254" s="8" t="s">
        <v>8</v>
      </c>
      <c r="H254" s="10">
        <v>12.849163055950646</v>
      </c>
      <c r="I254" s="8">
        <v>10.015015774868743</v>
      </c>
      <c r="J254" s="10">
        <v>9.5667594325897323</v>
      </c>
      <c r="K254" s="8">
        <v>8.1249633468781237</v>
      </c>
    </row>
    <row r="255" spans="1:11">
      <c r="A255" s="3">
        <v>44501</v>
      </c>
      <c r="B255" s="8">
        <v>4.0943784082010781</v>
      </c>
      <c r="C255" s="8">
        <v>3.0746586423988975</v>
      </c>
      <c r="D255" s="10">
        <v>20.271705956997462</v>
      </c>
      <c r="E255" s="8" t="s">
        <v>8</v>
      </c>
      <c r="F255" s="10">
        <v>2.4056717680525121</v>
      </c>
      <c r="G255" s="8" t="s">
        <v>8</v>
      </c>
      <c r="H255" s="10">
        <v>11.591457951611508</v>
      </c>
      <c r="I255" s="8">
        <v>7.5935884306047017</v>
      </c>
      <c r="J255" s="10">
        <v>8.4997762311816238</v>
      </c>
      <c r="K255" s="8">
        <v>6.5895221297265261</v>
      </c>
    </row>
    <row r="256" spans="1:11">
      <c r="A256" s="3">
        <v>44531</v>
      </c>
      <c r="B256" s="8">
        <v>4.5905512568702473</v>
      </c>
      <c r="C256" s="8">
        <v>4.1109219701984321</v>
      </c>
      <c r="D256" s="10">
        <v>24.294812894894847</v>
      </c>
      <c r="E256" s="8" t="s">
        <v>8</v>
      </c>
      <c r="F256" s="10">
        <v>4.2651517515542388</v>
      </c>
      <c r="G256" s="8" t="s">
        <v>8</v>
      </c>
      <c r="H256" s="10">
        <v>17.19940427097551</v>
      </c>
      <c r="I256" s="8">
        <v>10.405686409320912</v>
      </c>
      <c r="J256" s="10">
        <v>11.810858581129121</v>
      </c>
      <c r="K256" s="8">
        <v>8.8701218953534706</v>
      </c>
    </row>
    <row r="257" spans="1:11">
      <c r="A257" s="3">
        <v>44562</v>
      </c>
      <c r="B257" s="8">
        <v>3.1600842146656505</v>
      </c>
      <c r="C257" s="8">
        <v>4.5528777665329105</v>
      </c>
      <c r="D257" s="10">
        <v>21.700734223924218</v>
      </c>
      <c r="E257" s="8" t="s">
        <v>8</v>
      </c>
      <c r="F257" s="10">
        <v>4.5017674340345941</v>
      </c>
      <c r="G257" s="8" t="s">
        <v>8</v>
      </c>
      <c r="H257" s="10">
        <v>14.120681957997453</v>
      </c>
      <c r="I257" s="8">
        <v>8.809093915872614</v>
      </c>
      <c r="J257" s="10">
        <v>10.045804726352914</v>
      </c>
      <c r="K257" s="8">
        <v>8.1226720388797347</v>
      </c>
    </row>
    <row r="258" spans="1:11">
      <c r="A258" s="3">
        <v>44593</v>
      </c>
      <c r="B258" s="8">
        <v>1.4794479512722662</v>
      </c>
      <c r="C258" s="8">
        <v>1.9506940742127281</v>
      </c>
      <c r="D258" s="10">
        <v>17.225823960840579</v>
      </c>
      <c r="E258" s="8" t="s">
        <v>8</v>
      </c>
      <c r="F258" s="10">
        <v>3.2965247899282937</v>
      </c>
      <c r="G258" s="8" t="s">
        <v>8</v>
      </c>
      <c r="H258" s="10">
        <v>1.6408139523305068</v>
      </c>
      <c r="I258" s="8">
        <v>4.9202418053099688</v>
      </c>
      <c r="J258" s="10">
        <v>3.6029592605592682</v>
      </c>
      <c r="K258" s="8">
        <v>5.1072360225967142</v>
      </c>
    </row>
    <row r="259" spans="1:11">
      <c r="A259" s="3">
        <v>44621</v>
      </c>
      <c r="B259" s="8">
        <v>6.8446920153821935</v>
      </c>
      <c r="C259" s="8">
        <v>7.8024558895292264</v>
      </c>
      <c r="D259" s="10">
        <v>26.052994619551072</v>
      </c>
      <c r="E259" s="8" t="s">
        <v>8</v>
      </c>
      <c r="F259" s="10">
        <v>2.68065967643548</v>
      </c>
      <c r="G259" s="8" t="s">
        <v>8</v>
      </c>
      <c r="H259" s="10">
        <v>2.0461357335727262</v>
      </c>
      <c r="I259" s="8">
        <v>3.4809625670647142</v>
      </c>
      <c r="J259" s="10">
        <v>5.8219939013122293</v>
      </c>
      <c r="K259" s="8">
        <v>6.6590815982361793</v>
      </c>
    </row>
    <row r="260" spans="1:11">
      <c r="A260" s="3">
        <v>44652</v>
      </c>
      <c r="B260" s="8">
        <v>3.8920507567638785</v>
      </c>
      <c r="C260" s="8">
        <v>4.3440956129536898</v>
      </c>
      <c r="D260" s="10">
        <v>24.935273573617103</v>
      </c>
      <c r="E260" s="8" t="s">
        <v>8</v>
      </c>
      <c r="F260" s="10">
        <v>4.0573290604508916</v>
      </c>
      <c r="G260" s="8" t="s">
        <v>8</v>
      </c>
      <c r="H260" s="10">
        <v>1.5066680066136273</v>
      </c>
      <c r="I260" s="8">
        <v>3.5682051017758685</v>
      </c>
      <c r="J260" s="10">
        <v>5.0963890892091523</v>
      </c>
      <c r="K260" s="8">
        <v>6.0791114977599943</v>
      </c>
    </row>
    <row r="261" spans="1:11">
      <c r="A261" s="3">
        <v>44682</v>
      </c>
      <c r="B261" s="8">
        <v>4.1772163646148881</v>
      </c>
      <c r="C261" s="8">
        <v>4.1138427446624872</v>
      </c>
      <c r="D261" s="10">
        <v>17.778760049343902</v>
      </c>
      <c r="E261" s="8" t="s">
        <v>8</v>
      </c>
      <c r="F261" s="10">
        <v>4.2062294034676793</v>
      </c>
      <c r="G261" s="8" t="s">
        <v>8</v>
      </c>
      <c r="H261" s="10">
        <v>1.7243186761284983</v>
      </c>
      <c r="I261" s="8">
        <v>4.7134559299021985</v>
      </c>
      <c r="J261" s="10">
        <v>4.5507086691828817</v>
      </c>
      <c r="K261" s="8">
        <v>5.8044815172433895</v>
      </c>
    </row>
    <row r="262" spans="1:11">
      <c r="A262" s="3">
        <v>44713</v>
      </c>
      <c r="B262" s="8">
        <v>3.6670054168874291</v>
      </c>
      <c r="C262" s="8">
        <v>4.8602441147473519</v>
      </c>
      <c r="D262" s="10">
        <v>24.811739236356811</v>
      </c>
      <c r="E262" s="8" t="s">
        <v>8</v>
      </c>
      <c r="F262" s="10">
        <v>4.5118680779002247</v>
      </c>
      <c r="G262" s="8" t="s">
        <v>8</v>
      </c>
      <c r="H262" s="10">
        <v>1.3099358531170744</v>
      </c>
      <c r="I262" s="8">
        <v>3.2734752728500265</v>
      </c>
      <c r="J262" s="10">
        <v>5.0528411319175692</v>
      </c>
      <c r="K262" s="8">
        <v>6.1704224029384438</v>
      </c>
    </row>
    <row r="263" spans="1:11">
      <c r="A263" s="3">
        <v>44743</v>
      </c>
      <c r="B263" s="8">
        <v>6.0346208934013195</v>
      </c>
      <c r="C263" s="8">
        <v>5.3244991693518173</v>
      </c>
      <c r="D263" s="10">
        <v>24.330842103152136</v>
      </c>
      <c r="E263" s="8" t="s">
        <v>8</v>
      </c>
      <c r="F263" s="10">
        <v>5.2444178060760187</v>
      </c>
      <c r="G263" s="8" t="s">
        <v>8</v>
      </c>
      <c r="H263" s="10">
        <v>5.4101258784220558</v>
      </c>
      <c r="I263" s="8">
        <v>6.5807785313166258</v>
      </c>
      <c r="J263" s="10">
        <v>7.4785789485495275</v>
      </c>
      <c r="K263" s="8">
        <v>7.8064493547241813</v>
      </c>
    </row>
    <row r="264" spans="1:11">
      <c r="A264" s="3">
        <v>44774</v>
      </c>
      <c r="B264" s="8">
        <v>4.3728206706551402</v>
      </c>
      <c r="C264" s="8">
        <v>5.4719858843042157</v>
      </c>
      <c r="D264" s="10">
        <v>25.9495051029152</v>
      </c>
      <c r="E264" s="8" t="s">
        <v>8</v>
      </c>
      <c r="F264" s="10">
        <v>4.8182846530583729</v>
      </c>
      <c r="G264" s="8" t="s">
        <v>8</v>
      </c>
      <c r="H264" s="10">
        <v>9.9296043697936174</v>
      </c>
      <c r="I264" s="8">
        <v>6.9664293384599265</v>
      </c>
      <c r="J264" s="10">
        <v>9.0692955690489221</v>
      </c>
      <c r="K264" s="8">
        <v>8.0731370353220697</v>
      </c>
    </row>
    <row r="265" spans="1:11">
      <c r="A265" s="3">
        <v>44805</v>
      </c>
      <c r="B265" s="8">
        <v>9.4173388411106966</v>
      </c>
      <c r="C265" s="8">
        <v>7.4847357526548279</v>
      </c>
      <c r="D265" s="10">
        <v>22.55970917286562</v>
      </c>
      <c r="E265" s="8" t="s">
        <v>8</v>
      </c>
      <c r="F265" s="10">
        <v>4.9591447213894693</v>
      </c>
      <c r="G265" s="8" t="s">
        <v>8</v>
      </c>
      <c r="H265" s="10">
        <v>8.6994396870835278</v>
      </c>
      <c r="I265" s="8">
        <v>6.0605361556775081</v>
      </c>
      <c r="J265" s="10">
        <v>9.4301263260761079</v>
      </c>
      <c r="K265" s="8">
        <v>7.8498370022696236</v>
      </c>
    </row>
    <row r="266" spans="1:11">
      <c r="A266" s="3">
        <v>44835</v>
      </c>
      <c r="B266" s="8">
        <v>10.825080542529074</v>
      </c>
      <c r="C266" s="8">
        <v>7.466893722647276</v>
      </c>
      <c r="D266" s="10">
        <v>27.773769498004913</v>
      </c>
      <c r="E266" s="8" t="s">
        <v>8</v>
      </c>
      <c r="F266" s="10">
        <v>4.9453318566170674</v>
      </c>
      <c r="G266" s="8" t="s">
        <v>8</v>
      </c>
      <c r="H266" s="10">
        <v>27.846655872072734</v>
      </c>
      <c r="I266" s="8">
        <v>21.437251198674272</v>
      </c>
      <c r="J266" s="10">
        <v>18.429574557805182</v>
      </c>
      <c r="K266" s="8">
        <v>14.909350889960926</v>
      </c>
    </row>
    <row r="267" spans="1:11">
      <c r="A267" s="3">
        <v>44866</v>
      </c>
      <c r="B267" s="8">
        <v>9.9990129326052184</v>
      </c>
      <c r="C267" s="8">
        <v>7.6281767562466314</v>
      </c>
      <c r="D267" s="10">
        <v>15.69767950878577</v>
      </c>
      <c r="E267" s="8" t="s">
        <v>8</v>
      </c>
      <c r="F267" s="10">
        <v>3.4801993524157937</v>
      </c>
      <c r="G267" s="8" t="s">
        <v>8</v>
      </c>
      <c r="H267" s="10">
        <v>14.814391115123318</v>
      </c>
      <c r="I267" s="8">
        <v>9.8542305467713387</v>
      </c>
      <c r="J267" s="10">
        <v>11.108075587382395</v>
      </c>
      <c r="K267" s="8">
        <v>8.4381034103917436</v>
      </c>
    </row>
    <row r="268" spans="1:11">
      <c r="A268" s="3">
        <v>44896</v>
      </c>
      <c r="B268" s="8">
        <v>6.6759920814276601</v>
      </c>
      <c r="C268" s="8">
        <v>5.9890084514596396</v>
      </c>
      <c r="D268" s="10">
        <v>19.85894432637479</v>
      </c>
      <c r="E268" s="8" t="s">
        <v>8</v>
      </c>
      <c r="F268" s="10">
        <v>5.9842667615509981</v>
      </c>
      <c r="G268" s="8" t="s">
        <v>8</v>
      </c>
      <c r="H268" s="10">
        <v>15.534885782910562</v>
      </c>
      <c r="I268" s="8">
        <v>9.1220985490332485</v>
      </c>
      <c r="J268" s="10">
        <v>11.639304812068684</v>
      </c>
      <c r="K268" s="8">
        <v>8.7535855673449845</v>
      </c>
    </row>
    <row r="269" spans="1:11">
      <c r="A269" s="3">
        <v>44927</v>
      </c>
      <c r="B269" s="8">
        <v>3.8856154669513407</v>
      </c>
      <c r="C269" s="8">
        <v>5.422484193692922</v>
      </c>
      <c r="D269" s="10">
        <v>15.241932067152092</v>
      </c>
      <c r="E269" s="8" t="s">
        <v>8</v>
      </c>
      <c r="F269" s="10">
        <v>6.6366625290137575</v>
      </c>
      <c r="G269" s="8" t="s">
        <v>8</v>
      </c>
      <c r="H269" s="10">
        <v>21.809378702262769</v>
      </c>
      <c r="I269" s="8">
        <v>12.877753656450198</v>
      </c>
      <c r="J269" s="10">
        <v>13.313145164007279</v>
      </c>
      <c r="K269" s="8">
        <v>9.8876415065143171</v>
      </c>
    </row>
    <row r="270" spans="1:11">
      <c r="A270" s="3">
        <v>44958</v>
      </c>
      <c r="B270" s="8">
        <v>3.9717419646795649</v>
      </c>
      <c r="C270" s="8">
        <v>5.4592304677899346</v>
      </c>
      <c r="D270" s="10">
        <v>14.121767267823193</v>
      </c>
      <c r="E270" s="8" t="s">
        <v>8</v>
      </c>
      <c r="F270" s="10">
        <v>3.1095443026959484</v>
      </c>
      <c r="G270" s="8" t="s">
        <v>8</v>
      </c>
      <c r="H270" s="10">
        <v>4.9235149119635917</v>
      </c>
      <c r="I270" s="8">
        <v>13.432155518685914</v>
      </c>
      <c r="J270" s="10">
        <v>5.2247319884137369</v>
      </c>
      <c r="K270" s="8">
        <v>9.1906993577442151</v>
      </c>
    </row>
    <row r="271" spans="1:11">
      <c r="A271" s="3">
        <v>44986</v>
      </c>
      <c r="B271" s="8">
        <v>4.8310259061957188</v>
      </c>
      <c r="C271" s="8">
        <v>5.7084102650383759</v>
      </c>
      <c r="D271" s="10">
        <v>16.102743638190098</v>
      </c>
      <c r="E271" s="8" t="s">
        <v>8</v>
      </c>
      <c r="F271" s="10">
        <v>4.0517746036234357</v>
      </c>
      <c r="G271" s="8" t="s">
        <v>8</v>
      </c>
      <c r="H271" s="10">
        <v>19.029962476781819</v>
      </c>
      <c r="I271" s="8">
        <v>31.434442702509337</v>
      </c>
      <c r="J271" s="10">
        <v>11.842823986776869</v>
      </c>
      <c r="K271" s="8">
        <v>17.317289188182702</v>
      </c>
    </row>
    <row r="272" spans="1:11">
      <c r="A272" s="3">
        <v>45017</v>
      </c>
      <c r="B272" s="8">
        <v>4.0508568260426019</v>
      </c>
      <c r="C272" s="8">
        <v>4.7722101205112137</v>
      </c>
      <c r="D272" s="10">
        <v>22.601962904163912</v>
      </c>
      <c r="E272" s="8" t="s">
        <v>8</v>
      </c>
      <c r="F272" s="10">
        <v>2.5420011868884562</v>
      </c>
      <c r="G272" s="8" t="s">
        <v>8</v>
      </c>
      <c r="H272" s="10">
        <v>6.1104601834369481</v>
      </c>
      <c r="I272" s="8">
        <v>14.734117526180375</v>
      </c>
      <c r="J272" s="10">
        <v>6.4924630802073944</v>
      </c>
      <c r="K272" s="8">
        <v>10.324858160549077</v>
      </c>
    </row>
    <row r="273" spans="1:11">
      <c r="A273" s="3">
        <v>45047</v>
      </c>
      <c r="B273" s="8">
        <v>6.2455607894999998</v>
      </c>
      <c r="C273" s="8">
        <v>6.4286215812130871</v>
      </c>
      <c r="D273" s="10">
        <v>13.172853871499999</v>
      </c>
      <c r="E273" s="8" t="s">
        <v>8</v>
      </c>
      <c r="F273" s="10">
        <v>4.7791637504000004</v>
      </c>
      <c r="G273" s="8" t="s">
        <v>8</v>
      </c>
      <c r="H273" s="10">
        <v>4.4751779999999997</v>
      </c>
      <c r="I273" s="8">
        <v>11.985576902797021</v>
      </c>
      <c r="J273" s="10">
        <v>5.8680900828017819</v>
      </c>
      <c r="K273" s="8">
        <v>9.0997648346254678</v>
      </c>
    </row>
    <row r="274" spans="1:11">
      <c r="A274" s="3">
        <v>45078</v>
      </c>
      <c r="B274" s="8">
        <v>6.3771645000000001</v>
      </c>
      <c r="C274" s="8">
        <v>8.2977441571104436</v>
      </c>
      <c r="D274" s="10">
        <v>10.019605138699999</v>
      </c>
      <c r="E274" s="8" t="s">
        <v>8</v>
      </c>
      <c r="F274" s="10">
        <v>6.3474665096000003</v>
      </c>
      <c r="G274" s="8" t="s">
        <v>8</v>
      </c>
      <c r="H274" s="10">
        <v>5.2562980000000001</v>
      </c>
      <c r="I274" s="8">
        <v>13.698732455384016</v>
      </c>
      <c r="J274" s="10">
        <v>6.2714603787542451</v>
      </c>
      <c r="K274" s="8">
        <v>10.312431002697828</v>
      </c>
    </row>
    <row r="275" spans="1:11">
      <c r="A275" s="3">
        <v>45108</v>
      </c>
      <c r="B275" s="8">
        <v>9.1630121300000003</v>
      </c>
      <c r="C275" s="8">
        <v>8.4434358226096951</v>
      </c>
      <c r="D275" s="10">
        <v>11.482760902300001</v>
      </c>
      <c r="E275" s="8" t="s">
        <v>8</v>
      </c>
      <c r="F275" s="10">
        <v>6.1048586448000002</v>
      </c>
      <c r="G275" s="8" t="s">
        <v>8</v>
      </c>
      <c r="H275" s="10">
        <v>5.1880629999999996</v>
      </c>
      <c r="I275" s="8">
        <v>6.5002380200890295</v>
      </c>
      <c r="J275" s="10">
        <v>7.0004332023487201</v>
      </c>
      <c r="K275" s="8">
        <v>7.3861276318459046</v>
      </c>
    </row>
    <row r="276" spans="1:11">
      <c r="A276" s="3">
        <v>45139</v>
      </c>
      <c r="B276" s="8">
        <v>7.6233292681</v>
      </c>
      <c r="C276" s="8">
        <v>9.3656814496082532</v>
      </c>
      <c r="D276" s="10">
        <v>10.340841080000001</v>
      </c>
      <c r="E276" s="8" t="s">
        <v>8</v>
      </c>
      <c r="F276" s="10">
        <v>6.1370883237999996</v>
      </c>
      <c r="G276" s="8" t="s">
        <v>8</v>
      </c>
      <c r="H276" s="10">
        <v>10.857530000000001</v>
      </c>
      <c r="I276" s="8">
        <v>8.018154732955816</v>
      </c>
      <c r="J276" s="10">
        <v>8.929847478403854</v>
      </c>
      <c r="K276" s="8">
        <v>8.1393659622190704</v>
      </c>
    </row>
    <row r="277" spans="1:11">
      <c r="A277" s="3">
        <v>45170</v>
      </c>
      <c r="B277" s="8">
        <v>11.111538750299999</v>
      </c>
      <c r="C277" s="8">
        <v>8.6489861133245931</v>
      </c>
      <c r="D277" s="10">
        <v>9.8948409002000002</v>
      </c>
      <c r="E277" s="8" t="s">
        <v>8</v>
      </c>
      <c r="F277" s="10">
        <v>6.1374162776999999</v>
      </c>
      <c r="G277" s="8" t="s">
        <v>8</v>
      </c>
      <c r="H277" s="10">
        <v>11.480537</v>
      </c>
      <c r="I277" s="8">
        <v>8.3230238450011456</v>
      </c>
      <c r="J277" s="10">
        <v>9.9786650105604018</v>
      </c>
      <c r="K277" s="8">
        <v>8.0520643610347751</v>
      </c>
    </row>
    <row r="278" spans="1:11">
      <c r="A278" s="3">
        <v>45200</v>
      </c>
      <c r="B278" s="8">
        <v>17.2018226645</v>
      </c>
      <c r="C278" s="8">
        <v>11.117346037687293</v>
      </c>
      <c r="D278" s="10">
        <v>12.0662652412</v>
      </c>
      <c r="E278" s="8" t="s">
        <v>8</v>
      </c>
      <c r="F278" s="10">
        <v>4.9716474116000002</v>
      </c>
      <c r="G278" s="8" t="s">
        <v>8</v>
      </c>
      <c r="H278" s="10">
        <v>11.01107</v>
      </c>
      <c r="I278" s="8">
        <v>8.2677920878000037</v>
      </c>
      <c r="J278" s="10">
        <v>11.181380059379649</v>
      </c>
      <c r="K278" s="8">
        <v>8.5683374752185646</v>
      </c>
    </row>
    <row r="279" spans="1:11">
      <c r="A279" s="3">
        <v>45231</v>
      </c>
      <c r="B279" s="8">
        <v>10.422847153299999</v>
      </c>
      <c r="C279" s="8">
        <v>7.8340409904110766</v>
      </c>
      <c r="D279" s="10">
        <v>11.180858129600001</v>
      </c>
      <c r="E279" s="8" t="s">
        <v>8</v>
      </c>
      <c r="F279" s="10">
        <v>6.0679422426</v>
      </c>
      <c r="G279" s="8" t="s">
        <v>8</v>
      </c>
      <c r="H279" s="10">
        <v>10.247144</v>
      </c>
      <c r="I279" s="8">
        <v>6.8670769984276658</v>
      </c>
      <c r="J279" s="10">
        <v>9.4080107271579827</v>
      </c>
      <c r="K279" s="8">
        <v>7.3568805786497187</v>
      </c>
    </row>
    <row r="280" spans="1:11">
      <c r="A280" s="3">
        <v>45261</v>
      </c>
      <c r="B280" s="8">
        <v>7.6134905662000003</v>
      </c>
      <c r="C280" s="8">
        <v>6.7119263077025062</v>
      </c>
      <c r="D280" s="10">
        <v>12.918337988699999</v>
      </c>
      <c r="E280" s="8" t="s">
        <v>8</v>
      </c>
      <c r="F280" s="10">
        <v>7.0423777155999998</v>
      </c>
      <c r="G280" s="8" t="s">
        <v>8</v>
      </c>
      <c r="H280" s="10">
        <v>10.655154</v>
      </c>
      <c r="I280" s="8">
        <v>6.135388415407184</v>
      </c>
      <c r="J280" s="10">
        <v>9.320171804068865</v>
      </c>
      <c r="K280" s="8">
        <v>7.1869364996289642</v>
      </c>
    </row>
    <row r="281" spans="1:11">
      <c r="A281" s="3">
        <v>45292</v>
      </c>
      <c r="B281" s="8">
        <v>7.1488535201000003</v>
      </c>
      <c r="C281" s="8">
        <v>9.9807028811309735</v>
      </c>
      <c r="D281" s="10">
        <v>11.9062842447</v>
      </c>
      <c r="E281" s="8" t="s">
        <v>8</v>
      </c>
      <c r="F281" s="10">
        <v>6.7753082059</v>
      </c>
      <c r="G281" s="8" t="s">
        <v>8</v>
      </c>
      <c r="H281" s="10">
        <v>8.5291750000000004</v>
      </c>
      <c r="I281" s="8">
        <v>4.8005652692867171</v>
      </c>
      <c r="J281" s="10">
        <v>8.1398618683278787</v>
      </c>
      <c r="K281" s="8">
        <v>7.2312881950833923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9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3"/>
  <sheetViews>
    <sheetView showGridLines="0" zoomScaleNormal="100" workbookViewId="0">
      <pane xSplit="1" ySplit="8" topLeftCell="B44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0" t="s">
        <v>0</v>
      </c>
      <c r="B5" s="72" t="s">
        <v>952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8</v>
      </c>
      <c r="E9" s="10">
        <v>-7.1</v>
      </c>
      <c r="F9" s="8">
        <v>-8.1999999999999993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</v>
      </c>
      <c r="G76" s="11">
        <f t="shared" ref="G76:G139" si="3">AVERAGE(F74:F76)</f>
        <v>-17.466666666666669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-22.333333333333332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6.6333333333333329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6.8999999999999995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6.9666666666666659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-2.8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-2.9666666666666668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-4.5333333333333332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-7.6</v>
      </c>
      <c r="G308" s="11">
        <f t="shared" si="9"/>
        <v>-6.7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-7.2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-6.8</v>
      </c>
      <c r="G310" s="11">
        <f t="shared" si="9"/>
        <v>-7.1000000000000005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-14.7</v>
      </c>
      <c r="G318" s="11">
        <f t="shared" si="9"/>
        <v>-12.833333333333334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-13.1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-12.966666666666667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-6.1333333333333329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-2.6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-2.6333333333333333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-2.3666666666666667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-4.2</v>
      </c>
      <c r="G338" s="11">
        <f t="shared" si="11"/>
        <v>-3.1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-2.5</v>
      </c>
      <c r="G364" s="11">
        <f t="shared" si="11"/>
        <v>-2.0666666666666669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-1.6666666666666667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2.9</v>
      </c>
      <c r="G371" s="11">
        <f t="shared" si="11"/>
        <v>2.6333333333333333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3.3000000000000003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3.7666666666666671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4.666666666666667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6.8666666666666671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8.9</v>
      </c>
      <c r="G378" s="11">
        <f t="shared" si="11"/>
        <v>7.666666666666667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8.6666666666666661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7.1</v>
      </c>
      <c r="G386" s="11">
        <f t="shared" si="11"/>
        <v>7.166666666666667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6.4333333333333327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5.9333333333333327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5.4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4.3</v>
      </c>
      <c r="G390" s="11">
        <f t="shared" si="11"/>
        <v>4.9333333333333336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2.5</v>
      </c>
      <c r="G392" s="11">
        <f t="shared" si="11"/>
        <v>3.7999999999999994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0.5</v>
      </c>
      <c r="G393" s="11">
        <f t="shared" si="11"/>
        <v>2.5333333333333332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-0.5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-5.4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-8</v>
      </c>
      <c r="G402" s="11">
        <f t="shared" si="13"/>
        <v>-7.0666666666666664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-7.3</v>
      </c>
      <c r="G403" s="11">
        <f t="shared" si="13"/>
        <v>-7.7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-7.9</v>
      </c>
      <c r="G404" s="11">
        <f t="shared" si="13"/>
        <v>-7.7333333333333343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-5.3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-4.8</v>
      </c>
      <c r="G406" s="11">
        <f t="shared" si="13"/>
        <v>-6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-7.1333333333333329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-17.766666666666669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-29.4</v>
      </c>
      <c r="G409" s="11">
        <f t="shared" si="15"/>
        <v>-25.966666666666669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-21.4</v>
      </c>
      <c r="G410" s="11">
        <f t="shared" si="15"/>
        <v>-29.333333333333332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-21.866666666666664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-10.3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-11.133333333333335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-5.6</v>
      </c>
      <c r="G414" s="11">
        <f t="shared" si="15"/>
        <v>-8.0666666666666682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-6.7</v>
      </c>
      <c r="G415" s="11">
        <f t="shared" si="15"/>
        <v>-6.8666666666666671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-3.4</v>
      </c>
      <c r="G416" s="11">
        <f t="shared" si="15"/>
        <v>-5.2333333333333334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-4.3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-0.1</v>
      </c>
      <c r="G418" s="11">
        <f t="shared" si="15"/>
        <v>-2.0999999999999996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0.1333333333333333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3.3000000000000003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11.5</v>
      </c>
      <c r="G422" s="11">
        <f t="shared" si="15"/>
        <v>9.0333333333333332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14.3</v>
      </c>
      <c r="G423" s="11">
        <f t="shared" si="15"/>
        <v>11.566666666666668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13.9</v>
      </c>
      <c r="G424" s="11">
        <f t="shared" si="15"/>
        <v>13.233333333333334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14.2</v>
      </c>
      <c r="G425" s="11">
        <f t="shared" si="15"/>
        <v>14.133333333333335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14.233333333333334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</v>
      </c>
      <c r="G427" s="11">
        <f t="shared" si="15"/>
        <v>14.266666666666666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14.2</v>
      </c>
      <c r="G428" s="11">
        <f t="shared" si="15"/>
        <v>14.266666666666666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13.1</v>
      </c>
      <c r="G429" s="11">
        <f t="shared" si="15"/>
        <v>13.766666666666666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7.9</v>
      </c>
      <c r="G431" s="11">
        <f t="shared" si="15"/>
        <v>11.5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9.4666666666666668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6.9333333333333336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7.1</v>
      </c>
      <c r="G434" s="11">
        <f t="shared" ref="G434" si="20">AVERAGE(F432:F434)</f>
        <v>6.666666666666667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3.8</v>
      </c>
      <c r="G435" s="11">
        <f t="shared" ref="G435" si="22">AVERAGE(F433:F435)</f>
        <v>5.6000000000000005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1.8</v>
      </c>
      <c r="G436" s="11">
        <f t="shared" ref="G436" si="24">AVERAGE(F434:F436)</f>
        <v>4.2333333333333334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0.2</v>
      </c>
      <c r="G437" s="11">
        <f t="shared" ref="G437" si="26">AVERAGE(F435:F437)</f>
        <v>1.9333333333333333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-0.6</v>
      </c>
      <c r="G438" s="11">
        <f t="shared" ref="G438" si="28">AVERAGE(F436:F438)</f>
        <v>0.46666666666666662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-1.3</v>
      </c>
      <c r="G439" s="11">
        <f t="shared" ref="G439" si="30">AVERAGE(F437:F439)</f>
        <v>-0.56666666666666665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-0.9</v>
      </c>
      <c r="G440" s="11">
        <f t="shared" ref="G440" si="32">AVERAGE(F438:F440)</f>
        <v>-0.93333333333333324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0.8</v>
      </c>
      <c r="G441" s="11">
        <f t="shared" ref="G441" si="34">AVERAGE(F439:F441)</f>
        <v>-0.46666666666666673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</v>
      </c>
      <c r="G442" s="11">
        <f t="shared" ref="G442" si="36">AVERAGE(F440:F442)</f>
        <v>-3.3333333333333326E-2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0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-1.2333333333333334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-5.3</v>
      </c>
      <c r="G445" s="11">
        <f t="shared" ref="G445" si="42">AVERAGE(F443:F445)</f>
        <v>-3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-7.1</v>
      </c>
      <c r="G446" s="11">
        <f t="shared" ref="G446" si="44">AVERAGE(F444:F446)</f>
        <v>-5.0999999999999996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-9.1</v>
      </c>
      <c r="G447" s="11">
        <f t="shared" ref="G447" si="46">AVERAGE(F445:F447)</f>
        <v>-7.166666666666667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-10.199999999999999</v>
      </c>
      <c r="F448" s="8">
        <v>-9.9</v>
      </c>
      <c r="G448" s="11">
        <f t="shared" ref="G448" si="48">AVERAGE(F446:F448)</f>
        <v>-8.7000000000000011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-9.1</v>
      </c>
      <c r="F449" s="8">
        <v>-8.8000000000000007</v>
      </c>
      <c r="G449" s="11">
        <f t="shared" ref="G449" si="50">AVERAGE(F447:F449)</f>
        <v>-9.2666666666666675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>
        <v>-12.2</v>
      </c>
      <c r="F450" s="8">
        <v>-9.1999999999999993</v>
      </c>
      <c r="G450" s="11">
        <f t="shared" ref="G450" si="52">AVERAGE(F448:F450)</f>
        <v>-9.3000000000000007</v>
      </c>
    </row>
    <row r="451" spans="1:7">
      <c r="A451" s="3">
        <v>45231</v>
      </c>
      <c r="B451" s="8">
        <v>-9.7384392333999994</v>
      </c>
      <c r="C451" s="8">
        <v>-7.1799555027333328</v>
      </c>
      <c r="D451" s="11">
        <f t="shared" ref="D451" si="53">AVERAGE(C449:C451)</f>
        <v>-9.1158099985222218</v>
      </c>
      <c r="E451" s="10">
        <v>-13.8</v>
      </c>
      <c r="F451" s="8">
        <v>-9.5</v>
      </c>
      <c r="G451" s="11">
        <f t="shared" ref="G451" si="54">AVERAGE(F449:F451)</f>
        <v>-9.1666666666666661</v>
      </c>
    </row>
    <row r="452" spans="1:7">
      <c r="A452" s="3">
        <v>45261</v>
      </c>
      <c r="B452" s="8">
        <v>-10.874305020066666</v>
      </c>
      <c r="C452" s="8">
        <v>-9.6879147620666668</v>
      </c>
      <c r="D452" s="11">
        <f t="shared" ref="D452" si="55">AVERAGE(C450:C452)</f>
        <v>-9.2211764759111094</v>
      </c>
      <c r="E452" s="10">
        <v>-12.5</v>
      </c>
      <c r="F452" s="8">
        <v>-9.1999999999999993</v>
      </c>
      <c r="G452" s="11">
        <f t="shared" ref="G452" si="56">AVERAGE(F450:F452)</f>
        <v>-9.2999999999999989</v>
      </c>
    </row>
    <row r="453" spans="1:7">
      <c r="A453" s="3">
        <v>45292</v>
      </c>
      <c r="B453" s="8">
        <v>-7.9938590779000007</v>
      </c>
      <c r="C453" s="8">
        <v>-7.8540582899000002</v>
      </c>
      <c r="D453" s="11">
        <f t="shared" ref="D453" si="57">AVERAGE(C451:C453)</f>
        <v>-8.2406428515666672</v>
      </c>
      <c r="E453" s="10" t="s">
        <v>8</v>
      </c>
      <c r="F453" s="8" t="s">
        <v>8</v>
      </c>
      <c r="G453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2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43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927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44</v>
      </c>
      <c r="C6" s="73"/>
      <c r="D6" s="79"/>
      <c r="E6" s="72" t="s">
        <v>44</v>
      </c>
      <c r="F6" s="73"/>
      <c r="G6" s="79"/>
      <c r="H6" s="72" t="s">
        <v>44</v>
      </c>
      <c r="I6" s="73"/>
      <c r="J6" s="79"/>
      <c r="K6" s="72" t="s">
        <v>44</v>
      </c>
      <c r="L6" s="73"/>
      <c r="M6" s="79"/>
      <c r="N6" s="72" t="s">
        <v>44</v>
      </c>
      <c r="O6" s="73"/>
      <c r="P6" s="79"/>
      <c r="Q6" s="72" t="s">
        <v>44</v>
      </c>
      <c r="R6" s="73"/>
      <c r="S6" s="79"/>
      <c r="T6" s="72" t="s">
        <v>44</v>
      </c>
      <c r="U6" s="73"/>
      <c r="V6" s="79"/>
      <c r="W6" s="72" t="s">
        <v>44</v>
      </c>
      <c r="X6" s="73"/>
      <c r="Y6" s="79"/>
      <c r="Z6" s="72" t="s">
        <v>44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31.604605880307055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9.4411960204141039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34.776788300307054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25.211740212414103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8</v>
      </c>
      <c r="G445" s="11">
        <f t="shared" ref="G445" si="165">AVERAGE(E443:E445)</f>
        <v>-17.242492575533333</v>
      </c>
      <c r="H445" s="8">
        <v>-15.152099549200001</v>
      </c>
      <c r="I445" s="8" t="s">
        <v>8</v>
      </c>
      <c r="J445" s="11">
        <f t="shared" ref="J445" si="166">AVERAGE(H443:H445)</f>
        <v>-14.690385075133335</v>
      </c>
      <c r="K445" s="8">
        <v>-16.637718701099999</v>
      </c>
      <c r="L445" s="8" t="s">
        <v>8</v>
      </c>
      <c r="M445" s="11">
        <f t="shared" ref="M445" si="167">AVERAGE(K443:K445)</f>
        <v>-16.7956773292</v>
      </c>
      <c r="N445" s="8">
        <v>7.4821226198000002</v>
      </c>
      <c r="O445" s="8" t="s">
        <v>8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8</v>
      </c>
      <c r="V445" s="11">
        <f t="shared" ref="V445" si="170">+AVERAGE(T443:T445)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8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8</v>
      </c>
      <c r="G446" s="11">
        <f t="shared" ref="G446" si="174">AVERAGE(E444:E446)</f>
        <v>-18.444701634633333</v>
      </c>
      <c r="H446" s="8">
        <v>-17.477651453299998</v>
      </c>
      <c r="I446" s="8" t="s">
        <v>8</v>
      </c>
      <c r="J446" s="11">
        <f t="shared" ref="J446" si="175">AVERAGE(H444:H446)</f>
        <v>-16.631373811866666</v>
      </c>
      <c r="K446" s="8">
        <v>-18.960668827700001</v>
      </c>
      <c r="L446" s="8" t="s">
        <v>8</v>
      </c>
      <c r="M446" s="11">
        <f t="shared" ref="M446" si="176">AVERAGE(K444:K446)</f>
        <v>-18.299262280366666</v>
      </c>
      <c r="N446" s="8">
        <v>5.4374866395000003</v>
      </c>
      <c r="O446" s="8" t="s">
        <v>8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8</v>
      </c>
      <c r="V446" s="11">
        <f t="shared" ref="V446" si="179">+AVERAGE(T444:T446)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8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8</v>
      </c>
      <c r="G447" s="11">
        <f t="shared" ref="G447" si="183">AVERAGE(E445:E447)</f>
        <v>-18.528731673999999</v>
      </c>
      <c r="H447" s="8">
        <v>-16.867595509600001</v>
      </c>
      <c r="I447" s="8" t="s">
        <v>8</v>
      </c>
      <c r="J447" s="11">
        <f t="shared" ref="J447" si="184">AVERAGE(H445:H447)</f>
        <v>-16.499115504033334</v>
      </c>
      <c r="K447" s="8">
        <v>-19.599219081400001</v>
      </c>
      <c r="L447" s="8" t="s">
        <v>8</v>
      </c>
      <c r="M447" s="11">
        <f t="shared" ref="M447" si="185">AVERAGE(K445:K447)</f>
        <v>-18.399202203400002</v>
      </c>
      <c r="N447" s="8">
        <v>8.9735383666999997</v>
      </c>
      <c r="O447" s="8" t="s">
        <v>8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8</v>
      </c>
      <c r="V447" s="11">
        <f t="shared" ref="V447" si="188">+AVERAGE(T445:T447)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8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8</v>
      </c>
      <c r="G448" s="11">
        <f t="shared" ref="G448" si="192">AVERAGE(E446:E448)</f>
        <v>-19.017747282266669</v>
      </c>
      <c r="H448" s="8">
        <v>-16.2777983736</v>
      </c>
      <c r="I448" s="8" t="s">
        <v>8</v>
      </c>
      <c r="J448" s="11">
        <f t="shared" ref="J448" si="193">AVERAGE(H446:H448)</f>
        <v>-16.874348445500001</v>
      </c>
      <c r="K448" s="8">
        <v>-19.914025037799998</v>
      </c>
      <c r="L448" s="8" t="s">
        <v>8</v>
      </c>
      <c r="M448" s="11">
        <f t="shared" ref="M448" si="194">AVERAGE(K446:K448)</f>
        <v>-19.491304315633332</v>
      </c>
      <c r="N448" s="8">
        <v>6.2870137379999997</v>
      </c>
      <c r="O448" s="8" t="s">
        <v>8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8</v>
      </c>
      <c r="V448" s="11">
        <f t="shared" ref="V448" si="197">+AVERAGE(T446:T448)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8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8</v>
      </c>
      <c r="G449" s="11">
        <f t="shared" ref="G449" si="201">AVERAGE(E447:E449)</f>
        <v>-20.494572971633335</v>
      </c>
      <c r="H449" s="8">
        <v>-17.165117444500002</v>
      </c>
      <c r="I449" s="8" t="s">
        <v>8</v>
      </c>
      <c r="J449" s="11">
        <f t="shared" ref="J449" si="202">AVERAGE(H447:H449)</f>
        <v>-16.770170442566666</v>
      </c>
      <c r="K449" s="8">
        <v>-21.9968309807</v>
      </c>
      <c r="L449" s="8" t="s">
        <v>8</v>
      </c>
      <c r="M449" s="11">
        <f t="shared" ref="M449" si="203">AVERAGE(K447:K449)</f>
        <v>-20.503358366633332</v>
      </c>
      <c r="N449" s="8">
        <v>7.1780588688</v>
      </c>
      <c r="O449" s="8" t="s">
        <v>8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8</v>
      </c>
      <c r="V449" s="11">
        <f t="shared" ref="V449" si="206">+AVERAGE(T447:T449)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8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8</v>
      </c>
      <c r="G450" s="11">
        <f t="shared" ref="G450" si="210">AVERAGE(E448:E450)</f>
        <v>-21.263975732966667</v>
      </c>
      <c r="H450" s="8">
        <v>-17.699623934200002</v>
      </c>
      <c r="I450" s="8" t="s">
        <v>8</v>
      </c>
      <c r="J450" s="11">
        <f t="shared" ref="J450" si="211">AVERAGE(H448:H450)</f>
        <v>-17.04751325076667</v>
      </c>
      <c r="K450" s="8">
        <v>-20.2285136245</v>
      </c>
      <c r="L450" s="8" t="s">
        <v>8</v>
      </c>
      <c r="M450" s="11">
        <f t="shared" ref="M450" si="212">AVERAGE(K448:K450)</f>
        <v>-20.713123214333333</v>
      </c>
      <c r="N450" s="8">
        <v>8.0009761145000002</v>
      </c>
      <c r="O450" s="8" t="s">
        <v>8</v>
      </c>
      <c r="P450" s="11">
        <f t="shared" ref="P450" si="213">AVERAGE(N448:N450)</f>
        <v>7.1553495737666664</v>
      </c>
      <c r="Q450" s="8">
        <v>0.64076436820000005</v>
      </c>
      <c r="R450" s="8">
        <v>8.3162155601999999</v>
      </c>
      <c r="S450" s="11">
        <f t="shared" ref="S450" si="214">AVERAGE(R448:R450)</f>
        <v>1.0718953111666665</v>
      </c>
      <c r="T450" s="8">
        <v>14.4667368674</v>
      </c>
      <c r="U450" s="8" t="s">
        <v>8</v>
      </c>
      <c r="V450" s="11">
        <f t="shared" ref="V450" si="215">+AVERAGE(T448:T450)</f>
        <v>16.033691757700002</v>
      </c>
      <c r="W450" s="8">
        <v>2.3086942148</v>
      </c>
      <c r="X450" s="8">
        <v>0.86862078480000005</v>
      </c>
      <c r="Y450" s="11">
        <f t="shared" ref="Y450" si="216">AVERAGE(X448:X450)</f>
        <v>3.0918539274999994</v>
      </c>
      <c r="Z450" s="8">
        <v>6.3600928124999996</v>
      </c>
      <c r="AA450" s="8" t="s">
        <v>8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8</v>
      </c>
      <c r="G451" s="11">
        <f t="shared" ref="G451" si="219">AVERAGE(E449:E451)</f>
        <v>-21.872381177833333</v>
      </c>
      <c r="H451" s="8">
        <v>-19.654610766400001</v>
      </c>
      <c r="I451" s="8" t="s">
        <v>8</v>
      </c>
      <c r="J451" s="11">
        <f t="shared" ref="J451" si="220">AVERAGE(H449:H451)</f>
        <v>-18.173117381699999</v>
      </c>
      <c r="K451" s="8">
        <v>-21.343611444699999</v>
      </c>
      <c r="L451" s="8" t="s">
        <v>8</v>
      </c>
      <c r="M451" s="11">
        <f t="shared" ref="M451" si="221">AVERAGE(K449:K451)</f>
        <v>-21.189652016633332</v>
      </c>
      <c r="N451" s="8">
        <v>9.470578604</v>
      </c>
      <c r="O451" s="8" t="s">
        <v>8</v>
      </c>
      <c r="P451" s="11">
        <f t="shared" ref="P451" si="222">AVERAGE(N449:N451)</f>
        <v>8.2165378624333325</v>
      </c>
      <c r="Q451" s="8">
        <v>-2.1285018126000002</v>
      </c>
      <c r="R451" s="8">
        <v>1.4306689613999999</v>
      </c>
      <c r="S451" s="11">
        <f t="shared" ref="S451" si="223">AVERAGE(R449:R451)</f>
        <v>2.4253896125333334</v>
      </c>
      <c r="T451" s="8">
        <v>15.727852303000001</v>
      </c>
      <c r="U451" s="8" t="s">
        <v>8</v>
      </c>
      <c r="V451" s="11">
        <f t="shared" ref="V451" si="224">+AVERAGE(T449:T451)</f>
        <v>16.066665891133333</v>
      </c>
      <c r="W451" s="8">
        <v>6.6606896383</v>
      </c>
      <c r="X451" s="8">
        <v>3.2012363873000003</v>
      </c>
      <c r="Y451" s="11">
        <f t="shared" ref="Y451" si="225">AVERAGE(X449:X451)</f>
        <v>2.2641535363333336</v>
      </c>
      <c r="Z451" s="8">
        <v>6.1825746947000004</v>
      </c>
      <c r="AA451" s="8" t="s">
        <v>8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8</v>
      </c>
      <c r="G452" s="11">
        <f t="shared" ref="G452" si="228">AVERAGE(E450:E452)</f>
        <v>-20.589711641300003</v>
      </c>
      <c r="H452" s="8">
        <v>-17.773473466700001</v>
      </c>
      <c r="I452" s="8" t="s">
        <v>8</v>
      </c>
      <c r="J452" s="11">
        <f t="shared" ref="J452" si="229">AVERAGE(H450:H452)</f>
        <v>-18.375902722433334</v>
      </c>
      <c r="K452" s="8">
        <v>-18.181346194100001</v>
      </c>
      <c r="L452" s="8" t="s">
        <v>8</v>
      </c>
      <c r="M452" s="11">
        <f t="shared" ref="M452" si="230">AVERAGE(K450:K452)</f>
        <v>-19.917823754433332</v>
      </c>
      <c r="N452" s="8">
        <v>8.6814465418999998</v>
      </c>
      <c r="O452" s="8" t="s">
        <v>8</v>
      </c>
      <c r="P452" s="11">
        <f t="shared" ref="P452" si="231">AVERAGE(N450:N452)</f>
        <v>8.7176670868000006</v>
      </c>
      <c r="Q452" s="8">
        <v>3.5900636345999999</v>
      </c>
      <c r="R452" s="8">
        <v>4.0094659985999996</v>
      </c>
      <c r="S452" s="11">
        <f t="shared" ref="S452" si="232">AVERAGE(R450:R452)</f>
        <v>4.5854501733999999</v>
      </c>
      <c r="T452" s="8">
        <v>16.846308159399999</v>
      </c>
      <c r="U452" s="8" t="s">
        <v>8</v>
      </c>
      <c r="V452" s="11">
        <f t="shared" ref="V452" si="233">+AVERAGE(T450:T452)</f>
        <v>15.680299109933335</v>
      </c>
      <c r="W452" s="8">
        <v>10.467385910799999</v>
      </c>
      <c r="X452" s="8">
        <v>6.5085366797999988</v>
      </c>
      <c r="Y452" s="11">
        <f t="shared" ref="Y452" si="234">AVERAGE(X450:X452)</f>
        <v>3.5261312839666665</v>
      </c>
      <c r="Z452" s="8">
        <v>9.5661123544999995</v>
      </c>
      <c r="AA452" s="8" t="s">
        <v>8</v>
      </c>
      <c r="AB452" s="11">
        <f t="shared" ref="AB452" si="235">AVERAGE(Z450:Z452)</f>
        <v>7.3695932872333332</v>
      </c>
    </row>
  </sheetData>
  <mergeCells count="19"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2"/>
  <sheetViews>
    <sheetView showGridLines="0" zoomScaleNormal="100" workbookViewId="0">
      <pane xSplit="1" ySplit="7" topLeftCell="K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40</v>
      </c>
      <c r="C6" s="73"/>
      <c r="D6" s="79"/>
      <c r="E6" s="72" t="s">
        <v>40</v>
      </c>
      <c r="F6" s="73"/>
      <c r="G6" s="79"/>
      <c r="H6" s="72" t="s">
        <v>40</v>
      </c>
      <c r="I6" s="73"/>
      <c r="J6" s="79"/>
      <c r="K6" s="72" t="s">
        <v>40</v>
      </c>
      <c r="L6" s="73"/>
      <c r="M6" s="79"/>
      <c r="N6" s="72" t="s">
        <v>40</v>
      </c>
      <c r="O6" s="73"/>
      <c r="P6" s="79"/>
      <c r="Q6" s="72" t="s">
        <v>40</v>
      </c>
      <c r="R6" s="73"/>
      <c r="S6" s="79"/>
      <c r="T6" s="72" t="s">
        <v>40</v>
      </c>
      <c r="U6" s="73"/>
      <c r="V6" s="79"/>
      <c r="W6" s="72" t="s">
        <v>40</v>
      </c>
      <c r="X6" s="73"/>
      <c r="Y6" s="79"/>
      <c r="Z6" s="72" t="s">
        <v>40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23.323956732972434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16.520152985507686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28.443608406972437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17.371241583507686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4.0861822000999997</v>
      </c>
      <c r="S450" s="9">
        <f t="shared" ref="S450" si="208">AVERAGE(R448:R450)</f>
        <v>2.6053608876999999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3.7926819676999997</v>
      </c>
      <c r="Y450" s="9">
        <f t="shared" ref="Y450" si="210">AVERAGE(X448:X450)</f>
        <v>5.2686080705666667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-1.5730964444</v>
      </c>
      <c r="S451" s="9">
        <f t="shared" ref="S451" si="217">AVERAGE(R449:R451)</f>
        <v>0.6902231577333332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6.4288278966999997</v>
      </c>
      <c r="Y451" s="9">
        <f t="shared" ref="Y451" si="219">AVERAGE(X449:X451)</f>
        <v>4.1250871685333328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8</v>
      </c>
      <c r="G452" s="9">
        <f t="shared" ref="G452" si="222">AVERAGE(E450:E452)</f>
        <v>-21.382478358</v>
      </c>
      <c r="H452" s="8">
        <v>-18.378276489899999</v>
      </c>
      <c r="I452" s="8" t="s">
        <v>8</v>
      </c>
      <c r="J452" s="9">
        <f t="shared" ref="J452" si="223">AVERAGE(H450:H452)</f>
        <v>-17.808538611266666</v>
      </c>
      <c r="K452" s="8">
        <v>-18.647120229399999</v>
      </c>
      <c r="L452" s="8" t="s">
        <v>8</v>
      </c>
      <c r="M452" s="9">
        <f t="shared" ref="M452" si="224">AVERAGE(K450:K452)</f>
        <v>-20.1703950787</v>
      </c>
      <c r="N452" s="8">
        <v>8.8454837300999998</v>
      </c>
      <c r="O452" s="8" t="s">
        <v>8</v>
      </c>
      <c r="P452" s="9">
        <f t="shared" ref="P452" si="225">AVERAGE(N450:N452)</f>
        <v>8.3425439132000001</v>
      </c>
      <c r="Q452" s="8">
        <v>-3.2176719623999999</v>
      </c>
      <c r="R452" s="8">
        <v>-0.27756576039999992</v>
      </c>
      <c r="S452" s="9">
        <f t="shared" ref="S452" si="226">AVERAGE(R450:R452)</f>
        <v>0.74517333176666656</v>
      </c>
      <c r="T452" s="8">
        <v>17.2173669909</v>
      </c>
      <c r="U452" s="8" t="s">
        <v>8</v>
      </c>
      <c r="V452" s="9">
        <f t="shared" ref="V452" si="227">AVERAGE(T450:T452)</f>
        <v>12.909385305999999</v>
      </c>
      <c r="W452" s="8">
        <v>14.3798799547</v>
      </c>
      <c r="X452" s="8">
        <v>9.1966370216999991</v>
      </c>
      <c r="Y452" s="9">
        <f t="shared" ref="Y452" si="228">AVERAGE(X450:X452)</f>
        <v>6.4727156286999987</v>
      </c>
      <c r="Z452" s="8">
        <v>3.3728104184999999</v>
      </c>
      <c r="AA452" s="8" t="s">
        <v>8</v>
      </c>
      <c r="AB452" s="9">
        <f t="shared" ref="AB452" si="229">AVERAGE(Z450:Z452)</f>
        <v>-0.46895652986666664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2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41</v>
      </c>
      <c r="C6" s="73"/>
      <c r="D6" s="79"/>
      <c r="E6" s="72" t="s">
        <v>41</v>
      </c>
      <c r="F6" s="73"/>
      <c r="G6" s="79"/>
      <c r="H6" s="72" t="s">
        <v>41</v>
      </c>
      <c r="I6" s="73"/>
      <c r="J6" s="79"/>
      <c r="K6" s="72" t="s">
        <v>41</v>
      </c>
      <c r="L6" s="73"/>
      <c r="M6" s="79"/>
      <c r="N6" s="72" t="s">
        <v>41</v>
      </c>
      <c r="O6" s="73"/>
      <c r="P6" s="79"/>
      <c r="Q6" s="72" t="s">
        <v>41</v>
      </c>
      <c r="R6" s="73"/>
      <c r="S6" s="79"/>
      <c r="T6" s="72" t="s">
        <v>41</v>
      </c>
      <c r="U6" s="73"/>
      <c r="V6" s="79"/>
      <c r="W6" s="72" t="s">
        <v>41</v>
      </c>
      <c r="X6" s="73"/>
      <c r="Y6" s="79"/>
      <c r="Z6" s="72" t="s">
        <v>41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8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8</v>
      </c>
      <c r="G452" s="11">
        <f t="shared" ref="G452" si="227">IFERROR(AVERAGE(E450:E452),"-")</f>
        <v>-7.028043783566666</v>
      </c>
      <c r="H452" s="8">
        <v>-4.3428816332000002</v>
      </c>
      <c r="I452" s="8" t="s">
        <v>8</v>
      </c>
      <c r="J452" s="11">
        <f t="shared" ref="J452" si="228">IFERROR(AVERAGE(H450:H452),"-")</f>
        <v>-5.5359001188000008</v>
      </c>
      <c r="K452" s="8">
        <v>-9.8681422163000008</v>
      </c>
      <c r="L452" s="8" t="s">
        <v>8</v>
      </c>
      <c r="M452" s="11">
        <f t="shared" ref="M452" si="229">IFERROR(AVERAGE(K450:K452),"-")</f>
        <v>-11.179150263933332</v>
      </c>
      <c r="N452" s="8">
        <v>1.5076818605</v>
      </c>
      <c r="O452" s="8" t="s">
        <v>8</v>
      </c>
      <c r="P452" s="11">
        <f t="shared" ref="P452" si="230">IFERROR(AVERAGE(N450:N452),"-")</f>
        <v>2.0340383196</v>
      </c>
      <c r="Q452" s="8">
        <v>6.2311950137999998</v>
      </c>
      <c r="R452" s="8" t="s">
        <v>8</v>
      </c>
      <c r="S452" s="11">
        <f t="shared" ref="S452" si="231">IFERROR(AVERAGE(Q450:Q452),"-")</f>
        <v>0.49964585389999971</v>
      </c>
      <c r="T452" s="8">
        <v>-2.5246109578999998</v>
      </c>
      <c r="U452" s="8" t="s">
        <v>8</v>
      </c>
      <c r="V452" s="11">
        <f t="shared" ref="V452" si="232">IFERROR(AVERAGE(T450:T452),"-")</f>
        <v>-1.4960349798666666</v>
      </c>
      <c r="W452" s="8">
        <v>11.347400881800001</v>
      </c>
      <c r="X452" s="8" t="s">
        <v>8</v>
      </c>
      <c r="Y452" s="11">
        <f t="shared" ref="Y452" si="233">IFERROR(AVERAGE(W450:W452),"-")</f>
        <v>12.155613776133334</v>
      </c>
      <c r="Z452" s="8">
        <v>0.70484793889999997</v>
      </c>
      <c r="AA452" s="8" t="s">
        <v>8</v>
      </c>
      <c r="AB452" s="11">
        <f t="shared" ref="AB452" si="234">IFERROR(AVERAGE(Z450:Z452),"-")</f>
        <v>0.8156570281333333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2024-01-25T13:37:45Z</dcterms:modified>
</cp:coreProperties>
</file>