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drawings/drawing13.xml" ContentType="application/vnd.openxmlformats-officedocument.drawingml.chartshapes+xml"/>
  <Override PartName="/xl/charts/chart11.xml" ContentType="application/vnd.openxmlformats-officedocument.drawingml.chart+xml"/>
  <Override PartName="/xl/drawings/drawing14.xml" ContentType="application/vnd.openxmlformats-officedocument.drawingml.chartshapes+xml"/>
  <Override PartName="/xl/charts/chart12.xml" ContentType="application/vnd.openxmlformats-officedocument.drawingml.chart+xml"/>
  <Override PartName="/xl/drawings/drawing15.xml" ContentType="application/vnd.openxmlformats-officedocument.drawingml.chartshapes+xml"/>
  <Override PartName="/xl/charts/chart13.xml" ContentType="application/vnd.openxmlformats-officedocument.drawingml.chart+xml"/>
  <Override PartName="/xl/drawings/drawing16.xml" ContentType="application/vnd.openxmlformats-officedocument.drawingml.chartshapes+xml"/>
  <Override PartName="/xl/charts/chart14.xml" ContentType="application/vnd.openxmlformats-officedocument.drawingml.chart+xml"/>
  <Override PartName="/xl/drawings/drawing17.xml" ContentType="application/vnd.openxmlformats-officedocument.drawingml.chartshapes+xml"/>
  <Override PartName="/xl/charts/chart15.xml" ContentType="application/vnd.openxmlformats-officedocument.drawingml.chart+xml"/>
  <Override PartName="/xl/drawings/drawing18.xml" ContentType="application/vnd.openxmlformats-officedocument.drawingml.chartshapes+xml"/>
  <Override PartName="/xl/charts/chart16.xml" ContentType="application/vnd.openxmlformats-officedocument.drawingml.chart+xml"/>
  <Override PartName="/xl/drawings/drawing19.xml" ContentType="application/vnd.openxmlformats-officedocument.drawingml.chartshapes+xml"/>
  <Override PartName="/xl/charts/chart17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8.xml" ContentType="application/vnd.openxmlformats-officedocument.drawingml.chart+xml"/>
  <Override PartName="/xl/drawings/drawing22.xml" ContentType="application/vnd.openxmlformats-officedocument.drawingml.chartshapes+xml"/>
  <Override PartName="/xl/charts/chart19.xml" ContentType="application/vnd.openxmlformats-officedocument.drawingml.chart+xml"/>
  <Override PartName="/xl/drawings/drawing23.xml" ContentType="application/vnd.openxmlformats-officedocument.drawingml.chartshapes+xml"/>
  <Override PartName="/xl/charts/chart20.xml" ContentType="application/vnd.openxmlformats-officedocument.drawingml.chart+xml"/>
  <Override PartName="/xl/drawings/drawing24.xml" ContentType="application/vnd.openxmlformats-officedocument.drawingml.chartshapes+xml"/>
  <Override PartName="/xl/charts/chart21.xml" ContentType="application/vnd.openxmlformats-officedocument.drawingml.chart+xml"/>
  <Override PartName="/xl/drawings/drawing25.xml" ContentType="application/vnd.openxmlformats-officedocument.drawingml.chartshapes+xml"/>
  <Override PartName="/xl/charts/chart22.xml" ContentType="application/vnd.openxmlformats-officedocument.drawingml.chart+xml"/>
  <Override PartName="/xl/drawings/drawing26.xml" ContentType="application/vnd.openxmlformats-officedocument.drawingml.chartshapes+xml"/>
  <Override PartName="/xl/charts/chart23.xml" ContentType="application/vnd.openxmlformats-officedocument.drawingml.chart+xml"/>
  <Override PartName="/xl/drawings/drawing27.xml" ContentType="application/vnd.openxmlformats-officedocument.drawingml.chartshapes+xml"/>
  <Override PartName="/xl/charts/chart24.xml" ContentType="application/vnd.openxmlformats-officedocument.drawingml.chart+xml"/>
  <Override PartName="/xl/drawings/drawing28.xml" ContentType="application/vnd.openxmlformats-officedocument.drawingml.chartshapes+xml"/>
  <Override PartName="/xl/charts/chart25.xml" ContentType="application/vnd.openxmlformats-officedocument.drawingml.chart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drawings/drawing31.xml" ContentType="application/vnd.openxmlformats-officedocument.drawing+xml"/>
  <Override PartName="/xl/charts/chart27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2.xml" ContentType="application/vnd.openxmlformats-officedocument.drawing+xml"/>
  <Override PartName="/xl/charts/chart28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3.xml" ContentType="application/vnd.openxmlformats-officedocument.drawing+xml"/>
  <Override PartName="/xl/charts/chart29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4.xml" ContentType="application/vnd.openxmlformats-officedocument.drawingml.chartshapes+xml"/>
  <Override PartName="/xl/charts/chart30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hidePivotFieldList="1"/>
  <mc:AlternateContent xmlns:mc="http://schemas.openxmlformats.org/markup-compatibility/2006">
    <mc:Choice Requires="x15">
      <x15ac:absPath xmlns:x15ac="http://schemas.microsoft.com/office/spreadsheetml/2010/11/ac" url="\\pt-sas.int.ine.pt\DEE_EP\EP\Producao\FATS\2022\08_Difusao\Destaque_19Dez2023\"/>
    </mc:Choice>
  </mc:AlternateContent>
  <xr:revisionPtr revIDLastSave="0" documentId="13_ncr:1_{00550C9F-1989-41C5-8F94-93863817F936}" xr6:coauthVersionLast="47" xr6:coauthVersionMax="47" xr10:uidLastSave="{00000000-0000-0000-0000-000000000000}"/>
  <bookViews>
    <workbookView xWindow="-110" yWindow="-110" windowWidth="19420" windowHeight="11020" tabRatio="832" xr2:uid="{00000000-000D-0000-FFFF-FFFF00000000}"/>
  </bookViews>
  <sheets>
    <sheet name="Índice" sheetId="71" r:id="rId1"/>
    <sheet name="Quadro_1" sheetId="72" r:id="rId2"/>
    <sheet name="Quadro_2" sheetId="73" r:id="rId3"/>
    <sheet name="Quadro_3" sheetId="74" r:id="rId4"/>
    <sheet name="Figura_1" sheetId="21" r:id="rId5"/>
    <sheet name="Figura_2" sheetId="22" r:id="rId6"/>
    <sheet name="Figura_3" sheetId="23" r:id="rId7"/>
    <sheet name="Figura_4" sheetId="61" r:id="rId8"/>
    <sheet name="Quadro_4" sheetId="75" r:id="rId9"/>
    <sheet name="Quadro_5" sheetId="76" r:id="rId10"/>
    <sheet name="Figura_5" sheetId="77" r:id="rId11"/>
    <sheet name="Figura_6" sheetId="63" r:id="rId12"/>
    <sheet name="Figura_7" sheetId="66" r:id="rId13"/>
    <sheet name="Figura_8" sheetId="15" r:id="rId14"/>
    <sheet name="Figura_9" sheetId="78" r:id="rId15"/>
    <sheet name="Figura_10" sheetId="79" r:id="rId16"/>
    <sheet name="Figura_11" sheetId="80" r:id="rId17"/>
  </sheets>
  <externalReferences>
    <externalReference r:id="rId18"/>
  </externalReferences>
  <definedNames>
    <definedName name="_____PIB93" localSheetId="0">#REF!</definedName>
    <definedName name="_____PIB93" localSheetId="3">#REF!</definedName>
    <definedName name="_____PIB93">#REF!</definedName>
    <definedName name="____PIB93" localSheetId="0">#REF!</definedName>
    <definedName name="____PIB93" localSheetId="3">#REF!</definedName>
    <definedName name="____PIB93">#REF!</definedName>
    <definedName name="____PIB96" localSheetId="3">#REF!</definedName>
    <definedName name="____PIB96">#REF!</definedName>
    <definedName name="___PIB93" localSheetId="3">#REF!</definedName>
    <definedName name="___PIB93">#REF!</definedName>
    <definedName name="__PIB93" localSheetId="3">#REF!</definedName>
    <definedName name="__PIB93">#REF!</definedName>
    <definedName name="_PIB93" localSheetId="0">#REF!</definedName>
    <definedName name="_PIB93" localSheetId="3">#REF!</definedName>
    <definedName name="_PIB93">#REF!</definedName>
    <definedName name="_xlcn.WorksheetConnection_CXO26Q311" localSheetId="0" hidden="1">#REF!</definedName>
    <definedName name="_xlcn.WorksheetConnection_CXO26Q311" localSheetId="3" hidden="1">#REF!</definedName>
    <definedName name="_xlcn.WorksheetConnection_CXO26Q311" hidden="1">#REF!</definedName>
    <definedName name="_xlcn.WorksheetConnection_Sheet1A113H1151" hidden="1">[1]Figura8!$A$112:$H$114</definedName>
    <definedName name="a" localSheetId="0">#REF!</definedName>
    <definedName name="a" localSheetId="3">#REF!</definedName>
    <definedName name="a">#REF!</definedName>
    <definedName name="adr">#REF!</definedName>
    <definedName name="BB">#REF!</definedName>
    <definedName name="bdados">#REF!</definedName>
    <definedName name="bdados2">#REF!</definedName>
    <definedName name="BDIDAN_CIRS">#REF!</definedName>
    <definedName name="classificacoes" localSheetId="3">#REF!</definedName>
    <definedName name="classificacoes">#REF!</definedName>
    <definedName name="drf">#REF!</definedName>
    <definedName name="ECAES" localSheetId="0">#REF!</definedName>
    <definedName name="ECAES" localSheetId="3">#REF!</definedName>
    <definedName name="ECAES">#REF!</definedName>
    <definedName name="EMP06_DR">#REF!</definedName>
    <definedName name="ENPR" localSheetId="3">#REF!</definedName>
    <definedName name="ENPR">#REF!</definedName>
    <definedName name="ENPRxECAES" localSheetId="3">#REF!</definedName>
    <definedName name="ENPRxECAES">#REF!</definedName>
    <definedName name="EX_GRUPOS">#REF!</definedName>
    <definedName name="Figura_1.1.0.3___Peso_das_empresas_não_financeiras_no_total_da_economia__2015_2019">#REF!</definedName>
    <definedName name="GAZ_EMPLOY" localSheetId="0">#REF!</definedName>
    <definedName name="GAZ_EMPLOY" localSheetId="3">#REF!</definedName>
    <definedName name="GAZ_EMPLOY">#REF!</definedName>
    <definedName name="GAZ_EMPLOYxECAES" localSheetId="3">#REF!</definedName>
    <definedName name="GAZ_EMPLOYxECAES">#REF!</definedName>
    <definedName name="GAZ_EMPLOYxNUTSII" localSheetId="3">#REF!</definedName>
    <definedName name="GAZ_EMPLOYxNUTSII">#REF!</definedName>
    <definedName name="GRUPOS_ATIV">#REF!</definedName>
    <definedName name="HGE_EMPLOY" localSheetId="3">#REF!</definedName>
    <definedName name="HGE_EMPLOY">#REF!</definedName>
    <definedName name="HGE_EMPLOYxECAES" localSheetId="3">#REF!</definedName>
    <definedName name="HGE_EMPLOYxECAES">#REF!</definedName>
    <definedName name="HGE_EMPLOYxNUTSII" localSheetId="3">#REF!</definedName>
    <definedName name="HGE_EMPLOYxNUTSII">#REF!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IES2017">#REF!</definedName>
    <definedName name="IES2018">#REF!</definedName>
    <definedName name="III.1.11" localSheetId="0">#REF!</definedName>
    <definedName name="III.1.11" localSheetId="3">#REF!</definedName>
    <definedName name="III.1.11">#REF!</definedName>
    <definedName name="III.1.3b" localSheetId="0">#REF!</definedName>
    <definedName name="III.1.3b" localSheetId="3">#REF!</definedName>
    <definedName name="III.1.3b">#REF!</definedName>
    <definedName name="III.1.4a" localSheetId="3">#REF!</definedName>
    <definedName name="III.1.4a">#REF!</definedName>
    <definedName name="III.1.4b" localSheetId="3">#REF!</definedName>
    <definedName name="III.1.4b">#REF!</definedName>
    <definedName name="III.1.4c" localSheetId="3">#REF!</definedName>
    <definedName name="III.1.4c">#REF!</definedName>
    <definedName name="III.1.9" localSheetId="3">#REF!</definedName>
    <definedName name="III.1.9">#REF!</definedName>
    <definedName name="indice" localSheetId="0">#REF!</definedName>
    <definedName name="indice" localSheetId="3">#REF!</definedName>
    <definedName name="indice">#REF!</definedName>
    <definedName name="nota">#REF!</definedName>
    <definedName name="Nota_1">#REF!</definedName>
    <definedName name="Nota_2">#REF!</definedName>
    <definedName name="Nota_A">#REF!</definedName>
    <definedName name="Nota_B">#REF!</definedName>
    <definedName name="P_10XX">#REF!</definedName>
    <definedName name="P_23">#REF!</definedName>
    <definedName name="Percentis_RHSCORE_GRUP">#REF!</definedName>
    <definedName name="_xlnm.Print_Area" localSheetId="4">Figura_1!$A$1:$O$22</definedName>
    <definedName name="_xlnm.Print_Area" localSheetId="15">Figura_10!$A$1:$I$18</definedName>
    <definedName name="_xlnm.Print_Area" localSheetId="16">Figura_11!$B$1:$K$22</definedName>
    <definedName name="_xlnm.Print_Area" localSheetId="5">Figura_2!$A$1:$P$20</definedName>
    <definedName name="_xlnm.Print_Area" localSheetId="6">Figura_3!$A$1:$L$27</definedName>
    <definedName name="_xlnm.Print_Area" localSheetId="7">Figura_4!$A$1:$H$26</definedName>
    <definedName name="_xlnm.Print_Area" localSheetId="10">Figura_5!$A$1:$L$33</definedName>
    <definedName name="_xlnm.Print_Area" localSheetId="14">Figura_9!$A$1:$O$16</definedName>
    <definedName name="_xlnm.Print_Area" localSheetId="0">#REF!</definedName>
    <definedName name="_xlnm.Print_Area" localSheetId="1">Quadro_1!$A$1:$O$37</definedName>
    <definedName name="_xlnm.Print_Area" localSheetId="2">Quadro_2!$A$1:$Q$36</definedName>
    <definedName name="_xlnm.Print_Area" localSheetId="3">#REF!</definedName>
    <definedName name="_xlnm.Print_Area" localSheetId="8">Quadro_4!$A$1:$N$20</definedName>
    <definedName name="_xlnm.Print_Area" localSheetId="9">Quadro_5!$A$1:$G$18</definedName>
    <definedName name="_xlnm.Print_Area">#REF!</definedName>
    <definedName name="PRINT_AREA_MI" localSheetId="0">#REF!</definedName>
    <definedName name="PRINT_AREA_MI" localSheetId="3">#REF!</definedName>
    <definedName name="PRINT_AREA_MI">#REF!</definedName>
    <definedName name="Quad3_rácio1">#REF!</definedName>
    <definedName name="Rend_1">#REF!</definedName>
    <definedName name="Rend_2">#REF!</definedName>
    <definedName name="Rend_A">#REF!</definedName>
    <definedName name="Rend_B">#REF!</definedName>
    <definedName name="rendimento">#REF!</definedName>
    <definedName name="SOC_N1" localSheetId="0">#REF!</definedName>
    <definedName name="SOC_N1" localSheetId="3">#REF!</definedName>
    <definedName name="SOC_N1">#REF!</definedName>
    <definedName name="SOC_N1_agidade" localSheetId="3">#REF!</definedName>
    <definedName name="SOC_N1_agidade">#REF!</definedName>
    <definedName name="SOC_N1_nova" localSheetId="3">#REF!</definedName>
    <definedName name="SOC_N1_nova">#REF!</definedName>
    <definedName name="SOC_Np" localSheetId="3">#REF!</definedName>
    <definedName name="SOC_Np">#REF!</definedName>
    <definedName name="SOC_Np_nova" localSheetId="3">#REF!</definedName>
    <definedName name="SOC_Np_nova">#REF!</definedName>
    <definedName name="Tab_notas">#REF!</definedName>
    <definedName name="Tab_Quartis">#REF!</definedName>
    <definedName name="TAB_Quartis_P">#REF!</definedName>
    <definedName name="Tab_rendimentos">#REF!</definedName>
    <definedName name="teste">#REF!</definedName>
    <definedName name="TOT_CAE">#REF!</definedName>
    <definedName name="TOT_ELIM">#REF!</definedName>
    <definedName name="TOT_FJRF">#REF!</definedName>
    <definedName name="x" localSheetId="3">#REF!</definedName>
    <definedName name="x">#REF!</definedName>
    <definedName name="xx" localSheetId="3">#REF!</definedName>
    <definedName name="xx">#REF!</definedName>
    <definedName name="xxx" localSheetId="3">#REF!</definedName>
    <definedName name="xxx">#REF!</definedName>
    <definedName name="Y">#REF!</definedName>
    <definedName name="Z">#REF!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Range" name="Range" connection="WorksheetConnection_Sheet1!$A$113:$H$115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6" i="15" l="1"/>
  <c r="R6" i="15"/>
  <c r="Q6" i="15"/>
  <c r="E21" i="71"/>
  <c r="E20" i="71"/>
  <c r="E16" i="71"/>
  <c r="E18" i="71"/>
  <c r="E12" i="71"/>
  <c r="E24" i="71"/>
  <c r="E22" i="71"/>
  <c r="E23" i="71"/>
  <c r="E19" i="71"/>
  <c r="E17" i="71"/>
  <c r="E15" i="71"/>
  <c r="E14" i="71"/>
  <c r="E13" i="71"/>
  <c r="E10" i="71"/>
  <c r="E11" i="71"/>
  <c r="AG8" i="78"/>
  <c r="AF8" i="78"/>
  <c r="AE8" i="78"/>
  <c r="AD8" i="78"/>
  <c r="E9" i="71" l="1"/>
  <c r="AG10" i="78"/>
  <c r="AF10" i="78"/>
  <c r="AE10" i="78"/>
  <c r="AD10" i="78"/>
  <c r="AG9" i="78"/>
  <c r="AF9" i="78"/>
  <c r="AE9" i="78"/>
  <c r="AD9" i="78"/>
  <c r="AD28" i="21" l="1"/>
  <c r="AF25" i="21"/>
  <c r="AF28" i="21" s="1"/>
  <c r="AE25" i="21"/>
  <c r="AE28" i="21" s="1"/>
  <c r="AD25" i="21"/>
  <c r="AC25" i="21"/>
  <c r="AC28" i="21" s="1"/>
  <c r="AB25" i="21"/>
  <c r="AB28" i="21" s="1"/>
  <c r="AA25" i="21"/>
  <c r="AA28" i="21" s="1"/>
  <c r="Z25" i="21"/>
  <c r="Z28" i="21" s="1"/>
  <c r="Y25" i="21"/>
  <c r="Y28" i="21" s="1"/>
  <c r="X25" i="21"/>
  <c r="X28" i="21" s="1"/>
  <c r="W25" i="21"/>
  <c r="W28" i="21" s="1"/>
  <c r="V25" i="21"/>
  <c r="V28" i="21" s="1"/>
  <c r="U25" i="21"/>
  <c r="U28" i="21" s="1"/>
  <c r="T25" i="21"/>
  <c r="T28" i="21" s="1"/>
  <c r="T18" i="21"/>
  <c r="T21" i="21" s="1"/>
  <c r="AF18" i="21"/>
  <c r="AF21" i="21" s="1"/>
  <c r="AE18" i="21"/>
  <c r="AE21" i="21" s="1"/>
  <c r="AD18" i="21"/>
  <c r="AD21" i="21" s="1"/>
  <c r="AC18" i="21"/>
  <c r="AC21" i="21" s="1"/>
  <c r="AB18" i="21"/>
  <c r="AB21" i="21" s="1"/>
  <c r="AA18" i="21"/>
  <c r="AA21" i="21" s="1"/>
  <c r="Z18" i="21"/>
  <c r="Z21" i="21" s="1"/>
  <c r="Y18" i="21"/>
  <c r="Y21" i="21" s="1"/>
  <c r="X18" i="21"/>
  <c r="X21" i="21" s="1"/>
  <c r="W18" i="21"/>
  <c r="W21" i="21" s="1"/>
  <c r="V18" i="21"/>
  <c r="V21" i="21" s="1"/>
  <c r="U18" i="21"/>
  <c r="U21" i="21" s="1"/>
  <c r="T31" i="21"/>
  <c r="U31" i="21"/>
  <c r="U34" i="21" s="1"/>
  <c r="V31" i="21"/>
  <c r="V34" i="21" s="1"/>
  <c r="W31" i="21"/>
  <c r="W34" i="21" s="1"/>
  <c r="X31" i="21"/>
  <c r="X34" i="21" s="1"/>
  <c r="Y31" i="21"/>
  <c r="Y34" i="21" s="1"/>
  <c r="Z31" i="21"/>
  <c r="Z34" i="21" s="1"/>
  <c r="AA31" i="21"/>
  <c r="AA34" i="21" s="1"/>
  <c r="AB31" i="21"/>
  <c r="AB34" i="21" s="1"/>
  <c r="AC31" i="21"/>
  <c r="AC34" i="21" s="1"/>
  <c r="AD31" i="21"/>
  <c r="AD34" i="21" s="1"/>
  <c r="AE31" i="21"/>
  <c r="AE34" i="21" s="1"/>
  <c r="AF31" i="21"/>
  <c r="AF34" i="21" s="1"/>
  <c r="T34" i="21"/>
  <c r="R25" i="15" l="1"/>
  <c r="S25" i="15" s="1"/>
  <c r="R19" i="15"/>
  <c r="S19" i="15" s="1"/>
  <c r="R24" i="15"/>
  <c r="S24" i="15" s="1"/>
  <c r="Q25" i="15"/>
  <c r="R14" i="15"/>
  <c r="S14" i="15" s="1"/>
  <c r="R7" i="15"/>
  <c r="S7" i="15" s="1"/>
  <c r="Q16" i="15"/>
  <c r="Q8" i="15"/>
  <c r="Q23" i="15"/>
  <c r="Q22" i="15"/>
  <c r="Q18" i="15"/>
  <c r="R20" i="15"/>
  <c r="S20" i="15" s="1"/>
  <c r="Q15" i="15"/>
  <c r="Q26" i="15"/>
  <c r="R29" i="15"/>
  <c r="S29" i="15" s="1"/>
  <c r="R30" i="15"/>
  <c r="S30" i="15" s="1"/>
  <c r="Q9" i="15"/>
  <c r="R17" i="15"/>
  <c r="S17" i="15" s="1"/>
  <c r="Q10" i="15"/>
  <c r="Q17" i="15"/>
  <c r="R21" i="15"/>
  <c r="S21" i="15" s="1"/>
  <c r="Q13" i="15"/>
  <c r="R8" i="15"/>
  <c r="S8" i="15" s="1"/>
  <c r="Q11" i="15"/>
  <c r="R12" i="15"/>
  <c r="S12" i="15" s="1"/>
  <c r="Q21" i="15"/>
  <c r="Q28" i="15"/>
  <c r="Q27" i="15"/>
  <c r="Q31" i="15"/>
  <c r="R10" i="15"/>
  <c r="S10" i="15" s="1"/>
  <c r="R9" i="15"/>
  <c r="S9" i="15" s="1"/>
  <c r="Q14" i="15"/>
  <c r="R15" i="15"/>
  <c r="S15" i="15" s="1"/>
  <c r="R16" i="15"/>
  <c r="S16" i="15" s="1"/>
  <c r="Q19" i="15"/>
  <c r="R22" i="15"/>
  <c r="S22" i="15" s="1"/>
  <c r="Q29" i="15"/>
  <c r="R31" i="15"/>
  <c r="S31" i="15" s="1"/>
  <c r="R28" i="15"/>
  <c r="S28" i="15" s="1"/>
  <c r="R27" i="15"/>
  <c r="S27" i="15" s="1"/>
  <c r="Q30" i="15"/>
  <c r="Q7" i="15"/>
  <c r="R11" i="15"/>
  <c r="S11" i="15" s="1"/>
  <c r="Q12" i="15"/>
  <c r="R18" i="15"/>
  <c r="S18" i="15" s="1"/>
  <c r="Q20" i="15"/>
  <c r="R26" i="15"/>
  <c r="S26" i="15" s="1"/>
  <c r="R13" i="15"/>
  <c r="S13" i="15" s="1"/>
  <c r="R23" i="15"/>
  <c r="S23" i="15" s="1"/>
  <c r="Q24" i="15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79888107-8CE6-418C-AFD4-48448DB713C3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B3902B1A-18E7-4773-8A6F-E85851775A19}" name="WorksheetConnection_Sheet1!$A$113:$H$115" type="102" refreshedVersion="7" minRefreshableVersion="5">
    <extLst>
      <ext xmlns:x15="http://schemas.microsoft.com/office/spreadsheetml/2010/11/main" uri="{DE250136-89BD-433C-8126-D09CA5730AF9}">
        <x15:connection id="Range" autoDelete="1">
          <x15:rangePr sourceName="_xlcn.WorksheetConnection_Sheet1A113H1151"/>
        </x15:connection>
      </ext>
    </extLst>
  </connection>
</connections>
</file>

<file path=xl/sharedStrings.xml><?xml version="1.0" encoding="utf-8"?>
<sst xmlns="http://schemas.openxmlformats.org/spreadsheetml/2006/main" count="391" uniqueCount="151">
  <si>
    <t>Sociedades</t>
  </si>
  <si>
    <t>Pessoal ao serviço</t>
  </si>
  <si>
    <t>Gastos com pessoal</t>
  </si>
  <si>
    <t>Volume de negócios</t>
  </si>
  <si>
    <t>VAB</t>
  </si>
  <si>
    <t>%</t>
  </si>
  <si>
    <t>Total das sociedades não financeiras</t>
  </si>
  <si>
    <t>Sociedades nacionais</t>
  </si>
  <si>
    <t>Filiais de empresas estrangeiras</t>
  </si>
  <si>
    <t>PME</t>
  </si>
  <si>
    <t>Setor de Atividade</t>
  </si>
  <si>
    <t>Origem do controlo de capital</t>
  </si>
  <si>
    <t>Intra-UE</t>
  </si>
  <si>
    <t>Extra-UE</t>
  </si>
  <si>
    <t>Dimensão</t>
  </si>
  <si>
    <t>Grande</t>
  </si>
  <si>
    <t>Perfil  exportador</t>
  </si>
  <si>
    <t>Exportadora</t>
  </si>
  <si>
    <t>Não exportadora</t>
  </si>
  <si>
    <t>Agricultura e Pescas</t>
  </si>
  <si>
    <t>Comércio</t>
  </si>
  <si>
    <t>Construção e Atividades Imobiliárias</t>
  </si>
  <si>
    <t>Informação e Comunicação</t>
  </si>
  <si>
    <t>Indústria e Energia</t>
  </si>
  <si>
    <t>Outros Serviços</t>
  </si>
  <si>
    <t>Alojamento e Restauração</t>
  </si>
  <si>
    <t>Transportes e Armazenagem</t>
  </si>
  <si>
    <t>Soc. Nacionais</t>
  </si>
  <si>
    <t>Dimensão média</t>
  </si>
  <si>
    <t>N.º</t>
  </si>
  <si>
    <t>Mediana</t>
  </si>
  <si>
    <t>Filiais Estrangeiras</t>
  </si>
  <si>
    <t>Sociedades Nacionais</t>
  </si>
  <si>
    <t>Total</t>
  </si>
  <si>
    <t>Com perfil exportador</t>
  </si>
  <si>
    <t>Sem perfil exportador</t>
  </si>
  <si>
    <t>Filiais Intra-UE</t>
  </si>
  <si>
    <t>Filiais Extra-UE</t>
  </si>
  <si>
    <t>Produtividade aparente do trabalho</t>
  </si>
  <si>
    <t xml:space="preserve">p.p. </t>
  </si>
  <si>
    <t>Investimento</t>
  </si>
  <si>
    <t>Taxa de investimento</t>
  </si>
  <si>
    <t>Filiais estrangeiras</t>
  </si>
  <si>
    <t>Hungria</t>
  </si>
  <si>
    <t>Eslováquia</t>
  </si>
  <si>
    <t>Luxemburgo</t>
  </si>
  <si>
    <t>Roménia</t>
  </si>
  <si>
    <t>Chéquia</t>
  </si>
  <si>
    <t>Irlanda</t>
  </si>
  <si>
    <t>Letónia</t>
  </si>
  <si>
    <t>Bulgária</t>
  </si>
  <si>
    <t>Polónia</t>
  </si>
  <si>
    <t>Holanda</t>
  </si>
  <si>
    <t>Reino Unido</t>
  </si>
  <si>
    <t>Lituânia</t>
  </si>
  <si>
    <t>Áustria</t>
  </si>
  <si>
    <t>Eslovénia</t>
  </si>
  <si>
    <t>Suécia</t>
  </si>
  <si>
    <t>Bélgica</t>
  </si>
  <si>
    <t>Estónia</t>
  </si>
  <si>
    <t>Alemanha</t>
  </si>
  <si>
    <t>Portugal</t>
  </si>
  <si>
    <t>Croácia</t>
  </si>
  <si>
    <t>Finlândia</t>
  </si>
  <si>
    <t>Malta</t>
  </si>
  <si>
    <t>Espanha</t>
  </si>
  <si>
    <t>Dinamarca</t>
  </si>
  <si>
    <t>Franca</t>
  </si>
  <si>
    <t>Grécia</t>
  </si>
  <si>
    <t>Itália</t>
  </si>
  <si>
    <t>Chipre</t>
  </si>
  <si>
    <t>:</t>
  </si>
  <si>
    <t>Micro</t>
  </si>
  <si>
    <t>Pequena</t>
  </si>
  <si>
    <t>Média</t>
  </si>
  <si>
    <t>Euros</t>
  </si>
  <si>
    <t>TOTAL</t>
  </si>
  <si>
    <t>Euros/pessoa</t>
  </si>
  <si>
    <t>Remuneração média mensal</t>
  </si>
  <si>
    <r>
      <t>10</t>
    </r>
    <r>
      <rPr>
        <vertAlign val="superscript"/>
        <sz val="10"/>
        <color theme="0"/>
        <rFont val="Calibri"/>
        <family val="2"/>
        <scheme val="minor"/>
      </rPr>
      <t xml:space="preserve">6 </t>
    </r>
    <r>
      <rPr>
        <sz val="10"/>
        <color theme="0"/>
        <rFont val="Calibri"/>
        <family val="2"/>
        <scheme val="minor"/>
      </rPr>
      <t>Euros</t>
    </r>
  </si>
  <si>
    <t>EU-27</t>
  </si>
  <si>
    <t>Tx.var.
20/21</t>
  </si>
  <si>
    <t>Fonte: Eurostat, SBS e FATS</t>
  </si>
  <si>
    <t xml:space="preserve">    Filiais Intra-U E</t>
  </si>
  <si>
    <t xml:space="preserve">    Filiais Extra-U E</t>
  </si>
  <si>
    <t>Tx.var.
21/22</t>
  </si>
  <si>
    <t>Var.
21/22</t>
  </si>
  <si>
    <t>Voltar</t>
  </si>
  <si>
    <t>EUA</t>
  </si>
  <si>
    <t>França</t>
  </si>
  <si>
    <t>Países Baixos</t>
  </si>
  <si>
    <t>Quartil 1</t>
  </si>
  <si>
    <t>Quartil 3</t>
  </si>
  <si>
    <r>
      <t>10</t>
    </r>
    <r>
      <rPr>
        <vertAlign val="superscript"/>
        <sz val="10"/>
        <color theme="0"/>
        <rFont val="Calibri"/>
        <family val="2"/>
        <scheme val="minor"/>
      </rPr>
      <t>3</t>
    </r>
    <r>
      <rPr>
        <sz val="10"/>
        <color theme="0"/>
        <rFont val="Calibri"/>
        <family val="2"/>
        <scheme val="minor"/>
      </rPr>
      <t xml:space="preserve"> Euros</t>
    </r>
  </si>
  <si>
    <t>Estados Unidos</t>
  </si>
  <si>
    <t>Índice de Figuras</t>
  </si>
  <si>
    <t>&gt;&gt;</t>
  </si>
  <si>
    <t>Pessoal ao Serviço (N.º)</t>
  </si>
  <si>
    <r>
      <t>VAB (10</t>
    </r>
    <r>
      <rPr>
        <b/>
        <vertAlign val="superscript"/>
        <sz val="8"/>
        <color theme="1"/>
        <rFont val="Calibri"/>
        <family val="2"/>
        <scheme val="minor"/>
      </rPr>
      <t>6</t>
    </r>
    <r>
      <rPr>
        <b/>
        <sz val="8"/>
        <color theme="1"/>
        <rFont val="Calibri"/>
        <family val="2"/>
        <scheme val="minor"/>
      </rPr>
      <t xml:space="preserve"> euros)</t>
    </r>
  </si>
  <si>
    <r>
      <t>Volume de negócios (10</t>
    </r>
    <r>
      <rPr>
        <b/>
        <vertAlign val="superscript"/>
        <sz val="8"/>
        <color theme="1"/>
        <rFont val="Calibri"/>
        <family val="2"/>
        <scheme val="minor"/>
      </rPr>
      <t>6</t>
    </r>
    <r>
      <rPr>
        <b/>
        <sz val="8"/>
        <color theme="1"/>
        <rFont val="Calibri"/>
        <family val="2"/>
        <scheme val="minor"/>
      </rPr>
      <t xml:space="preserve"> euros)</t>
    </r>
  </si>
  <si>
    <r>
      <t>Fonte:</t>
    </r>
    <r>
      <rPr>
        <sz val="8"/>
        <color theme="1"/>
        <rFont val="Calibri"/>
        <family val="2"/>
        <scheme val="minor"/>
      </rPr>
      <t xml:space="preserve"> INE, Sistema de Contas Integradas das Empresas</t>
    </r>
  </si>
  <si>
    <r>
      <rPr>
        <b/>
        <sz val="11"/>
        <color theme="0" tint="-0.499984740745262"/>
        <rFont val="Calibri Light"/>
        <family val="2"/>
      </rPr>
      <t>Figura 5.</t>
    </r>
    <r>
      <rPr>
        <b/>
        <sz val="11"/>
        <color theme="1"/>
        <rFont val="Calibri Light"/>
        <family val="2"/>
      </rPr>
      <t xml:space="preserve"> A origem do controlo do capital (2022)</t>
    </r>
  </si>
  <si>
    <t>out - dez (M€)</t>
  </si>
  <si>
    <t>jan - set (M€)</t>
  </si>
  <si>
    <r>
      <rPr>
        <b/>
        <sz val="11"/>
        <color theme="0" tint="-0.499984740745262"/>
        <rFont val="Calibri Light"/>
        <family val="2"/>
      </rPr>
      <t>Figura 11.</t>
    </r>
    <r>
      <rPr>
        <b/>
        <sz val="11"/>
        <color rgb="FF000000"/>
        <rFont val="Calibri Light"/>
        <family val="2"/>
      </rPr>
      <t xml:space="preserve"> Comércio Internacional de bens - Exportações por CGCE - Filiais estrangeiras e Sociedades nacionais </t>
    </r>
  </si>
  <si>
    <t>Combustíveis e 
lubrificantes</t>
  </si>
  <si>
    <t>Produtos alimentares 
e bebidas</t>
  </si>
  <si>
    <t>Bens de 
consumo</t>
  </si>
  <si>
    <t>Máquinas e outros 
bens de capital</t>
  </si>
  <si>
    <t>Material de 
transporte</t>
  </si>
  <si>
    <t>Fornecimentos 
industriais</t>
  </si>
  <si>
    <r>
      <t xml:space="preserve">Quadro 1. </t>
    </r>
    <r>
      <rPr>
        <b/>
        <sz val="11"/>
        <color theme="1"/>
        <rFont val="Calibri Light"/>
        <family val="2"/>
      </rPr>
      <t>Evolução do número de sociedades e do pessoal ao serviço</t>
    </r>
  </si>
  <si>
    <r>
      <t xml:space="preserve">Quadro 4. </t>
    </r>
    <r>
      <rPr>
        <b/>
        <sz val="11"/>
        <color theme="1"/>
        <rFont val="Calibri Light"/>
        <family val="2"/>
      </rPr>
      <t>Distribuição do VAB por Setor de Atividade</t>
    </r>
  </si>
  <si>
    <r>
      <t xml:space="preserve">Quadro 3. </t>
    </r>
    <r>
      <rPr>
        <b/>
        <sz val="11"/>
        <rFont val="Calibri"/>
        <family val="2"/>
        <scheme val="minor"/>
      </rPr>
      <t xml:space="preserve"> Indicadores das Filias de empresas estrangeiras e Sociedades Nacionais, por dimensão </t>
    </r>
    <r>
      <rPr>
        <sz val="11"/>
        <rFont val="Calibri"/>
        <family val="2"/>
        <scheme val="minor"/>
      </rPr>
      <t>(2022)</t>
    </r>
  </si>
  <si>
    <r>
      <rPr>
        <b/>
        <sz val="11"/>
        <color theme="0" tint="-0.499984740745262"/>
        <rFont val="Calibri"/>
        <family val="2"/>
        <scheme val="minor"/>
      </rPr>
      <t xml:space="preserve">Quadro 5. </t>
    </r>
    <r>
      <rPr>
        <b/>
        <sz val="11"/>
        <color theme="1"/>
        <rFont val="Calibri"/>
        <family val="2"/>
        <scheme val="minor"/>
      </rPr>
      <t>Taxa de investimento das sociedades</t>
    </r>
  </si>
  <si>
    <r>
      <t xml:space="preserve">Figura 1. </t>
    </r>
    <r>
      <rPr>
        <b/>
        <sz val="11"/>
        <color theme="1"/>
        <rFont val="Calibri Light"/>
        <family val="2"/>
      </rPr>
      <t>Evolução do peso das principais variáveis</t>
    </r>
  </si>
  <si>
    <r>
      <rPr>
        <b/>
        <sz val="8"/>
        <color theme="1"/>
        <rFont val="Calibri"/>
        <family val="2"/>
        <scheme val="minor"/>
      </rPr>
      <t>Fonte:</t>
    </r>
    <r>
      <rPr>
        <sz val="8"/>
        <color theme="1"/>
        <rFont val="Calibri Light"/>
        <family val="2"/>
      </rPr>
      <t xml:space="preserve"> INE, Sistema de Contas Integradas das Empresas</t>
    </r>
  </si>
  <si>
    <t xml:space="preserve">Comércio Internacional de bens - Exportações - Taxas de variação anual </t>
  </si>
  <si>
    <r>
      <rPr>
        <b/>
        <sz val="11"/>
        <color theme="0" tint="-0.499984740745262"/>
        <rFont val="Calibri Light"/>
        <family val="2"/>
      </rPr>
      <t>Figura 10.</t>
    </r>
    <r>
      <rPr>
        <b/>
        <sz val="11"/>
        <color rgb="FF000000"/>
        <rFont val="Calibri Light"/>
        <family val="2"/>
      </rPr>
      <t xml:space="preserve"> Comércio Internacional de bens – Exportações:  Principais clientes</t>
    </r>
    <r>
      <rPr>
        <i/>
        <sz val="11"/>
        <color rgb="FF000000"/>
        <rFont val="Calibri Light"/>
        <family val="2"/>
      </rPr>
      <t xml:space="preserve"> </t>
    </r>
    <r>
      <rPr>
        <b/>
        <sz val="11"/>
        <color rgb="FF000000"/>
        <rFont val="Calibri Light"/>
        <family val="2"/>
      </rPr>
      <t>(2022)</t>
    </r>
  </si>
  <si>
    <t>Comércio Internacional de bens – Exportações:  Principais clientes (2022)</t>
  </si>
  <si>
    <t>jan-set 2023</t>
  </si>
  <si>
    <r>
      <rPr>
        <b/>
        <sz val="8"/>
        <color theme="1"/>
        <rFont val="Calibri"/>
        <family val="2"/>
        <scheme val="minor"/>
      </rPr>
      <t>Fonte:</t>
    </r>
    <r>
      <rPr>
        <sz val="8"/>
        <color theme="1"/>
        <rFont val="Calibri"/>
        <family val="2"/>
        <scheme val="minor"/>
      </rPr>
      <t xml:space="preserve"> INE, Estatísticas do Comércio Internacional de Bens</t>
    </r>
  </si>
  <si>
    <t>Dif</t>
  </si>
  <si>
    <t>Milhões de euros</t>
  </si>
  <si>
    <t xml:space="preserve"> Comércio Internacional de bens - Exportações por Classificação por Grandes Categorias Económicas (CGCE)</t>
  </si>
  <si>
    <r>
      <t xml:space="preserve">Quadro 2. </t>
    </r>
    <r>
      <rPr>
        <b/>
        <sz val="11"/>
        <color theme="1"/>
        <rFont val="Calibri Light"/>
        <family val="2"/>
      </rPr>
      <t>Evolução dos Gastos com pessoal, Volume de negócios e VAB</t>
    </r>
  </si>
  <si>
    <r>
      <rPr>
        <b/>
        <sz val="11"/>
        <color theme="0" tint="-0.34998626667073579"/>
        <rFont val="Calibri Light"/>
        <family val="2"/>
      </rPr>
      <t>Figura 6.</t>
    </r>
    <r>
      <rPr>
        <b/>
        <sz val="11"/>
        <rFont val="Calibri Light"/>
        <family val="2"/>
      </rPr>
      <t xml:space="preserve"> Distribuição setorial dos países de origem do controlo do capital das filiais estrangeiras com maior peso no VAB (2022)</t>
    </r>
  </si>
  <si>
    <r>
      <rPr>
        <b/>
        <sz val="11"/>
        <color theme="0" tint="-0.499984740745262"/>
        <rFont val="Calibri Light"/>
        <family val="2"/>
      </rPr>
      <t>Figura 9.</t>
    </r>
    <r>
      <rPr>
        <b/>
        <sz val="11"/>
        <color theme="1"/>
        <rFont val="Calibri Light"/>
        <family val="2"/>
      </rPr>
      <t xml:space="preserve"> Comércio Internacional de bens - Exportações - Taxas de variação anual - Filiais estrangeiras,</t>
    </r>
  </si>
  <si>
    <t xml:space="preserve"> Sociedades nacionais e Comércio Internacional de bens total</t>
  </si>
  <si>
    <r>
      <rPr>
        <b/>
        <sz val="11"/>
        <color theme="0" tint="-0.499984740745262"/>
        <rFont val="Calibri Light"/>
        <family val="2"/>
      </rPr>
      <t xml:space="preserve">Figura 2. </t>
    </r>
    <r>
      <rPr>
        <b/>
        <sz val="11"/>
        <rFont val="Calibri Light"/>
        <family val="2"/>
      </rPr>
      <t>Evolução da Produtividade aparente do trabalho e da Remuneração média mensal</t>
    </r>
  </si>
  <si>
    <r>
      <rPr>
        <b/>
        <sz val="11"/>
        <color theme="0" tint="-0.499984740745262"/>
        <rFont val="Calibri Light"/>
        <family val="2"/>
      </rPr>
      <t>Figura 3</t>
    </r>
    <r>
      <rPr>
        <b/>
        <sz val="11"/>
        <color theme="1"/>
        <rFont val="Calibri Light"/>
        <family val="2"/>
      </rPr>
      <t>. Sociedades com e sem perfil exportador (2022)</t>
    </r>
  </si>
  <si>
    <t>Produtividade aparente do trabalho (€)</t>
  </si>
  <si>
    <t>Sociedades Não Financeiras</t>
  </si>
  <si>
    <r>
      <t>Remuneração</t>
    </r>
    <r>
      <rPr>
        <b/>
        <sz val="11"/>
        <color rgb="FF000000"/>
        <rFont val="Calibri"/>
        <family val="2"/>
        <scheme val="minor"/>
      </rPr>
      <t xml:space="preserve"> média mensal (€)</t>
    </r>
  </si>
  <si>
    <t xml:space="preserve">Pessoal ao serviço </t>
  </si>
  <si>
    <r>
      <rPr>
        <b/>
        <sz val="11"/>
        <color theme="0" tint="-0.499984740745262"/>
        <rFont val="Calibri"/>
        <family val="2"/>
        <scheme val="minor"/>
      </rPr>
      <t>Figura 4.</t>
    </r>
    <r>
      <rPr>
        <b/>
        <sz val="11"/>
        <color theme="1"/>
        <rFont val="Calibri"/>
        <family val="2"/>
        <scheme val="minor"/>
      </rPr>
      <t xml:space="preserve"> Evolução do peso do VAB nas sociedades com perfil exportador</t>
    </r>
  </si>
  <si>
    <t>Construção e Atividades Imobiliarias</t>
  </si>
  <si>
    <t>Peso das Filiais Estrangeiras</t>
  </si>
  <si>
    <t xml:space="preserve"> Evolução do peso das principais variáveis</t>
  </si>
  <si>
    <t xml:space="preserve"> Sociedades com e sem perfil exportador (2022)</t>
  </si>
  <si>
    <t xml:space="preserve"> Evolução do peso do VAB nas sociedades com perfil exportador</t>
  </si>
  <si>
    <t>Distribuição setorial dos países de origem do controlo do capital das filiais estrangeiras com maior peso no VAB (2022)</t>
  </si>
  <si>
    <r>
      <rPr>
        <b/>
        <sz val="11"/>
        <color theme="0" tint="-0.499984740745262"/>
        <rFont val="Calibri Light"/>
        <family val="2"/>
      </rPr>
      <t>Figura 7.</t>
    </r>
    <r>
      <rPr>
        <b/>
        <sz val="11"/>
        <rFont val="Calibri Light"/>
        <family val="2"/>
      </rPr>
      <t xml:space="preserve"> Distribuição setorial dos países de origem do controlo do capital das filiais estrangeiras com maior peso no Número de pessoas ao serviço (2022)</t>
    </r>
  </si>
  <si>
    <t>Distribuição setorial dos países de origem do controlo do capital das filiais estrangeiras com maior peso no Número de pessoas ao serviço (2022)</t>
  </si>
  <si>
    <r>
      <rPr>
        <b/>
        <sz val="10"/>
        <color theme="1"/>
        <rFont val="Calibri"/>
        <family val="2"/>
        <scheme val="minor"/>
      </rPr>
      <t>Fonte:</t>
    </r>
    <r>
      <rPr>
        <sz val="10"/>
        <color theme="1"/>
        <rFont val="Calibri"/>
        <family val="2"/>
        <scheme val="minor"/>
      </rPr>
      <t xml:space="preserve"> Eurostat, SBS e FATS</t>
    </r>
  </si>
  <si>
    <r>
      <rPr>
        <b/>
        <sz val="11"/>
        <color theme="0" tint="-0.34998626667073579"/>
        <rFont val="Calibri Light"/>
        <family val="2"/>
      </rPr>
      <t>Figura 8.</t>
    </r>
    <r>
      <rPr>
        <b/>
        <sz val="11"/>
        <rFont val="Calibri Light"/>
        <family val="2"/>
      </rPr>
      <t xml:space="preserve"> Peso das Filiais Estrangeiras no VAB gerado pelas Sociedades (2020)</t>
    </r>
  </si>
  <si>
    <t>Peso das Filiais Estrangeiras no VAB gerado pelas Sociedades (2020)</t>
  </si>
  <si>
    <t>Sociedades não financeiras</t>
  </si>
  <si>
    <r>
      <rPr>
        <b/>
        <sz val="10"/>
        <rFont val="Calibri"/>
        <family val="2"/>
        <scheme val="minor"/>
      </rPr>
      <t xml:space="preserve">Nota: </t>
    </r>
    <r>
      <rPr>
        <sz val="10"/>
        <rFont val="Calibri"/>
        <family val="2"/>
        <scheme val="minor"/>
      </rPr>
      <t>Para o ano de referência de 2020, a informação das Filiais de Empresas Estrangeiras da França, e consequentemente do total da União Europeia (UE-27 países) é confidencial, motivo pelo qual o gráfico não inclui a França nem o total da UE-27.</t>
    </r>
  </si>
  <si>
    <t>:  dado confidencial</t>
  </si>
  <si>
    <r>
      <rPr>
        <b/>
        <sz val="10"/>
        <rFont val="Calibri"/>
        <family val="2"/>
        <scheme val="minor"/>
      </rPr>
      <t>Fonte:</t>
    </r>
    <r>
      <rPr>
        <sz val="10"/>
        <rFont val="Calibri"/>
        <family val="2"/>
        <scheme val="minor"/>
      </rPr>
      <t xml:space="preserve"> Eurostat, SBS e FATS (atualizado a 15/03/2023)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</si>
</sst>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6" formatCode="#,##0\ &quot;€&quot;;[Red]\-#,##0\ &quot;€&quot;"/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0.0%"/>
    <numFmt numFmtId="166" formatCode="#\ ###\ ###\ ###"/>
    <numFmt numFmtId="167" formatCode="#,##0.0"/>
    <numFmt numFmtId="168" formatCode="0.0"/>
    <numFmt numFmtId="169" formatCode="#,##0.0_ ;\-#,##0.0\ "/>
    <numFmt numFmtId="170" formatCode="#\ ###\ ##0"/>
    <numFmt numFmtId="171" formatCode="0_)"/>
    <numFmt numFmtId="172" formatCode="#\ ###.0"/>
    <numFmt numFmtId="173" formatCode="\+0.0%;\-0.0%"/>
    <numFmt numFmtId="174" formatCode="_-* #,##0.0_-;\-* #,##0.0_-;_-* &quot;-&quot;??_-;_-@_-"/>
  </numFmts>
  <fonts count="113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color theme="1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1"/>
      <name val="Arial"/>
      <family val="2"/>
    </font>
    <font>
      <b/>
      <sz val="7"/>
      <color theme="1"/>
      <name val="Tahoma"/>
      <family val="2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8"/>
      <name val="Times New Roman"/>
      <family val="1"/>
    </font>
    <font>
      <b/>
      <sz val="15"/>
      <color indexed="56"/>
      <name val="Calibri"/>
      <family val="2"/>
    </font>
    <font>
      <b/>
      <sz val="15"/>
      <color indexed="63"/>
      <name val="Calibri"/>
      <family val="2"/>
    </font>
    <font>
      <b/>
      <sz val="13"/>
      <color indexed="56"/>
      <name val="Calibri"/>
      <family val="2"/>
    </font>
    <font>
      <b/>
      <sz val="13"/>
      <color indexed="63"/>
      <name val="Calibri"/>
      <family val="2"/>
    </font>
    <font>
      <b/>
      <sz val="11"/>
      <color indexed="56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b/>
      <sz val="11"/>
      <color indexed="26"/>
      <name val="Calibri"/>
      <family val="2"/>
    </font>
    <font>
      <sz val="11"/>
      <color indexed="52"/>
      <name val="Calibri"/>
      <family val="2"/>
    </font>
    <font>
      <sz val="11"/>
      <color indexed="26"/>
      <name val="Calibri"/>
      <family val="2"/>
    </font>
    <font>
      <sz val="10"/>
      <color theme="1"/>
      <name val="Segoe UI"/>
      <family val="2"/>
    </font>
    <font>
      <sz val="11"/>
      <color indexed="17"/>
      <name val="Calibri"/>
      <family val="2"/>
    </font>
    <font>
      <sz val="11"/>
      <color indexed="63"/>
      <name val="Calibri"/>
      <family val="2"/>
    </font>
    <font>
      <sz val="8"/>
      <name val="Times New Roman"/>
      <family val="1"/>
    </font>
    <font>
      <sz val="11"/>
      <color indexed="62"/>
      <name val="Calibri"/>
      <family val="2"/>
    </font>
    <font>
      <u/>
      <sz val="10"/>
      <color indexed="12"/>
      <name val="Arial"/>
      <family val="2"/>
    </font>
    <font>
      <u/>
      <sz val="10"/>
      <color theme="10"/>
      <name val="Arial"/>
      <family val="2"/>
    </font>
    <font>
      <sz val="11"/>
      <color indexed="20"/>
      <name val="Calibri"/>
      <family val="2"/>
    </font>
    <font>
      <sz val="11"/>
      <color indexed="23"/>
      <name val="Calibri"/>
      <family val="2"/>
    </font>
    <font>
      <sz val="9"/>
      <name val="UniversCondLight"/>
    </font>
    <font>
      <sz val="11"/>
      <color indexed="60"/>
      <name val="Calibri"/>
      <family val="2"/>
    </font>
    <font>
      <sz val="9"/>
      <color theme="1"/>
      <name val="Calibri"/>
      <family val="2"/>
      <scheme val="minor"/>
    </font>
    <font>
      <sz val="11"/>
      <color indexed="21"/>
      <name val="Calibri"/>
      <family val="2"/>
    </font>
    <font>
      <b/>
      <sz val="16"/>
      <name val="Times New Roman"/>
      <family val="1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i/>
      <sz val="11"/>
      <color indexed="26"/>
      <name val="Calibri"/>
      <family val="2"/>
    </font>
    <font>
      <b/>
      <sz val="18"/>
      <color indexed="56"/>
      <name val="Cambria"/>
      <family val="2"/>
    </font>
    <font>
      <b/>
      <sz val="18"/>
      <color indexed="63"/>
      <name val="Cambria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sz val="14"/>
      <name val="ZapfHumnst BT"/>
    </font>
    <font>
      <sz val="11"/>
      <name val="Calibri"/>
      <family val="2"/>
      <scheme val="minor"/>
    </font>
    <font>
      <b/>
      <sz val="10"/>
      <name val="Arial"/>
      <family val="2"/>
    </font>
    <font>
      <b/>
      <sz val="11"/>
      <name val="Calibri"/>
      <family val="2"/>
      <scheme val="minor"/>
    </font>
    <font>
      <b/>
      <sz val="11"/>
      <name val="Arial"/>
      <family val="2"/>
    </font>
    <font>
      <u/>
      <sz val="11"/>
      <color theme="10"/>
      <name val="Calibri"/>
      <family val="2"/>
      <scheme val="minor"/>
    </font>
    <font>
      <sz val="11"/>
      <color theme="6" tint="-0.749992370372631"/>
      <name val="Calibri"/>
      <family val="2"/>
      <scheme val="minor"/>
    </font>
    <font>
      <b/>
      <sz val="10"/>
      <color rgb="FFED093A"/>
      <name val="Calibri"/>
      <family val="2"/>
      <scheme val="minor"/>
    </font>
    <font>
      <sz val="10"/>
      <color rgb="FF0070C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0" tint="-0.34998626667073579"/>
      <name val="Calibri"/>
      <family val="2"/>
      <scheme val="minor"/>
    </font>
    <font>
      <sz val="10"/>
      <color theme="0"/>
      <name val="Calibri"/>
      <family val="2"/>
      <scheme val="minor"/>
    </font>
    <font>
      <vertAlign val="superscript"/>
      <sz val="10"/>
      <color theme="0"/>
      <name val="Calibri"/>
      <family val="2"/>
      <scheme val="minor"/>
    </font>
    <font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rgb="FFC00000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8"/>
      <color rgb="FFC00000"/>
      <name val="Calibri"/>
      <family val="2"/>
      <scheme val="minor"/>
    </font>
    <font>
      <sz val="6"/>
      <color theme="1"/>
      <name val="Calibri"/>
      <family val="2"/>
      <scheme val="minor"/>
    </font>
    <font>
      <sz val="6"/>
      <color theme="0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9"/>
      <color theme="3"/>
      <name val="Calibri"/>
      <family val="2"/>
      <scheme val="minor"/>
    </font>
    <font>
      <sz val="9"/>
      <color theme="3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sz val="10"/>
      <color rgb="FF00B05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rgb="FF1C1E3E"/>
      <name val="Calibri"/>
      <family val="2"/>
      <scheme val="minor"/>
    </font>
    <font>
      <sz val="8"/>
      <color theme="0"/>
      <name val="Calibri"/>
      <family val="2"/>
      <scheme val="minor"/>
    </font>
    <font>
      <sz val="6"/>
      <name val="Calibri"/>
      <family val="2"/>
      <scheme val="minor"/>
    </font>
    <font>
      <sz val="8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 Light"/>
      <family val="2"/>
    </font>
    <font>
      <u/>
      <sz val="11"/>
      <color theme="10"/>
      <name val="Calibri"/>
      <family val="2"/>
    </font>
    <font>
      <b/>
      <sz val="11"/>
      <name val="Calibri Light"/>
      <family val="2"/>
    </font>
    <font>
      <b/>
      <sz val="8"/>
      <color theme="0"/>
      <name val="Calibri"/>
      <family val="2"/>
      <scheme val="minor"/>
    </font>
    <font>
      <sz val="8"/>
      <color theme="1"/>
      <name val="Calibri Light"/>
      <family val="2"/>
    </font>
    <font>
      <b/>
      <sz val="8"/>
      <color theme="1"/>
      <name val="Calibri Light"/>
      <family val="2"/>
    </font>
    <font>
      <sz val="12"/>
      <color theme="1"/>
      <name val="Segoe UI"/>
      <family val="2"/>
    </font>
    <font>
      <b/>
      <sz val="11"/>
      <color rgb="FF3072C2"/>
      <name val="Calibri"/>
      <family val="2"/>
      <scheme val="minor"/>
    </font>
    <font>
      <u/>
      <sz val="10"/>
      <color theme="10"/>
      <name val="Calibri"/>
      <family val="2"/>
    </font>
    <font>
      <b/>
      <sz val="11"/>
      <color rgb="FF808080"/>
      <name val="Calibri Light"/>
      <family val="2"/>
    </font>
    <font>
      <b/>
      <sz val="11"/>
      <color theme="1"/>
      <name val="Calibri Light"/>
      <family val="2"/>
    </font>
    <font>
      <b/>
      <vertAlign val="superscript"/>
      <sz val="8"/>
      <color theme="1"/>
      <name val="Calibri"/>
      <family val="2"/>
      <scheme val="minor"/>
    </font>
    <font>
      <sz val="10"/>
      <color theme="9" tint="-0.499984740745262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sz val="11"/>
      <color theme="0" tint="-0.499984740745262"/>
      <name val="Calibri Light"/>
      <family val="2"/>
    </font>
    <font>
      <b/>
      <sz val="11"/>
      <color rgb="FF000000"/>
      <name val="Calibri Light"/>
      <family val="2"/>
    </font>
    <font>
      <i/>
      <sz val="11"/>
      <color rgb="FF000000"/>
      <name val="Calibri Light"/>
      <family val="2"/>
    </font>
    <font>
      <b/>
      <sz val="10"/>
      <color rgb="FF000000"/>
      <name val="Calibri"/>
      <family val="2"/>
      <scheme val="minor"/>
    </font>
    <font>
      <sz val="10"/>
      <color indexed="8"/>
      <name val="Arial"/>
      <family val="2"/>
    </font>
    <font>
      <b/>
      <sz val="11"/>
      <color theme="0" tint="-0.34998626667073579"/>
      <name val="Calibri Light"/>
      <family val="2"/>
    </font>
    <font>
      <b/>
      <sz val="11"/>
      <color rgb="FF000000"/>
      <name val="Calibri"/>
      <family val="2"/>
      <scheme val="minor"/>
    </font>
    <font>
      <b/>
      <sz val="11"/>
      <color rgb="FF80808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sz val="10"/>
      <color theme="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indexed="9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26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mediumGray"/>
    </fill>
    <fill>
      <patternFill patternType="solid">
        <fgColor indexed="5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3476B1"/>
        <bgColor indexed="64"/>
      </patternFill>
    </fill>
    <fill>
      <patternFill patternType="solid">
        <fgColor rgb="FF9FC4E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D2F69"/>
        <bgColor indexed="64"/>
      </patternFill>
    </fill>
  </fills>
  <borders count="56">
    <border>
      <left/>
      <right/>
      <top/>
      <bottom/>
      <diagonal/>
    </border>
    <border>
      <left/>
      <right style="thin">
        <color rgb="FFEFF7FF"/>
      </right>
      <top style="thin">
        <color rgb="FFEFF7FF"/>
      </top>
      <bottom/>
      <diagonal/>
    </border>
    <border>
      <left style="thin">
        <color rgb="FFEFF7FF"/>
      </left>
      <right/>
      <top style="thin">
        <color rgb="FFEFF7FF"/>
      </top>
      <bottom style="thin">
        <color rgb="FFEFF7FF"/>
      </bottom>
      <diagonal/>
    </border>
    <border>
      <left/>
      <right style="thin">
        <color rgb="FFEFF7FF"/>
      </right>
      <top style="thin">
        <color rgb="FFEFF7FF"/>
      </top>
      <bottom style="thin">
        <color rgb="FFEFF7FF"/>
      </bottom>
      <diagonal/>
    </border>
    <border>
      <left style="thin">
        <color rgb="FFEFF7FF"/>
      </left>
      <right/>
      <top/>
      <bottom style="thin">
        <color rgb="FFEFF7FF"/>
      </bottom>
      <diagonal/>
    </border>
    <border>
      <left/>
      <right/>
      <top/>
      <bottom style="thin">
        <color rgb="FFEFF7FF"/>
      </bottom>
      <diagonal/>
    </border>
    <border>
      <left/>
      <right style="thin">
        <color rgb="FFEFF7FF"/>
      </right>
      <top/>
      <bottom/>
      <diagonal/>
    </border>
    <border>
      <left/>
      <right style="thin">
        <color rgb="FFEFF7FF"/>
      </right>
      <top/>
      <bottom style="thin">
        <color rgb="FFEFF7FF"/>
      </bottom>
      <diagonal/>
    </border>
    <border>
      <left style="thin">
        <color rgb="FFEFF7FF"/>
      </left>
      <right style="thin">
        <color rgb="FFEFF7FF"/>
      </right>
      <top style="thin">
        <color rgb="FFEFF7FF"/>
      </top>
      <bottom style="thin">
        <color rgb="FFEFF7FF"/>
      </bottom>
      <diagonal/>
    </border>
    <border>
      <left/>
      <right/>
      <top style="thin">
        <color rgb="FFEFF7FF"/>
      </top>
      <bottom style="thin">
        <color rgb="FFEFF7FF"/>
      </bottom>
      <diagonal/>
    </border>
    <border>
      <left style="thin">
        <color rgb="FFEFF7FF"/>
      </left>
      <right/>
      <top style="thin">
        <color rgb="FFEFF7FF"/>
      </top>
      <bottom/>
      <diagonal/>
    </border>
    <border>
      <left/>
      <right/>
      <top style="thin">
        <color rgb="FFEFF7FF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6"/>
      </left>
      <right style="thin">
        <color indexed="26"/>
      </right>
      <top style="thin">
        <color indexed="26"/>
      </top>
      <bottom style="thin">
        <color indexed="26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26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26"/>
      </top>
      <bottom style="double">
        <color indexed="26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theme="0"/>
      </left>
      <right style="thin">
        <color theme="0" tint="-4.9989318521683403E-2"/>
      </right>
      <top style="thin">
        <color theme="0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 style="thin">
        <color theme="0"/>
      </top>
      <bottom style="thin">
        <color theme="0" tint="-4.9989318521683403E-2"/>
      </bottom>
      <diagonal/>
    </border>
    <border>
      <left/>
      <right/>
      <top style="thin">
        <color theme="0"/>
      </top>
      <bottom style="thin">
        <color theme="0" tint="-4.9989318521683403E-2"/>
      </bottom>
      <diagonal/>
    </border>
    <border>
      <left style="thin">
        <color theme="0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/>
      </left>
      <right/>
      <top style="thin">
        <color theme="0" tint="-4.9989318521683403E-2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/>
      <top/>
      <bottom/>
      <diagonal/>
    </border>
    <border>
      <left/>
      <right style="thin">
        <color theme="1" tint="0.499984740745262"/>
      </right>
      <top/>
      <bottom/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143">
    <xf numFmtId="0" fontId="0" fillId="0" borderId="0"/>
    <xf numFmtId="9" fontId="7" fillId="0" borderId="0" applyFont="0" applyFill="0" applyBorder="0" applyAlignment="0" applyProtection="0"/>
    <xf numFmtId="0" fontId="8" fillId="0" borderId="0"/>
    <xf numFmtId="164" fontId="7" fillId="0" borderId="0" applyFont="0" applyFill="0" applyBorder="0" applyAlignment="0" applyProtection="0"/>
    <xf numFmtId="0" fontId="12" fillId="0" borderId="0"/>
    <xf numFmtId="0" fontId="12" fillId="0" borderId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5" borderId="0" applyNumberFormat="0" applyBorder="0" applyAlignment="0" applyProtection="0"/>
    <xf numFmtId="0" fontId="18" fillId="9" borderId="0" applyNumberFormat="0" applyBorder="0" applyAlignment="0" applyProtection="0"/>
    <xf numFmtId="0" fontId="18" fillId="5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11" borderId="0" applyNumberFormat="0" applyBorder="0" applyAlignment="0" applyProtection="0"/>
    <xf numFmtId="0" fontId="18" fillId="5" borderId="0" applyNumberFormat="0" applyBorder="0" applyAlignment="0" applyProtection="0"/>
    <xf numFmtId="0" fontId="18" fillId="12" borderId="0" applyNumberFormat="0" applyBorder="0" applyAlignment="0" applyProtection="0"/>
    <xf numFmtId="0" fontId="18" fillId="5" borderId="0" applyNumberFormat="0" applyBorder="0" applyAlignment="0" applyProtection="0"/>
    <xf numFmtId="0" fontId="18" fillId="13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5" borderId="0" applyNumberFormat="0" applyBorder="0" applyAlignment="0" applyProtection="0"/>
    <xf numFmtId="0" fontId="18" fillId="11" borderId="0" applyNumberFormat="0" applyBorder="0" applyAlignment="0" applyProtection="0"/>
    <xf numFmtId="0" fontId="18" fillId="5" borderId="0" applyNumberFormat="0" applyBorder="0" applyAlignment="0" applyProtection="0"/>
    <xf numFmtId="0" fontId="18" fillId="14" borderId="0" applyNumberFormat="0" applyBorder="0" applyAlignment="0" applyProtection="0"/>
    <xf numFmtId="0" fontId="18" fillId="5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13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6" borderId="0" applyNumberFormat="0" applyBorder="0" applyAlignment="0" applyProtection="0"/>
    <xf numFmtId="0" fontId="19" fillId="18" borderId="0" applyNumberFormat="0" applyBorder="0" applyAlignment="0" applyProtection="0"/>
    <xf numFmtId="0" fontId="19" fillId="16" borderId="0" applyNumberFormat="0" applyBorder="0" applyAlignment="0" applyProtection="0"/>
    <xf numFmtId="0" fontId="19" fillId="19" borderId="0" applyNumberFormat="0" applyBorder="0" applyAlignment="0" applyProtection="0"/>
    <xf numFmtId="0" fontId="19" fillId="16" borderId="0" applyNumberFormat="0" applyBorder="0" applyAlignment="0" applyProtection="0"/>
    <xf numFmtId="0" fontId="20" fillId="0" borderId="13" applyNumberFormat="0" applyBorder="0" applyProtection="0">
      <alignment horizontal="center"/>
    </xf>
    <xf numFmtId="0" fontId="21" fillId="0" borderId="14" applyNumberFormat="0" applyFill="0" applyAlignment="0" applyProtection="0"/>
    <xf numFmtId="0" fontId="22" fillId="0" borderId="15" applyNumberFormat="0" applyFill="0" applyAlignment="0" applyProtection="0"/>
    <xf numFmtId="0" fontId="23" fillId="0" borderId="16" applyNumberFormat="0" applyFill="0" applyAlignment="0" applyProtection="0"/>
    <xf numFmtId="0" fontId="24" fillId="0" borderId="15" applyNumberFormat="0" applyFill="0" applyAlignment="0" applyProtection="0"/>
    <xf numFmtId="0" fontId="25" fillId="0" borderId="17" applyNumberFormat="0" applyFill="0" applyAlignment="0" applyProtection="0"/>
    <xf numFmtId="0" fontId="26" fillId="0" borderId="18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0" fillId="0" borderId="13" applyNumberFormat="0" applyBorder="0" applyProtection="0">
      <alignment horizontal="center"/>
    </xf>
    <xf numFmtId="0" fontId="27" fillId="20" borderId="19" applyNumberFormat="0" applyAlignment="0" applyProtection="0"/>
    <xf numFmtId="0" fontId="28" fillId="5" borderId="20" applyNumberFormat="0" applyAlignment="0" applyProtection="0"/>
    <xf numFmtId="0" fontId="29" fillId="0" borderId="21" applyNumberFormat="0" applyFill="0" applyAlignment="0" applyProtection="0"/>
    <xf numFmtId="0" fontId="30" fillId="0" borderId="22" applyNumberFormat="0" applyFill="0" applyAlignment="0" applyProtection="0"/>
    <xf numFmtId="164" fontId="3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9" fillId="21" borderId="0" applyNumberFormat="0" applyBorder="0" applyAlignment="0" applyProtection="0"/>
    <xf numFmtId="0" fontId="19" fillId="16" borderId="0" applyNumberFormat="0" applyBorder="0" applyAlignment="0" applyProtection="0"/>
    <xf numFmtId="0" fontId="19" fillId="22" borderId="0" applyNumberFormat="0" applyBorder="0" applyAlignment="0" applyProtection="0"/>
    <xf numFmtId="0" fontId="19" fillId="16" borderId="0" applyNumberFormat="0" applyBorder="0" applyAlignment="0" applyProtection="0"/>
    <xf numFmtId="0" fontId="19" fillId="23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6" borderId="0" applyNumberFormat="0" applyBorder="0" applyAlignment="0" applyProtection="0"/>
    <xf numFmtId="0" fontId="19" fillId="18" borderId="0" applyNumberFormat="0" applyBorder="0" applyAlignment="0" applyProtection="0"/>
    <xf numFmtId="0" fontId="19" fillId="16" borderId="0" applyNumberFormat="0" applyBorder="0" applyAlignment="0" applyProtection="0"/>
    <xf numFmtId="0" fontId="19" fillId="24" borderId="0" applyNumberFormat="0" applyBorder="0" applyAlignment="0" applyProtection="0"/>
    <xf numFmtId="0" fontId="19" fillId="16" borderId="0" applyNumberFormat="0" applyBorder="0" applyAlignment="0" applyProtection="0"/>
    <xf numFmtId="0" fontId="32" fillId="7" borderId="0" applyNumberFormat="0" applyBorder="0" applyAlignment="0" applyProtection="0"/>
    <xf numFmtId="0" fontId="33" fillId="5" borderId="0" applyNumberFormat="0" applyBorder="0" applyAlignment="0" applyProtection="0"/>
    <xf numFmtId="0" fontId="34" fillId="0" borderId="0" applyFill="0" applyBorder="0" applyProtection="0"/>
    <xf numFmtId="0" fontId="35" fillId="10" borderId="19" applyNumberFormat="0" applyAlignment="0" applyProtection="0"/>
    <xf numFmtId="0" fontId="33" fillId="5" borderId="20" applyNumberFormat="0" applyAlignment="0" applyProtection="0"/>
    <xf numFmtId="44" fontId="12" fillId="0" borderId="0" applyFont="0" applyFill="0" applyBorder="0" applyAlignment="0" applyProtection="0"/>
    <xf numFmtId="0" fontId="36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8" fillId="6" borderId="0" applyNumberFormat="0" applyBorder="0" applyAlignment="0" applyProtection="0"/>
    <xf numFmtId="0" fontId="39" fillId="20" borderId="0" applyNumberFormat="0" applyBorder="0" applyAlignment="0" applyProtection="0"/>
    <xf numFmtId="171" fontId="40" fillId="0" borderId="23" applyNumberFormat="0" applyFont="0" applyFill="0" applyAlignment="0" applyProtection="0"/>
    <xf numFmtId="171" fontId="40" fillId="0" borderId="24" applyNumberFormat="0" applyFont="0" applyFill="0" applyAlignment="0" applyProtection="0"/>
    <xf numFmtId="0" fontId="41" fillId="25" borderId="0" applyNumberFormat="0" applyBorder="0" applyAlignment="0" applyProtection="0"/>
    <xf numFmtId="0" fontId="33" fillId="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9" fillId="0" borderId="0"/>
    <xf numFmtId="0" fontId="12" fillId="0" borderId="0"/>
    <xf numFmtId="0" fontId="12" fillId="0" borderId="0"/>
    <xf numFmtId="0" fontId="7" fillId="0" borderId="0"/>
    <xf numFmtId="0" fontId="13" fillId="0" borderId="0"/>
    <xf numFmtId="0" fontId="14" fillId="0" borderId="0"/>
    <xf numFmtId="0" fontId="12" fillId="0" borderId="0"/>
    <xf numFmtId="0" fontId="12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2" fillId="0" borderId="0"/>
    <xf numFmtId="0" fontId="31" fillId="0" borderId="0"/>
    <xf numFmtId="0" fontId="12" fillId="0" borderId="0"/>
    <xf numFmtId="0" fontId="4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" fillId="16" borderId="25" applyNumberFormat="0" applyFont="0" applyAlignment="0" applyProtection="0"/>
    <xf numFmtId="0" fontId="12" fillId="5" borderId="20" applyNumberFormat="0" applyFont="0" applyAlignment="0" applyProtection="0"/>
    <xf numFmtId="0" fontId="20" fillId="26" borderId="12" applyNumberFormat="0" applyBorder="0" applyProtection="0">
      <alignment horizontal="center"/>
    </xf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4" fillId="0" borderId="0" applyNumberFormat="0" applyFill="0" applyProtection="0"/>
    <xf numFmtId="0" fontId="26" fillId="20" borderId="26" applyNumberFormat="0" applyAlignment="0" applyProtection="0"/>
    <xf numFmtId="0" fontId="26" fillId="5" borderId="26" applyNumberFormat="0" applyAlignment="0" applyProtection="0"/>
    <xf numFmtId="171" fontId="40" fillId="0" borderId="0"/>
    <xf numFmtId="0" fontId="45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20" fillId="0" borderId="0" applyNumberFormat="0" applyFill="0" applyBorder="0" applyProtection="0">
      <alignment horizontal="left"/>
    </xf>
    <xf numFmtId="0" fontId="4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27" applyNumberFormat="0" applyFill="0" applyAlignment="0" applyProtection="0"/>
    <xf numFmtId="0" fontId="51" fillId="27" borderId="28" applyNumberFormat="0" applyAlignment="0" applyProtection="0"/>
    <xf numFmtId="0" fontId="51" fillId="16" borderId="28" applyNumberFormat="0" applyAlignment="0" applyProtection="0"/>
    <xf numFmtId="171" fontId="52" fillId="0" borderId="0" applyNumberFormat="0" applyFont="0" applyFill="0" applyAlignment="0" applyProtection="0"/>
    <xf numFmtId="0" fontId="14" fillId="0" borderId="0"/>
    <xf numFmtId="9" fontId="14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89" fillId="0" borderId="0" applyNumberFormat="0" applyFill="0" applyBorder="0" applyAlignment="0" applyProtection="0">
      <alignment vertical="top"/>
      <protection locked="0"/>
    </xf>
    <xf numFmtId="0" fontId="106" fillId="0" borderId="0"/>
  </cellStyleXfs>
  <cellXfs count="282">
    <xf numFmtId="0" fontId="0" fillId="0" borderId="0" xfId="0"/>
    <xf numFmtId="0" fontId="17" fillId="0" borderId="0" xfId="0" applyFont="1"/>
    <xf numFmtId="0" fontId="0" fillId="2" borderId="0" xfId="0" applyFill="1"/>
    <xf numFmtId="49" fontId="10" fillId="0" borderId="0" xfId="0" applyNumberFormat="1" applyFont="1"/>
    <xf numFmtId="0" fontId="10" fillId="0" borderId="0" xfId="0" applyFont="1"/>
    <xf numFmtId="0" fontId="56" fillId="2" borderId="0" xfId="138" applyFont="1" applyFill="1"/>
    <xf numFmtId="0" fontId="14" fillId="2" borderId="0" xfId="138" applyFill="1"/>
    <xf numFmtId="0" fontId="15" fillId="2" borderId="0" xfId="0" applyFont="1" applyFill="1" applyAlignment="1">
      <alignment horizontal="justify" vertical="center"/>
    </xf>
    <xf numFmtId="0" fontId="42" fillId="2" borderId="0" xfId="0" applyFont="1" applyFill="1"/>
    <xf numFmtId="0" fontId="62" fillId="29" borderId="1" xfId="0" applyFont="1" applyFill="1" applyBorder="1" applyAlignment="1">
      <alignment horizontal="center" vertical="center" wrapText="1"/>
    </xf>
    <xf numFmtId="0" fontId="62" fillId="29" borderId="6" xfId="0" applyFont="1" applyFill="1" applyBorder="1" applyAlignment="1">
      <alignment horizontal="center" vertical="center" wrapText="1"/>
    </xf>
    <xf numFmtId="0" fontId="64" fillId="29" borderId="8" xfId="0" applyFont="1" applyFill="1" applyBorder="1" applyAlignment="1">
      <alignment horizontal="center" vertical="center" wrapText="1"/>
    </xf>
    <xf numFmtId="0" fontId="64" fillId="29" borderId="1" xfId="0" applyFont="1" applyFill="1" applyBorder="1" applyAlignment="1">
      <alignment horizontal="center" vertical="center" wrapText="1"/>
    </xf>
    <xf numFmtId="0" fontId="61" fillId="2" borderId="0" xfId="0" applyFont="1" applyFill="1"/>
    <xf numFmtId="0" fontId="62" fillId="29" borderId="0" xfId="0" applyFont="1" applyFill="1" applyAlignment="1">
      <alignment horizontal="center" vertical="center" wrapText="1"/>
    </xf>
    <xf numFmtId="0" fontId="61" fillId="2" borderId="0" xfId="0" applyFont="1" applyFill="1" applyAlignment="1">
      <alignment vertical="center" wrapText="1"/>
    </xf>
    <xf numFmtId="0" fontId="61" fillId="2" borderId="0" xfId="0" applyFont="1" applyFill="1" applyAlignment="1">
      <alignment horizontal="center" vertical="center" wrapText="1"/>
    </xf>
    <xf numFmtId="0" fontId="67" fillId="2" borderId="0" xfId="0" applyFont="1" applyFill="1" applyAlignment="1">
      <alignment horizontal="center" vertical="center" wrapText="1"/>
    </xf>
    <xf numFmtId="166" fontId="61" fillId="2" borderId="0" xfId="0" applyNumberFormat="1" applyFont="1" applyFill="1" applyAlignment="1">
      <alignment vertical="center" wrapText="1"/>
    </xf>
    <xf numFmtId="168" fontId="60" fillId="2" borderId="0" xfId="0" applyNumberFormat="1" applyFont="1" applyFill="1" applyAlignment="1">
      <alignment vertical="center" wrapText="1"/>
    </xf>
    <xf numFmtId="168" fontId="61" fillId="2" borderId="0" xfId="0" applyNumberFormat="1" applyFont="1" applyFill="1" applyAlignment="1">
      <alignment vertical="center" wrapText="1"/>
    </xf>
    <xf numFmtId="165" fontId="61" fillId="2" borderId="0" xfId="1" applyNumberFormat="1" applyFont="1" applyFill="1"/>
    <xf numFmtId="0" fontId="61" fillId="2" borderId="0" xfId="0" applyFont="1" applyFill="1" applyAlignment="1">
      <alignment horizontal="left" vertical="center" wrapText="1" indent="1"/>
    </xf>
    <xf numFmtId="166" fontId="68" fillId="2" borderId="0" xfId="0" applyNumberFormat="1" applyFont="1" applyFill="1" applyAlignment="1">
      <alignment vertical="center" wrapText="1"/>
    </xf>
    <xf numFmtId="166" fontId="66" fillId="2" borderId="0" xfId="3" applyNumberFormat="1" applyFont="1" applyFill="1" applyBorder="1" applyAlignment="1">
      <alignment vertical="distributed" wrapText="1"/>
    </xf>
    <xf numFmtId="166" fontId="61" fillId="2" borderId="0" xfId="0" applyNumberFormat="1" applyFont="1" applyFill="1" applyAlignment="1">
      <alignment vertical="center"/>
    </xf>
    <xf numFmtId="166" fontId="66" fillId="2" borderId="0" xfId="0" applyNumberFormat="1" applyFont="1" applyFill="1" applyAlignment="1">
      <alignment vertical="center" wrapText="1"/>
    </xf>
    <xf numFmtId="0" fontId="60" fillId="2" borderId="0" xfId="0" applyFont="1" applyFill="1" applyAlignment="1">
      <alignment vertical="center" wrapText="1"/>
    </xf>
    <xf numFmtId="0" fontId="68" fillId="2" borderId="0" xfId="0" applyFont="1" applyFill="1" applyAlignment="1">
      <alignment vertical="center" wrapText="1"/>
    </xf>
    <xf numFmtId="0" fontId="69" fillId="2" borderId="0" xfId="0" applyFont="1" applyFill="1" applyAlignment="1">
      <alignment horizontal="left" vertical="center" wrapText="1" indent="1"/>
    </xf>
    <xf numFmtId="0" fontId="61" fillId="2" borderId="0" xfId="0" applyFont="1" applyFill="1" applyAlignment="1">
      <alignment horizontal="left" vertical="center" wrapText="1" indent="2"/>
    </xf>
    <xf numFmtId="3" fontId="61" fillId="2" borderId="0" xfId="0" applyNumberFormat="1" applyFont="1" applyFill="1" applyAlignment="1">
      <alignment vertical="center" wrapText="1"/>
    </xf>
    <xf numFmtId="166" fontId="66" fillId="2" borderId="0" xfId="0" applyNumberFormat="1" applyFont="1" applyFill="1" applyAlignment="1">
      <alignment vertical="distributed" wrapText="1"/>
    </xf>
    <xf numFmtId="3" fontId="61" fillId="2" borderId="0" xfId="0" applyNumberFormat="1" applyFont="1" applyFill="1"/>
    <xf numFmtId="168" fontId="60" fillId="2" borderId="0" xfId="0" applyNumberFormat="1" applyFont="1" applyFill="1" applyAlignment="1">
      <alignment vertical="center"/>
    </xf>
    <xf numFmtId="166" fontId="66" fillId="2" borderId="0" xfId="0" applyNumberFormat="1" applyFont="1" applyFill="1" applyAlignment="1">
      <alignment vertical="center"/>
    </xf>
    <xf numFmtId="168" fontId="66" fillId="2" borderId="0" xfId="0" applyNumberFormat="1" applyFont="1" applyFill="1" applyAlignment="1">
      <alignment vertical="center" wrapText="1"/>
    </xf>
    <xf numFmtId="0" fontId="70" fillId="2" borderId="0" xfId="0" applyFont="1" applyFill="1" applyAlignment="1">
      <alignment horizontal="left" vertical="center" wrapText="1" indent="1"/>
    </xf>
    <xf numFmtId="166" fontId="70" fillId="2" borderId="0" xfId="0" applyNumberFormat="1" applyFont="1" applyFill="1" applyAlignment="1">
      <alignment vertical="center" wrapText="1"/>
    </xf>
    <xf numFmtId="0" fontId="17" fillId="2" borderId="0" xfId="0" applyFont="1" applyFill="1"/>
    <xf numFmtId="0" fontId="72" fillId="0" borderId="0" xfId="0" applyFont="1"/>
    <xf numFmtId="0" fontId="75" fillId="0" borderId="0" xfId="0" applyFont="1"/>
    <xf numFmtId="49" fontId="0" fillId="0" borderId="0" xfId="0" applyNumberFormat="1"/>
    <xf numFmtId="0" fontId="78" fillId="2" borderId="0" xfId="0" applyFont="1" applyFill="1" applyAlignment="1">
      <alignment horizontal="left" vertical="center"/>
    </xf>
    <xf numFmtId="0" fontId="76" fillId="2" borderId="0" xfId="0" applyFont="1" applyFill="1" applyAlignment="1">
      <alignment horizontal="left" indent="2"/>
    </xf>
    <xf numFmtId="0" fontId="77" fillId="2" borderId="0" xfId="0" applyFont="1" applyFill="1" applyAlignment="1">
      <alignment horizontal="left" indent="2"/>
    </xf>
    <xf numFmtId="0" fontId="64" fillId="2" borderId="0" xfId="0" applyFont="1" applyFill="1"/>
    <xf numFmtId="2" fontId="61" fillId="2" borderId="0" xfId="0" applyNumberFormat="1" applyFont="1" applyFill="1" applyAlignment="1">
      <alignment horizontal="right" vertical="center" wrapText="1" indent="1"/>
    </xf>
    <xf numFmtId="0" fontId="64" fillId="29" borderId="36" xfId="0" applyFont="1" applyFill="1" applyBorder="1" applyAlignment="1">
      <alignment horizontal="center" vertical="center" wrapText="1"/>
    </xf>
    <xf numFmtId="0" fontId="64" fillId="29" borderId="37" xfId="0" applyFont="1" applyFill="1" applyBorder="1" applyAlignment="1">
      <alignment horizontal="center" vertical="center" wrapText="1"/>
    </xf>
    <xf numFmtId="2" fontId="61" fillId="2" borderId="0" xfId="0" applyNumberFormat="1" applyFont="1" applyFill="1" applyAlignment="1">
      <alignment vertical="center" wrapText="1"/>
    </xf>
    <xf numFmtId="2" fontId="61" fillId="2" borderId="0" xfId="0" applyNumberFormat="1" applyFont="1" applyFill="1" applyAlignment="1">
      <alignment horizontal="left" vertical="center" wrapText="1" indent="1"/>
    </xf>
    <xf numFmtId="2" fontId="60" fillId="2" borderId="0" xfId="3" applyNumberFormat="1" applyFont="1" applyFill="1" applyBorder="1" applyAlignment="1">
      <alignment vertical="distributed" wrapText="1"/>
    </xf>
    <xf numFmtId="2" fontId="66" fillId="2" borderId="0" xfId="0" applyNumberFormat="1" applyFont="1" applyFill="1" applyAlignment="1">
      <alignment horizontal="right" vertical="center" wrapText="1" indent="1"/>
    </xf>
    <xf numFmtId="166" fontId="70" fillId="2" borderId="0" xfId="0" applyNumberFormat="1" applyFont="1" applyFill="1" applyAlignment="1">
      <alignment horizontal="right" vertical="center" wrapText="1"/>
    </xf>
    <xf numFmtId="168" fontId="70" fillId="2" borderId="0" xfId="0" applyNumberFormat="1" applyFont="1" applyFill="1" applyAlignment="1">
      <alignment vertical="center" wrapText="1"/>
    </xf>
    <xf numFmtId="0" fontId="62" fillId="29" borderId="4" xfId="0" applyFont="1" applyFill="1" applyBorder="1" applyAlignment="1">
      <alignment horizontal="center" vertical="center" wrapText="1"/>
    </xf>
    <xf numFmtId="0" fontId="83" fillId="2" borderId="40" xfId="0" applyFont="1" applyFill="1" applyBorder="1"/>
    <xf numFmtId="168" fontId="83" fillId="2" borderId="40" xfId="0" applyNumberFormat="1" applyFont="1" applyFill="1" applyBorder="1"/>
    <xf numFmtId="0" fontId="79" fillId="2" borderId="0" xfId="0" applyFont="1" applyFill="1" applyAlignment="1">
      <alignment horizontal="left" vertical="center"/>
    </xf>
    <xf numFmtId="0" fontId="84" fillId="29" borderId="10" xfId="0" applyFont="1" applyFill="1" applyBorder="1" applyAlignment="1">
      <alignment horizontal="center" vertical="center" wrapText="1"/>
    </xf>
    <xf numFmtId="49" fontId="16" fillId="2" borderId="0" xfId="0" applyNumberFormat="1" applyFont="1" applyFill="1" applyAlignment="1">
      <alignment horizontal="justify" vertical="center"/>
    </xf>
    <xf numFmtId="0" fontId="66" fillId="2" borderId="40" xfId="0" applyFont="1" applyFill="1" applyBorder="1" applyAlignment="1">
      <alignment horizontal="left" vertical="center" wrapText="1" indent="1"/>
    </xf>
    <xf numFmtId="0" fontId="66" fillId="2" borderId="40" xfId="0" applyFont="1" applyFill="1" applyBorder="1" applyAlignment="1">
      <alignment horizontal="center" vertical="center" wrapText="1"/>
    </xf>
    <xf numFmtId="166" fontId="69" fillId="2" borderId="0" xfId="0" applyNumberFormat="1" applyFont="1" applyFill="1" applyAlignment="1">
      <alignment vertical="center" wrapText="1"/>
    </xf>
    <xf numFmtId="0" fontId="83" fillId="2" borderId="40" xfId="0" applyFont="1" applyFill="1" applyBorder="1" applyAlignment="1">
      <alignment horizontal="right"/>
    </xf>
    <xf numFmtId="166" fontId="61" fillId="2" borderId="0" xfId="0" applyNumberFormat="1" applyFont="1" applyFill="1"/>
    <xf numFmtId="166" fontId="60" fillId="2" borderId="0" xfId="0" applyNumberFormat="1" applyFont="1" applyFill="1"/>
    <xf numFmtId="168" fontId="60" fillId="2" borderId="0" xfId="0" applyNumberFormat="1" applyFont="1" applyFill="1"/>
    <xf numFmtId="168" fontId="68" fillId="2" borderId="0" xfId="0" applyNumberFormat="1" applyFont="1" applyFill="1"/>
    <xf numFmtId="168" fontId="61" fillId="2" borderId="0" xfId="0" applyNumberFormat="1" applyFont="1" applyFill="1"/>
    <xf numFmtId="169" fontId="60" fillId="2" borderId="0" xfId="3" applyNumberFormat="1" applyFont="1" applyFill="1" applyBorder="1" applyAlignment="1">
      <alignment vertical="distributed" wrapText="1"/>
    </xf>
    <xf numFmtId="0" fontId="60" fillId="2" borderId="0" xfId="0" applyFont="1" applyFill="1" applyAlignment="1">
      <alignment vertical="distributed" wrapText="1"/>
    </xf>
    <xf numFmtId="166" fontId="60" fillId="2" borderId="0" xfId="0" applyNumberFormat="1" applyFont="1" applyFill="1" applyAlignment="1">
      <alignment vertical="center" wrapText="1"/>
    </xf>
    <xf numFmtId="168" fontId="68" fillId="2" borderId="0" xfId="0" applyNumberFormat="1" applyFont="1" applyFill="1" applyAlignment="1">
      <alignment vertical="center"/>
    </xf>
    <xf numFmtId="0" fontId="59" fillId="2" borderId="0" xfId="0" applyFont="1" applyFill="1" applyAlignment="1">
      <alignment horizontal="left" vertical="center"/>
    </xf>
    <xf numFmtId="0" fontId="82" fillId="2" borderId="0" xfId="0" applyFont="1" applyFill="1"/>
    <xf numFmtId="0" fontId="61" fillId="2" borderId="0" xfId="0" applyFont="1" applyFill="1" applyAlignment="1">
      <alignment horizontal="right"/>
    </xf>
    <xf numFmtId="1" fontId="61" fillId="2" borderId="0" xfId="0" applyNumberFormat="1" applyFont="1" applyFill="1"/>
    <xf numFmtId="168" fontId="66" fillId="2" borderId="0" xfId="0" applyNumberFormat="1" applyFont="1" applyFill="1"/>
    <xf numFmtId="172" fontId="61" fillId="2" borderId="0" xfId="0" applyNumberFormat="1" applyFont="1" applyFill="1"/>
    <xf numFmtId="168" fontId="69" fillId="2" borderId="0" xfId="0" applyNumberFormat="1" applyFont="1" applyFill="1" applyAlignment="1">
      <alignment vertical="center" wrapText="1"/>
    </xf>
    <xf numFmtId="168" fontId="66" fillId="2" borderId="0" xfId="0" applyNumberFormat="1" applyFont="1" applyFill="1" applyAlignment="1">
      <alignment vertical="distributed" wrapText="1"/>
    </xf>
    <xf numFmtId="168" fontId="66" fillId="2" borderId="0" xfId="3" applyNumberFormat="1" applyFont="1" applyFill="1" applyBorder="1" applyAlignment="1">
      <alignment vertical="distributed" wrapText="1"/>
    </xf>
    <xf numFmtId="167" fontId="66" fillId="2" borderId="0" xfId="3" applyNumberFormat="1" applyFont="1" applyFill="1" applyBorder="1" applyAlignment="1">
      <alignment vertical="distributed" wrapText="1"/>
    </xf>
    <xf numFmtId="167" fontId="66" fillId="2" borderId="0" xfId="0" applyNumberFormat="1" applyFont="1" applyFill="1"/>
    <xf numFmtId="167" fontId="66" fillId="2" borderId="0" xfId="0" applyNumberFormat="1" applyFont="1" applyFill="1" applyAlignment="1">
      <alignment vertical="center" wrapText="1"/>
    </xf>
    <xf numFmtId="0" fontId="0" fillId="28" borderId="42" xfId="0" applyFill="1" applyBorder="1"/>
    <xf numFmtId="0" fontId="94" fillId="28" borderId="43" xfId="0" applyFont="1" applyFill="1" applyBorder="1" applyAlignment="1">
      <alignment horizontal="center"/>
    </xf>
    <xf numFmtId="0" fontId="0" fillId="0" borderId="44" xfId="0" applyBorder="1"/>
    <xf numFmtId="0" fontId="31" fillId="0" borderId="45" xfId="0" applyFont="1" applyBorder="1" applyAlignment="1">
      <alignment horizontal="left" indent="1"/>
    </xf>
    <xf numFmtId="0" fontId="95" fillId="0" borderId="44" xfId="0" applyFont="1" applyBorder="1"/>
    <xf numFmtId="0" fontId="96" fillId="0" borderId="45" xfId="141" applyFont="1" applyFill="1" applyBorder="1" applyAlignment="1" applyProtection="1">
      <alignment horizontal="left"/>
    </xf>
    <xf numFmtId="0" fontId="0" fillId="0" borderId="46" xfId="0" applyBorder="1"/>
    <xf numFmtId="0" fontId="96" fillId="0" borderId="47" xfId="141" applyFont="1" applyBorder="1" applyAlignment="1" applyProtection="1">
      <alignment horizontal="left" indent="2"/>
    </xf>
    <xf numFmtId="0" fontId="97" fillId="2" borderId="0" xfId="0" applyFont="1" applyFill="1" applyAlignment="1">
      <alignment vertical="center"/>
    </xf>
    <xf numFmtId="170" fontId="17" fillId="2" borderId="12" xfId="0" applyNumberFormat="1" applyFont="1" applyFill="1" applyBorder="1"/>
    <xf numFmtId="0" fontId="91" fillId="29" borderId="12" xfId="0" applyFont="1" applyFill="1" applyBorder="1" applyAlignment="1">
      <alignment horizontal="center"/>
    </xf>
    <xf numFmtId="0" fontId="58" fillId="2" borderId="0" xfId="0" applyFont="1" applyFill="1"/>
    <xf numFmtId="0" fontId="17" fillId="2" borderId="12" xfId="0" applyFont="1" applyFill="1" applyBorder="1"/>
    <xf numFmtId="0" fontId="16" fillId="2" borderId="0" xfId="0" applyFont="1" applyFill="1"/>
    <xf numFmtId="165" fontId="86" fillId="2" borderId="12" xfId="0" applyNumberFormat="1" applyFont="1" applyFill="1" applyBorder="1" applyAlignment="1">
      <alignment vertical="center"/>
    </xf>
    <xf numFmtId="0" fontId="5" fillId="3" borderId="12" xfId="0" applyFont="1" applyFill="1" applyBorder="1"/>
    <xf numFmtId="170" fontId="16" fillId="3" borderId="12" xfId="0" applyNumberFormat="1" applyFont="1" applyFill="1" applyBorder="1"/>
    <xf numFmtId="0" fontId="16" fillId="2" borderId="0" xfId="0" applyFont="1" applyFill="1" applyAlignment="1">
      <alignment vertical="center"/>
    </xf>
    <xf numFmtId="170" fontId="73" fillId="2" borderId="0" xfId="0" applyNumberFormat="1" applyFont="1" applyFill="1" applyAlignment="1">
      <alignment vertical="center"/>
    </xf>
    <xf numFmtId="165" fontId="85" fillId="2" borderId="0" xfId="0" applyNumberFormat="1" applyFont="1" applyFill="1" applyAlignment="1">
      <alignment vertical="center"/>
    </xf>
    <xf numFmtId="165" fontId="74" fillId="2" borderId="0" xfId="0" applyNumberFormat="1" applyFont="1" applyFill="1" applyAlignment="1">
      <alignment vertical="center"/>
    </xf>
    <xf numFmtId="166" fontId="100" fillId="2" borderId="0" xfId="0" applyNumberFormat="1" applyFont="1" applyFill="1" applyAlignment="1">
      <alignment vertical="center" wrapText="1"/>
    </xf>
    <xf numFmtId="0" fontId="93" fillId="0" borderId="0" xfId="0" applyFont="1"/>
    <xf numFmtId="166" fontId="66" fillId="2" borderId="0" xfId="0" applyNumberFormat="1" applyFont="1" applyFill="1"/>
    <xf numFmtId="165" fontId="83" fillId="2" borderId="40" xfId="1" applyNumberFormat="1" applyFont="1" applyFill="1" applyBorder="1"/>
    <xf numFmtId="0" fontId="63" fillId="2" borderId="0" xfId="0" applyFont="1" applyFill="1" applyAlignment="1">
      <alignment horizontal="center"/>
    </xf>
    <xf numFmtId="165" fontId="63" fillId="2" borderId="0" xfId="0" applyNumberFormat="1" applyFont="1" applyFill="1" applyAlignment="1">
      <alignment horizontal="center" wrapText="1"/>
    </xf>
    <xf numFmtId="165" fontId="63" fillId="2" borderId="0" xfId="1" applyNumberFormat="1" applyFont="1" applyFill="1" applyAlignment="1">
      <alignment horizontal="center"/>
    </xf>
    <xf numFmtId="0" fontId="63" fillId="2" borderId="0" xfId="0" applyFont="1" applyFill="1" applyAlignment="1">
      <alignment horizontal="center" vertical="center" wrapText="1"/>
    </xf>
    <xf numFmtId="0" fontId="63" fillId="2" borderId="0" xfId="0" applyFont="1" applyFill="1"/>
    <xf numFmtId="165" fontId="63" fillId="2" borderId="0" xfId="1" applyNumberFormat="1" applyFont="1" applyFill="1"/>
    <xf numFmtId="1" fontId="63" fillId="2" borderId="0" xfId="0" applyNumberFormat="1" applyFont="1" applyFill="1" applyAlignment="1">
      <alignment vertical="center" wrapText="1"/>
    </xf>
    <xf numFmtId="1" fontId="63" fillId="2" borderId="0" xfId="1" applyNumberFormat="1" applyFont="1" applyFill="1"/>
    <xf numFmtId="1" fontId="63" fillId="2" borderId="0" xfId="0" applyNumberFormat="1" applyFont="1" applyFill="1"/>
    <xf numFmtId="1" fontId="63" fillId="2" borderId="0" xfId="0" applyNumberFormat="1" applyFont="1" applyFill="1" applyAlignment="1">
      <alignment horizontal="center" vertical="center" wrapText="1"/>
    </xf>
    <xf numFmtId="1" fontId="63" fillId="2" borderId="0" xfId="0" applyNumberFormat="1" applyFont="1" applyFill="1" applyAlignment="1">
      <alignment horizontal="right" vertical="center" wrapText="1" indent="1"/>
    </xf>
    <xf numFmtId="1" fontId="63" fillId="2" borderId="0" xfId="0" applyNumberFormat="1" applyFont="1" applyFill="1" applyAlignment="1">
      <alignment horizontal="right" vertical="center" wrapText="1"/>
    </xf>
    <xf numFmtId="0" fontId="93" fillId="2" borderId="0" xfId="0" applyFont="1" applyFill="1"/>
    <xf numFmtId="0" fontId="11" fillId="2" borderId="0" xfId="0" applyFont="1" applyFill="1"/>
    <xf numFmtId="2" fontId="61" fillId="2" borderId="0" xfId="0" applyNumberFormat="1" applyFont="1" applyFill="1" applyAlignment="1">
      <alignment horizontal="left" vertical="center" wrapText="1"/>
    </xf>
    <xf numFmtId="2" fontId="66" fillId="2" borderId="0" xfId="0" applyNumberFormat="1" applyFont="1" applyFill="1" applyAlignment="1">
      <alignment horizontal="left" vertical="center" wrapText="1"/>
    </xf>
    <xf numFmtId="0" fontId="98" fillId="2" borderId="0" xfId="0" applyFont="1" applyFill="1"/>
    <xf numFmtId="3" fontId="0" fillId="2" borderId="0" xfId="0" applyNumberFormat="1" applyFill="1"/>
    <xf numFmtId="0" fontId="103" fillId="2" borderId="0" xfId="0" applyFont="1" applyFill="1" applyAlignment="1">
      <alignment horizontal="left" vertical="center"/>
    </xf>
    <xf numFmtId="165" fontId="0" fillId="2" borderId="0" xfId="0" applyNumberFormat="1" applyFill="1"/>
    <xf numFmtId="0" fontId="105" fillId="2" borderId="0" xfId="0" applyFont="1" applyFill="1" applyAlignment="1">
      <alignment horizontal="left" vertical="center" readingOrder="1"/>
    </xf>
    <xf numFmtId="165" fontId="0" fillId="2" borderId="0" xfId="1" applyNumberFormat="1" applyFont="1" applyFill="1"/>
    <xf numFmtId="0" fontId="103" fillId="2" borderId="0" xfId="0" applyFont="1" applyFill="1" applyAlignment="1">
      <alignment horizontal="left" vertical="center" readingOrder="1"/>
    </xf>
    <xf numFmtId="0" fontId="18" fillId="2" borderId="0" xfId="142" applyFont="1" applyFill="1" applyAlignment="1">
      <alignment wrapText="1"/>
    </xf>
    <xf numFmtId="3" fontId="18" fillId="2" borderId="0" xfId="142" applyNumberFormat="1" applyFont="1" applyFill="1" applyAlignment="1">
      <alignment horizontal="right" wrapText="1"/>
    </xf>
    <xf numFmtId="165" fontId="0" fillId="2" borderId="0" xfId="1" applyNumberFormat="1" applyFont="1" applyFill="1" applyBorder="1"/>
    <xf numFmtId="2" fontId="0" fillId="2" borderId="0" xfId="0" applyNumberFormat="1" applyFill="1"/>
    <xf numFmtId="168" fontId="0" fillId="2" borderId="0" xfId="0" applyNumberFormat="1" applyFill="1"/>
    <xf numFmtId="0" fontId="57" fillId="2" borderId="0" xfId="140" applyFill="1" applyAlignment="1">
      <alignment horizontal="center"/>
    </xf>
    <xf numFmtId="0" fontId="4" fillId="2" borderId="0" xfId="0" applyFont="1" applyFill="1"/>
    <xf numFmtId="0" fontId="3" fillId="2" borderId="0" xfId="0" applyFont="1" applyFill="1"/>
    <xf numFmtId="0" fontId="3" fillId="2" borderId="0" xfId="0" applyFont="1" applyFill="1" applyAlignment="1">
      <alignment horizontal="left" vertical="center"/>
    </xf>
    <xf numFmtId="0" fontId="3" fillId="2" borderId="12" xfId="0" applyFont="1" applyFill="1" applyBorder="1" applyAlignment="1">
      <alignment horizontal="center" vertical="center"/>
    </xf>
    <xf numFmtId="3" fontId="3" fillId="2" borderId="12" xfId="0" applyNumberFormat="1" applyFont="1" applyFill="1" applyBorder="1"/>
    <xf numFmtId="0" fontId="84" fillId="29" borderId="12" xfId="0" applyFont="1" applyFill="1" applyBorder="1" applyAlignment="1">
      <alignment horizontal="center" vertical="center"/>
    </xf>
    <xf numFmtId="0" fontId="3" fillId="2" borderId="12" xfId="0" applyFont="1" applyFill="1" applyBorder="1"/>
    <xf numFmtId="0" fontId="84" fillId="29" borderId="13" xfId="0" applyFont="1" applyFill="1" applyBorder="1" applyAlignment="1">
      <alignment horizontal="center" vertical="center"/>
    </xf>
    <xf numFmtId="173" fontId="3" fillId="2" borderId="12" xfId="1" applyNumberFormat="1" applyFont="1" applyFill="1" applyBorder="1"/>
    <xf numFmtId="0" fontId="64" fillId="29" borderId="0" xfId="0" applyFont="1" applyFill="1" applyAlignment="1">
      <alignment horizontal="center"/>
    </xf>
    <xf numFmtId="0" fontId="64" fillId="29" borderId="0" xfId="0" applyFont="1" applyFill="1" applyAlignment="1">
      <alignment horizontal="center" wrapText="1"/>
    </xf>
    <xf numFmtId="0" fontId="42" fillId="2" borderId="0" xfId="0" applyFont="1" applyFill="1" applyAlignment="1">
      <alignment horizontal="center"/>
    </xf>
    <xf numFmtId="0" fontId="3" fillId="0" borderId="0" xfId="0" applyFont="1"/>
    <xf numFmtId="0" fontId="64" fillId="29" borderId="0" xfId="0" applyFont="1" applyFill="1" applyAlignment="1">
      <alignment horizontal="center" vertical="center"/>
    </xf>
    <xf numFmtId="174" fontId="61" fillId="2" borderId="0" xfId="3" applyNumberFormat="1" applyFont="1" applyFill="1" applyBorder="1"/>
    <xf numFmtId="168" fontId="18" fillId="2" borderId="0" xfId="142" applyNumberFormat="1" applyFont="1" applyFill="1" applyAlignment="1">
      <alignment wrapText="1"/>
    </xf>
    <xf numFmtId="172" fontId="61" fillId="2" borderId="0" xfId="3" applyNumberFormat="1" applyFont="1" applyFill="1" applyBorder="1"/>
    <xf numFmtId="172" fontId="61" fillId="2" borderId="0" xfId="0" applyNumberFormat="1" applyFont="1" applyFill="1" applyAlignment="1">
      <alignment horizontal="center"/>
    </xf>
    <xf numFmtId="172" fontId="61" fillId="2" borderId="0" xfId="0" applyNumberFormat="1" applyFont="1" applyFill="1" applyAlignment="1">
      <alignment horizontal="right"/>
    </xf>
    <xf numFmtId="172" fontId="70" fillId="2" borderId="0" xfId="0" applyNumberFormat="1" applyFont="1" applyFill="1"/>
    <xf numFmtId="172" fontId="70" fillId="2" borderId="0" xfId="0" applyNumberFormat="1" applyFont="1" applyFill="1" applyAlignment="1">
      <alignment horizontal="center"/>
    </xf>
    <xf numFmtId="0" fontId="90" fillId="2" borderId="0" xfId="0" applyFont="1" applyFill="1"/>
    <xf numFmtId="0" fontId="2" fillId="2" borderId="0" xfId="0" applyFont="1" applyFill="1"/>
    <xf numFmtId="0" fontId="98" fillId="2" borderId="0" xfId="0" applyFont="1" applyFill="1" applyAlignment="1">
      <alignment horizontal="left" indent="7"/>
    </xf>
    <xf numFmtId="0" fontId="79" fillId="2" borderId="0" xfId="0" applyFont="1" applyFill="1"/>
    <xf numFmtId="6" fontId="80" fillId="2" borderId="0" xfId="0" applyNumberFormat="1" applyFont="1" applyFill="1"/>
    <xf numFmtId="0" fontId="66" fillId="2" borderId="0" xfId="0" applyFont="1" applyFill="1"/>
    <xf numFmtId="0" fontId="66" fillId="2" borderId="12" xfId="0" applyFont="1" applyFill="1" applyBorder="1"/>
    <xf numFmtId="3" fontId="66" fillId="2" borderId="12" xfId="0" applyNumberFormat="1" applyFont="1" applyFill="1" applyBorder="1"/>
    <xf numFmtId="2" fontId="66" fillId="2" borderId="0" xfId="0" applyNumberFormat="1" applyFont="1" applyFill="1"/>
    <xf numFmtId="0" fontId="53" fillId="2" borderId="0" xfId="0" applyFont="1" applyFill="1"/>
    <xf numFmtId="2" fontId="64" fillId="29" borderId="12" xfId="0" applyNumberFormat="1" applyFont="1" applyFill="1" applyBorder="1" applyAlignment="1">
      <alignment horizontal="center" wrapText="1"/>
    </xf>
    <xf numFmtId="2" fontId="64" fillId="29" borderId="50" xfId="0" applyNumberFormat="1" applyFont="1" applyFill="1" applyBorder="1" applyAlignment="1">
      <alignment horizontal="center" wrapText="1"/>
    </xf>
    <xf numFmtId="0" fontId="55" fillId="0" borderId="0" xfId="0" applyFont="1" applyAlignment="1">
      <alignment horizontal="left" vertical="center"/>
    </xf>
    <xf numFmtId="0" fontId="79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71" fillId="2" borderId="0" xfId="0" applyFont="1" applyFill="1" applyAlignment="1">
      <alignment horizontal="center"/>
    </xf>
    <xf numFmtId="0" fontId="66" fillId="2" borderId="0" xfId="0" applyFont="1" applyFill="1" applyAlignment="1">
      <alignment horizontal="center"/>
    </xf>
    <xf numFmtId="0" fontId="66" fillId="2" borderId="12" xfId="0" applyFont="1" applyFill="1" applyBorder="1" applyAlignment="1">
      <alignment horizontal="center"/>
    </xf>
    <xf numFmtId="3" fontId="71" fillId="30" borderId="12" xfId="2" applyNumberFormat="1" applyFont="1" applyFill="1" applyBorder="1"/>
    <xf numFmtId="3" fontId="66" fillId="30" borderId="12" xfId="2" applyNumberFormat="1" applyFont="1" applyFill="1" applyBorder="1"/>
    <xf numFmtId="0" fontId="61" fillId="30" borderId="12" xfId="0" applyFont="1" applyFill="1" applyBorder="1"/>
    <xf numFmtId="0" fontId="61" fillId="2" borderId="12" xfId="0" applyFont="1" applyFill="1" applyBorder="1"/>
    <xf numFmtId="3" fontId="66" fillId="2" borderId="12" xfId="2" applyNumberFormat="1" applyFont="1" applyFill="1" applyBorder="1"/>
    <xf numFmtId="0" fontId="61" fillId="2" borderId="12" xfId="0" applyFont="1" applyFill="1" applyBorder="1" applyAlignment="1">
      <alignment horizontal="left" indent="1"/>
    </xf>
    <xf numFmtId="165" fontId="66" fillId="2" borderId="12" xfId="1" applyNumberFormat="1" applyFont="1" applyFill="1" applyBorder="1"/>
    <xf numFmtId="3" fontId="66" fillId="2" borderId="12" xfId="2" applyNumberFormat="1" applyFont="1" applyFill="1" applyBorder="1" applyAlignment="1">
      <alignment horizontal="left" indent="1"/>
    </xf>
    <xf numFmtId="3" fontId="67" fillId="2" borderId="12" xfId="2" applyNumberFormat="1" applyFont="1" applyFill="1" applyBorder="1"/>
    <xf numFmtId="0" fontId="67" fillId="2" borderId="12" xfId="0" applyFont="1" applyFill="1" applyBorder="1"/>
    <xf numFmtId="0" fontId="71" fillId="2" borderId="12" xfId="0" applyFont="1" applyFill="1" applyBorder="1"/>
    <xf numFmtId="3" fontId="67" fillId="30" borderId="12" xfId="2" applyNumberFormat="1" applyFont="1" applyFill="1" applyBorder="1"/>
    <xf numFmtId="0" fontId="67" fillId="30" borderId="12" xfId="0" applyFont="1" applyFill="1" applyBorder="1"/>
    <xf numFmtId="0" fontId="62" fillId="29" borderId="12" xfId="0" applyFont="1" applyFill="1" applyBorder="1"/>
    <xf numFmtId="0" fontId="88" fillId="2" borderId="0" xfId="0" applyFont="1" applyFill="1"/>
    <xf numFmtId="165" fontId="61" fillId="2" borderId="0" xfId="0" applyNumberFormat="1" applyFont="1" applyFill="1"/>
    <xf numFmtId="0" fontId="81" fillId="2" borderId="0" xfId="0" applyFont="1" applyFill="1" applyAlignment="1">
      <alignment horizontal="right"/>
    </xf>
    <xf numFmtId="165" fontId="81" fillId="2" borderId="0" xfId="1" applyNumberFormat="1" applyFont="1" applyFill="1" applyBorder="1"/>
    <xf numFmtId="0" fontId="62" fillId="29" borderId="12" xfId="0" applyFont="1" applyFill="1" applyBorder="1" applyAlignment="1">
      <alignment horizontal="center"/>
    </xf>
    <xf numFmtId="0" fontId="93" fillId="2" borderId="0" xfId="0" applyFont="1" applyFill="1" applyAlignment="1">
      <alignment horizontal="left" indent="8"/>
    </xf>
    <xf numFmtId="0" fontId="93" fillId="2" borderId="0" xfId="0" applyFont="1" applyFill="1" applyAlignment="1">
      <alignment horizontal="left"/>
    </xf>
    <xf numFmtId="1" fontId="0" fillId="2" borderId="0" xfId="0" applyNumberFormat="1" applyFill="1" applyAlignment="1">
      <alignment horizontal="right"/>
    </xf>
    <xf numFmtId="0" fontId="6" fillId="2" borderId="0" xfId="0" applyFont="1" applyFill="1" applyAlignment="1">
      <alignment horizontal="right"/>
    </xf>
    <xf numFmtId="1" fontId="11" fillId="2" borderId="0" xfId="0" applyNumberFormat="1" applyFont="1" applyFill="1" applyAlignment="1">
      <alignment horizontal="left"/>
    </xf>
    <xf numFmtId="1" fontId="6" fillId="2" borderId="0" xfId="0" applyNumberFormat="1" applyFont="1" applyFill="1" applyAlignment="1">
      <alignment horizontal="right"/>
    </xf>
    <xf numFmtId="165" fontId="0" fillId="2" borderId="0" xfId="1" applyNumberFormat="1" applyFont="1" applyFill="1" applyAlignment="1">
      <alignment horizontal="right"/>
    </xf>
    <xf numFmtId="0" fontId="0" fillId="2" borderId="0" xfId="0" applyFill="1" applyAlignment="1">
      <alignment horizontal="right"/>
    </xf>
    <xf numFmtId="0" fontId="87" fillId="2" borderId="0" xfId="0" applyFont="1" applyFill="1"/>
    <xf numFmtId="0" fontId="108" fillId="0" borderId="0" xfId="0" applyFont="1" applyAlignment="1">
      <alignment horizontal="center" vertical="center" readingOrder="1"/>
    </xf>
    <xf numFmtId="1" fontId="0" fillId="2" borderId="0" xfId="0" applyNumberFormat="1" applyFill="1" applyAlignment="1">
      <alignment horizontal="left"/>
    </xf>
    <xf numFmtId="0" fontId="0" fillId="2" borderId="0" xfId="0" applyFill="1" applyAlignment="1">
      <alignment horizontal="left"/>
    </xf>
    <xf numFmtId="0" fontId="2" fillId="2" borderId="12" xfId="0" applyFont="1" applyFill="1" applyBorder="1"/>
    <xf numFmtId="0" fontId="11" fillId="2" borderId="0" xfId="0" applyFont="1" applyFill="1" applyAlignment="1">
      <alignment horizontal="left"/>
    </xf>
    <xf numFmtId="0" fontId="109" fillId="2" borderId="0" xfId="0" applyFont="1" applyFill="1" applyAlignment="1">
      <alignment vertical="center"/>
    </xf>
    <xf numFmtId="0" fontId="55" fillId="2" borderId="0" xfId="0" applyFont="1" applyFill="1"/>
    <xf numFmtId="1" fontId="0" fillId="2" borderId="12" xfId="0" applyNumberFormat="1" applyFill="1" applyBorder="1" applyAlignment="1">
      <alignment horizontal="left"/>
    </xf>
    <xf numFmtId="165" fontId="0" fillId="2" borderId="12" xfId="1" applyNumberFormat="1" applyFont="1" applyFill="1" applyBorder="1" applyAlignment="1">
      <alignment horizontal="right"/>
    </xf>
    <xf numFmtId="0" fontId="0" fillId="2" borderId="12" xfId="0" applyFill="1" applyBorder="1" applyAlignment="1">
      <alignment horizontal="left"/>
    </xf>
    <xf numFmtId="165" fontId="0" fillId="2" borderId="12" xfId="1" applyNumberFormat="1" applyFont="1" applyFill="1" applyBorder="1"/>
    <xf numFmtId="165" fontId="0" fillId="2" borderId="12" xfId="0" applyNumberFormat="1" applyFill="1" applyBorder="1"/>
    <xf numFmtId="3" fontId="61" fillId="2" borderId="0" xfId="0" applyNumberFormat="1" applyFont="1" applyFill="1" applyAlignment="1">
      <alignment horizontal="center"/>
    </xf>
    <xf numFmtId="1" fontId="11" fillId="2" borderId="0" xfId="0" applyNumberFormat="1" applyFont="1" applyFill="1" applyAlignment="1">
      <alignment horizontal="right"/>
    </xf>
    <xf numFmtId="0" fontId="90" fillId="2" borderId="0" xfId="0" applyFont="1" applyFill="1" applyAlignment="1">
      <alignment vertical="center"/>
    </xf>
    <xf numFmtId="0" fontId="12" fillId="2" borderId="0" xfId="138" applyFont="1" applyFill="1"/>
    <xf numFmtId="165" fontId="0" fillId="2" borderId="0" xfId="139" applyNumberFormat="1" applyFont="1" applyFill="1" applyBorder="1"/>
    <xf numFmtId="49" fontId="88" fillId="2" borderId="0" xfId="0" applyNumberFormat="1" applyFont="1" applyFill="1"/>
    <xf numFmtId="49" fontId="12" fillId="2" borderId="51" xfId="138" applyNumberFormat="1" applyFont="1" applyFill="1" applyBorder="1"/>
    <xf numFmtId="167" fontId="53" fillId="2" borderId="12" xfId="138" applyNumberFormat="1" applyFont="1" applyFill="1" applyBorder="1" applyAlignment="1">
      <alignment horizontal="right"/>
    </xf>
    <xf numFmtId="0" fontId="54" fillId="2" borderId="0" xfId="138" applyFont="1" applyFill="1"/>
    <xf numFmtId="165" fontId="56" fillId="2" borderId="0" xfId="139" applyNumberFormat="1" applyFont="1" applyFill="1" applyBorder="1"/>
    <xf numFmtId="49" fontId="61" fillId="2" borderId="0" xfId="0" applyNumberFormat="1" applyFont="1" applyFill="1" applyAlignment="1">
      <alignment horizontal="left" vertical="center" indent="9"/>
    </xf>
    <xf numFmtId="49" fontId="90" fillId="0" borderId="0" xfId="0" applyNumberFormat="1" applyFont="1"/>
    <xf numFmtId="165" fontId="7" fillId="2" borderId="12" xfId="139" applyNumberFormat="1" applyFont="1" applyFill="1" applyBorder="1" applyAlignment="1">
      <alignment horizontal="right"/>
    </xf>
    <xf numFmtId="49" fontId="66" fillId="2" borderId="0" xfId="138" applyNumberFormat="1" applyFont="1" applyFill="1"/>
    <xf numFmtId="0" fontId="112" fillId="29" borderId="52" xfId="138" applyFont="1" applyFill="1" applyBorder="1" applyAlignment="1">
      <alignment horizontal="center" vertical="center"/>
    </xf>
    <xf numFmtId="0" fontId="111" fillId="29" borderId="53" xfId="138" applyFont="1" applyFill="1" applyBorder="1" applyAlignment="1">
      <alignment horizontal="center" vertical="center" wrapText="1"/>
    </xf>
    <xf numFmtId="49" fontId="12" fillId="31" borderId="51" xfId="138" applyNumberFormat="1" applyFont="1" applyFill="1" applyBorder="1"/>
    <xf numFmtId="167" fontId="53" fillId="31" borderId="12" xfId="138" applyNumberFormat="1" applyFont="1" applyFill="1" applyBorder="1" applyAlignment="1">
      <alignment horizontal="right"/>
    </xf>
    <xf numFmtId="49" fontId="111" fillId="32" borderId="51" xfId="138" applyNumberFormat="1" applyFont="1" applyFill="1" applyBorder="1"/>
    <xf numFmtId="167" fontId="110" fillId="32" borderId="12" xfId="138" applyNumberFormat="1" applyFont="1" applyFill="1" applyBorder="1" applyAlignment="1">
      <alignment horizontal="right"/>
    </xf>
    <xf numFmtId="165" fontId="110" fillId="32" borderId="12" xfId="139" applyNumberFormat="1" applyFont="1" applyFill="1" applyBorder="1" applyAlignment="1">
      <alignment horizontal="right"/>
    </xf>
    <xf numFmtId="0" fontId="62" fillId="29" borderId="4" xfId="0" applyFont="1" applyFill="1" applyBorder="1" applyAlignment="1">
      <alignment horizontal="center" vertical="center" wrapText="1"/>
    </xf>
    <xf numFmtId="0" fontId="61" fillId="29" borderId="5" xfId="0" applyFont="1" applyFill="1" applyBorder="1"/>
    <xf numFmtId="0" fontId="61" fillId="29" borderId="7" xfId="0" applyFont="1" applyFill="1" applyBorder="1"/>
    <xf numFmtId="0" fontId="64" fillId="29" borderId="10" xfId="0" applyFont="1" applyFill="1" applyBorder="1" applyAlignment="1">
      <alignment horizontal="center" vertical="center" wrapText="1"/>
    </xf>
    <xf numFmtId="0" fontId="61" fillId="29" borderId="11" xfId="0" applyFont="1" applyFill="1" applyBorder="1" applyAlignment="1">
      <alignment horizontal="center" vertical="center" wrapText="1"/>
    </xf>
    <xf numFmtId="0" fontId="61" fillId="29" borderId="1" xfId="0" applyFont="1" applyFill="1" applyBorder="1" applyAlignment="1">
      <alignment horizontal="center" vertical="center" wrapText="1"/>
    </xf>
    <xf numFmtId="0" fontId="61" fillId="29" borderId="11" xfId="0" applyFont="1" applyFill="1" applyBorder="1"/>
    <xf numFmtId="0" fontId="61" fillId="29" borderId="1" xfId="0" applyFont="1" applyFill="1" applyBorder="1"/>
    <xf numFmtId="0" fontId="64" fillId="29" borderId="10" xfId="0" applyFont="1" applyFill="1" applyBorder="1" applyAlignment="1">
      <alignment horizontal="center"/>
    </xf>
    <xf numFmtId="0" fontId="61" fillId="29" borderId="11" xfId="0" applyFont="1" applyFill="1" applyBorder="1" applyAlignment="1">
      <alignment horizontal="center"/>
    </xf>
    <xf numFmtId="0" fontId="61" fillId="29" borderId="1" xfId="0" applyFont="1" applyFill="1" applyBorder="1" applyAlignment="1">
      <alignment horizontal="center"/>
    </xf>
    <xf numFmtId="0" fontId="61" fillId="29" borderId="5" xfId="0" applyFont="1" applyFill="1" applyBorder="1" applyAlignment="1">
      <alignment horizontal="center" vertical="center" wrapText="1"/>
    </xf>
    <xf numFmtId="0" fontId="61" fillId="29" borderId="7" xfId="0" applyFont="1" applyFill="1" applyBorder="1" applyAlignment="1">
      <alignment horizontal="center" vertical="center" wrapText="1"/>
    </xf>
    <xf numFmtId="0" fontId="64" fillId="29" borderId="2" xfId="0" applyFont="1" applyFill="1" applyBorder="1" applyAlignment="1">
      <alignment horizontal="center" vertical="center" wrapText="1"/>
    </xf>
    <xf numFmtId="0" fontId="61" fillId="29" borderId="9" xfId="0" applyFont="1" applyFill="1" applyBorder="1" applyAlignment="1">
      <alignment horizontal="center" vertical="center" wrapText="1"/>
    </xf>
    <xf numFmtId="0" fontId="61" fillId="29" borderId="3" xfId="0" applyFont="1" applyFill="1" applyBorder="1" applyAlignment="1">
      <alignment horizontal="center" vertical="center" wrapText="1"/>
    </xf>
    <xf numFmtId="0" fontId="84" fillId="29" borderId="10" xfId="0" applyFont="1" applyFill="1" applyBorder="1" applyAlignment="1">
      <alignment horizontal="center" vertical="center" wrapText="1"/>
    </xf>
    <xf numFmtId="0" fontId="84" fillId="29" borderId="1" xfId="0" applyFont="1" applyFill="1" applyBorder="1" applyAlignment="1">
      <alignment horizontal="center" vertical="center" wrapText="1"/>
    </xf>
    <xf numFmtId="0" fontId="64" fillId="29" borderId="9" xfId="0" applyFont="1" applyFill="1" applyBorder="1" applyAlignment="1">
      <alignment horizontal="center" vertical="center" wrapText="1"/>
    </xf>
    <xf numFmtId="0" fontId="64" fillId="29" borderId="3" xfId="0" applyFont="1" applyFill="1" applyBorder="1" applyAlignment="1">
      <alignment horizontal="center" vertical="center" wrapText="1"/>
    </xf>
    <xf numFmtId="0" fontId="62" fillId="29" borderId="29" xfId="0" applyFont="1" applyFill="1" applyBorder="1" applyAlignment="1">
      <alignment horizontal="center" vertical="center" wrapText="1"/>
    </xf>
    <xf numFmtId="0" fontId="62" fillId="29" borderId="32" xfId="0" applyFont="1" applyFill="1" applyBorder="1" applyAlignment="1">
      <alignment horizontal="center" vertical="center" wrapText="1"/>
    </xf>
    <xf numFmtId="0" fontId="62" fillId="29" borderId="37" xfId="0" applyFont="1" applyFill="1" applyBorder="1" applyAlignment="1">
      <alignment horizontal="center" vertical="center" wrapText="1"/>
    </xf>
    <xf numFmtId="0" fontId="62" fillId="29" borderId="30" xfId="0" applyFont="1" applyFill="1" applyBorder="1" applyAlignment="1">
      <alignment horizontal="center" vertical="center" wrapText="1"/>
    </xf>
    <xf numFmtId="0" fontId="62" fillId="29" borderId="31" xfId="0" applyFont="1" applyFill="1" applyBorder="1" applyAlignment="1">
      <alignment horizontal="center" vertical="center" wrapText="1"/>
    </xf>
    <xf numFmtId="0" fontId="64" fillId="29" borderId="33" xfId="0" applyFont="1" applyFill="1" applyBorder="1" applyAlignment="1">
      <alignment horizontal="center" vertical="center" wrapText="1"/>
    </xf>
    <xf numFmtId="0" fontId="64" fillId="29" borderId="34" xfId="0" applyFont="1" applyFill="1" applyBorder="1" applyAlignment="1">
      <alignment horizontal="center" vertical="center" wrapText="1"/>
    </xf>
    <xf numFmtId="0" fontId="64" fillId="29" borderId="35" xfId="0" applyFont="1" applyFill="1" applyBorder="1" applyAlignment="1">
      <alignment horizontal="center" vertical="center" wrapText="1"/>
    </xf>
    <xf numFmtId="0" fontId="64" fillId="29" borderId="38" xfId="0" applyFont="1" applyFill="1" applyBorder="1" applyAlignment="1">
      <alignment horizontal="center" vertical="center" wrapText="1"/>
    </xf>
    <xf numFmtId="0" fontId="64" fillId="29" borderId="39" xfId="0" applyFont="1" applyFill="1" applyBorder="1" applyAlignment="1">
      <alignment horizontal="center" vertical="center" wrapText="1"/>
    </xf>
    <xf numFmtId="2" fontId="69" fillId="2" borderId="0" xfId="0" applyNumberFormat="1" applyFont="1" applyFill="1" applyAlignment="1">
      <alignment horizontal="center" wrapText="1"/>
    </xf>
    <xf numFmtId="0" fontId="110" fillId="29" borderId="49" xfId="0" applyFont="1" applyFill="1" applyBorder="1" applyAlignment="1">
      <alignment horizontal="center" vertical="center" readingOrder="1"/>
    </xf>
    <xf numFmtId="0" fontId="110" fillId="29" borderId="48" xfId="0" applyFont="1" applyFill="1" applyBorder="1" applyAlignment="1">
      <alignment horizontal="center" vertical="center" readingOrder="1"/>
    </xf>
    <xf numFmtId="0" fontId="111" fillId="29" borderId="12" xfId="138" applyFont="1" applyFill="1" applyBorder="1" applyAlignment="1">
      <alignment horizontal="center" vertical="center" wrapText="1"/>
    </xf>
    <xf numFmtId="0" fontId="111" fillId="29" borderId="54" xfId="138" applyFont="1" applyFill="1" applyBorder="1" applyAlignment="1">
      <alignment horizontal="center" vertical="center" wrapText="1"/>
    </xf>
    <xf numFmtId="0" fontId="111" fillId="29" borderId="55" xfId="138" applyFont="1" applyFill="1" applyBorder="1" applyAlignment="1">
      <alignment horizontal="center" vertical="center" wrapText="1"/>
    </xf>
    <xf numFmtId="49" fontId="66" fillId="2" borderId="0" xfId="138" applyNumberFormat="1" applyFont="1" applyFill="1" applyAlignment="1">
      <alignment horizontal="left" vertical="center" wrapText="1"/>
    </xf>
    <xf numFmtId="0" fontId="3" fillId="2" borderId="13" xfId="0" applyFont="1" applyFill="1" applyBorder="1" applyAlignment="1">
      <alignment horizontal="center" vertical="center"/>
    </xf>
    <xf numFmtId="0" fontId="3" fillId="2" borderId="41" xfId="0" applyFont="1" applyFill="1" applyBorder="1" applyAlignment="1">
      <alignment horizontal="center" vertical="center"/>
    </xf>
    <xf numFmtId="0" fontId="11" fillId="2" borderId="0" xfId="0" applyFont="1" applyFill="1" applyAlignment="1">
      <alignment horizontal="left" vertical="center" wrapText="1"/>
    </xf>
    <xf numFmtId="0" fontId="64" fillId="29" borderId="0" xfId="0" applyFont="1" applyFill="1" applyAlignment="1">
      <alignment horizontal="center" wrapText="1"/>
    </xf>
  </cellXfs>
  <cellStyles count="143">
    <cellStyle name="%" xfId="4" xr:uid="{00000000-0005-0000-0000-000000000000}"/>
    <cellStyle name="% 2" xfId="5" xr:uid="{00000000-0005-0000-0000-000001000000}"/>
    <cellStyle name="20% - Cor1" xfId="6" xr:uid="{00000000-0005-0000-0000-000002000000}"/>
    <cellStyle name="20% - Cor1 2" xfId="7" xr:uid="{00000000-0005-0000-0000-000003000000}"/>
    <cellStyle name="20% - Cor2" xfId="8" xr:uid="{00000000-0005-0000-0000-000004000000}"/>
    <cellStyle name="20% - Cor2 2" xfId="9" xr:uid="{00000000-0005-0000-0000-000005000000}"/>
    <cellStyle name="20% - Cor3" xfId="10" xr:uid="{00000000-0005-0000-0000-000006000000}"/>
    <cellStyle name="20% - Cor3 2" xfId="11" xr:uid="{00000000-0005-0000-0000-000007000000}"/>
    <cellStyle name="20% - Cor4" xfId="12" xr:uid="{00000000-0005-0000-0000-000008000000}"/>
    <cellStyle name="20% - Cor4 2" xfId="13" xr:uid="{00000000-0005-0000-0000-000009000000}"/>
    <cellStyle name="20% - Cor5" xfId="14" xr:uid="{00000000-0005-0000-0000-00000A000000}"/>
    <cellStyle name="20% - Cor5 2" xfId="15" xr:uid="{00000000-0005-0000-0000-00000B000000}"/>
    <cellStyle name="20% - Cor6" xfId="16" xr:uid="{00000000-0005-0000-0000-00000C000000}"/>
    <cellStyle name="20% - Cor6 2" xfId="17" xr:uid="{00000000-0005-0000-0000-00000D000000}"/>
    <cellStyle name="40% - Cor1" xfId="18" xr:uid="{00000000-0005-0000-0000-00000E000000}"/>
    <cellStyle name="40% - Cor1 2" xfId="19" xr:uid="{00000000-0005-0000-0000-00000F000000}"/>
    <cellStyle name="40% - Cor2" xfId="20" xr:uid="{00000000-0005-0000-0000-000010000000}"/>
    <cellStyle name="40% - Cor2 2" xfId="21" xr:uid="{00000000-0005-0000-0000-000011000000}"/>
    <cellStyle name="40% - Cor3" xfId="22" xr:uid="{00000000-0005-0000-0000-000012000000}"/>
    <cellStyle name="40% - Cor3 2" xfId="23" xr:uid="{00000000-0005-0000-0000-000013000000}"/>
    <cellStyle name="40% - Cor4" xfId="24" xr:uid="{00000000-0005-0000-0000-000014000000}"/>
    <cellStyle name="40% - Cor4 2" xfId="25" xr:uid="{00000000-0005-0000-0000-000015000000}"/>
    <cellStyle name="40% - Cor5" xfId="26" xr:uid="{00000000-0005-0000-0000-000016000000}"/>
    <cellStyle name="40% - Cor5 2" xfId="27" xr:uid="{00000000-0005-0000-0000-000017000000}"/>
    <cellStyle name="40% - Cor6" xfId="28" xr:uid="{00000000-0005-0000-0000-000018000000}"/>
    <cellStyle name="40% - Cor6 2" xfId="29" xr:uid="{00000000-0005-0000-0000-000019000000}"/>
    <cellStyle name="60% - Cor1" xfId="30" xr:uid="{00000000-0005-0000-0000-00001A000000}"/>
    <cellStyle name="60% - Cor1 2" xfId="31" xr:uid="{00000000-0005-0000-0000-00001B000000}"/>
    <cellStyle name="60% - Cor2" xfId="32" xr:uid="{00000000-0005-0000-0000-00001C000000}"/>
    <cellStyle name="60% - Cor2 2" xfId="33" xr:uid="{00000000-0005-0000-0000-00001D000000}"/>
    <cellStyle name="60% - Cor3" xfId="34" xr:uid="{00000000-0005-0000-0000-00001E000000}"/>
    <cellStyle name="60% - Cor3 2" xfId="35" xr:uid="{00000000-0005-0000-0000-00001F000000}"/>
    <cellStyle name="60% - Cor4" xfId="36" xr:uid="{00000000-0005-0000-0000-000020000000}"/>
    <cellStyle name="60% - Cor4 2" xfId="37" xr:uid="{00000000-0005-0000-0000-000021000000}"/>
    <cellStyle name="60% - Cor5" xfId="38" xr:uid="{00000000-0005-0000-0000-000022000000}"/>
    <cellStyle name="60% - Cor5 2" xfId="39" xr:uid="{00000000-0005-0000-0000-000023000000}"/>
    <cellStyle name="60% - Cor6" xfId="40" xr:uid="{00000000-0005-0000-0000-000024000000}"/>
    <cellStyle name="60% - Cor6 2" xfId="41" xr:uid="{00000000-0005-0000-0000-000025000000}"/>
    <cellStyle name="CABECALHO" xfId="42" xr:uid="{00000000-0005-0000-0000-000026000000}"/>
    <cellStyle name="Cabeçalho 1" xfId="43" xr:uid="{00000000-0005-0000-0000-000027000000}"/>
    <cellStyle name="Cabeçalho 1 2" xfId="44" xr:uid="{00000000-0005-0000-0000-000028000000}"/>
    <cellStyle name="Cabeçalho 2" xfId="45" xr:uid="{00000000-0005-0000-0000-000029000000}"/>
    <cellStyle name="Cabeçalho 2 2" xfId="46" xr:uid="{00000000-0005-0000-0000-00002A000000}"/>
    <cellStyle name="Cabeçalho 3" xfId="47" xr:uid="{00000000-0005-0000-0000-00002B000000}"/>
    <cellStyle name="Cabeçalho 3 2" xfId="48" xr:uid="{00000000-0005-0000-0000-00002C000000}"/>
    <cellStyle name="Cabeçalho 4" xfId="49" xr:uid="{00000000-0005-0000-0000-00002D000000}"/>
    <cellStyle name="Cabeçalho 4 2" xfId="50" xr:uid="{00000000-0005-0000-0000-00002E000000}"/>
    <cellStyle name="CABECALHO_III 01_Contas nacionais_10" xfId="51" xr:uid="{00000000-0005-0000-0000-00002F000000}"/>
    <cellStyle name="Cálculo" xfId="52" xr:uid="{00000000-0005-0000-0000-000030000000}"/>
    <cellStyle name="Cálculo 2" xfId="53" xr:uid="{00000000-0005-0000-0000-000031000000}"/>
    <cellStyle name="Célula Ligada" xfId="54" xr:uid="{00000000-0005-0000-0000-000032000000}"/>
    <cellStyle name="Célula Ligada 2" xfId="55" xr:uid="{00000000-0005-0000-0000-000033000000}"/>
    <cellStyle name="Comma" xfId="3" builtinId="3"/>
    <cellStyle name="Comma 2" xfId="56" xr:uid="{00000000-0005-0000-0000-000035000000}"/>
    <cellStyle name="Comma 3" xfId="57" xr:uid="{00000000-0005-0000-0000-000036000000}"/>
    <cellStyle name="Comma 4" xfId="58" xr:uid="{00000000-0005-0000-0000-000037000000}"/>
    <cellStyle name="Cor1" xfId="59" xr:uid="{00000000-0005-0000-0000-000038000000}"/>
    <cellStyle name="Cor1 2" xfId="60" xr:uid="{00000000-0005-0000-0000-000039000000}"/>
    <cellStyle name="Cor2" xfId="61" xr:uid="{00000000-0005-0000-0000-00003A000000}"/>
    <cellStyle name="Cor2 2" xfId="62" xr:uid="{00000000-0005-0000-0000-00003B000000}"/>
    <cellStyle name="Cor3" xfId="63" xr:uid="{00000000-0005-0000-0000-00003C000000}"/>
    <cellStyle name="Cor3 2" xfId="64" xr:uid="{00000000-0005-0000-0000-00003D000000}"/>
    <cellStyle name="Cor4" xfId="65" xr:uid="{00000000-0005-0000-0000-00003E000000}"/>
    <cellStyle name="Cor4 2" xfId="66" xr:uid="{00000000-0005-0000-0000-00003F000000}"/>
    <cellStyle name="Cor5" xfId="67" xr:uid="{00000000-0005-0000-0000-000040000000}"/>
    <cellStyle name="Cor5 2" xfId="68" xr:uid="{00000000-0005-0000-0000-000041000000}"/>
    <cellStyle name="Cor6" xfId="69" xr:uid="{00000000-0005-0000-0000-000042000000}"/>
    <cellStyle name="Cor6 2" xfId="70" xr:uid="{00000000-0005-0000-0000-000043000000}"/>
    <cellStyle name="Correcto" xfId="71" xr:uid="{00000000-0005-0000-0000-000044000000}"/>
    <cellStyle name="Correcto 2" xfId="72" xr:uid="{00000000-0005-0000-0000-000045000000}"/>
    <cellStyle name="DADOS" xfId="73" xr:uid="{00000000-0005-0000-0000-000046000000}"/>
    <cellStyle name="Entrada" xfId="74" xr:uid="{00000000-0005-0000-0000-000047000000}"/>
    <cellStyle name="Entrada 2" xfId="75" xr:uid="{00000000-0005-0000-0000-000048000000}"/>
    <cellStyle name="Euro" xfId="76" xr:uid="{00000000-0005-0000-0000-000049000000}"/>
    <cellStyle name="Hyperlink" xfId="140" builtinId="8"/>
    <cellStyle name="Hyperlink 2" xfId="77" xr:uid="{00000000-0005-0000-0000-00004B000000}"/>
    <cellStyle name="Hyperlink 3" xfId="78" xr:uid="{00000000-0005-0000-0000-00004C000000}"/>
    <cellStyle name="Hyperlink 4" xfId="141" xr:uid="{98A70281-4971-48AF-B966-B51A61381151}"/>
    <cellStyle name="Incorrecto" xfId="79" xr:uid="{00000000-0005-0000-0000-00004D000000}"/>
    <cellStyle name="Incorrecto 2" xfId="80" xr:uid="{00000000-0005-0000-0000-00004E000000}"/>
    <cellStyle name="LineBottom2" xfId="81" xr:uid="{00000000-0005-0000-0000-00004F000000}"/>
    <cellStyle name="LineBottom3" xfId="82" xr:uid="{00000000-0005-0000-0000-000050000000}"/>
    <cellStyle name="Neutro" xfId="83" xr:uid="{00000000-0005-0000-0000-000051000000}"/>
    <cellStyle name="Neutro 2" xfId="84" xr:uid="{00000000-0005-0000-0000-000052000000}"/>
    <cellStyle name="Normal" xfId="0" builtinId="0"/>
    <cellStyle name="Normal 10" xfId="85" xr:uid="{00000000-0005-0000-0000-000054000000}"/>
    <cellStyle name="Normal 11" xfId="86" xr:uid="{00000000-0005-0000-0000-000055000000}"/>
    <cellStyle name="Normal 12" xfId="87" xr:uid="{00000000-0005-0000-0000-000056000000}"/>
    <cellStyle name="Normal 13" xfId="88" xr:uid="{00000000-0005-0000-0000-000057000000}"/>
    <cellStyle name="Normal 2" xfId="2" xr:uid="{00000000-0005-0000-0000-000058000000}"/>
    <cellStyle name="Normal 2 2" xfId="89" xr:uid="{00000000-0005-0000-0000-000059000000}"/>
    <cellStyle name="Normal 2 2 2" xfId="90" xr:uid="{00000000-0005-0000-0000-00005A000000}"/>
    <cellStyle name="Normal 2 2 3" xfId="138" xr:uid="{00000000-0005-0000-0000-00005B000000}"/>
    <cellStyle name="Normal 2 3" xfId="91" xr:uid="{00000000-0005-0000-0000-00005C000000}"/>
    <cellStyle name="Normal 2 4" xfId="92" xr:uid="{00000000-0005-0000-0000-00005D000000}"/>
    <cellStyle name="Normal 2 5" xfId="93" xr:uid="{00000000-0005-0000-0000-00005E000000}"/>
    <cellStyle name="Normal 2_03_3 CI_porGProd_2007_2010 FALTA_SALDO" xfId="94" xr:uid="{00000000-0005-0000-0000-00005F000000}"/>
    <cellStyle name="Normal 3" xfId="95" xr:uid="{00000000-0005-0000-0000-000060000000}"/>
    <cellStyle name="Normal 3 2" xfId="96" xr:uid="{00000000-0005-0000-0000-000061000000}"/>
    <cellStyle name="Normal 3 2 2" xfId="97" xr:uid="{00000000-0005-0000-0000-000062000000}"/>
    <cellStyle name="Normal 3 3" xfId="98" xr:uid="{00000000-0005-0000-0000-000063000000}"/>
    <cellStyle name="Normal 4" xfId="99" xr:uid="{00000000-0005-0000-0000-000064000000}"/>
    <cellStyle name="Normal 4 2" xfId="100" xr:uid="{00000000-0005-0000-0000-000065000000}"/>
    <cellStyle name="Normal 4 3" xfId="101" xr:uid="{00000000-0005-0000-0000-000066000000}"/>
    <cellStyle name="Normal 4_04 GRAF_E cap4" xfId="102" xr:uid="{00000000-0005-0000-0000-000067000000}"/>
    <cellStyle name="Normal 5" xfId="103" xr:uid="{00000000-0005-0000-0000-000068000000}"/>
    <cellStyle name="Normal 5 2" xfId="104" xr:uid="{00000000-0005-0000-0000-000069000000}"/>
    <cellStyle name="Normal 6" xfId="105" xr:uid="{00000000-0005-0000-0000-00006A000000}"/>
    <cellStyle name="Normal 7" xfId="106" xr:uid="{00000000-0005-0000-0000-00006B000000}"/>
    <cellStyle name="Normal 8" xfId="107" xr:uid="{00000000-0005-0000-0000-00006C000000}"/>
    <cellStyle name="Normal 9" xfId="108" xr:uid="{00000000-0005-0000-0000-00006D000000}"/>
    <cellStyle name="Normal_PAIS_F1_1SEM" xfId="142" xr:uid="{3B924925-CD39-4278-9A49-3665C86A9E9F}"/>
    <cellStyle name="Nota" xfId="109" xr:uid="{00000000-0005-0000-0000-00006E000000}"/>
    <cellStyle name="Nota 2" xfId="110" xr:uid="{00000000-0005-0000-0000-00006F000000}"/>
    <cellStyle name="NUMLINHA" xfId="111" xr:uid="{00000000-0005-0000-0000-000070000000}"/>
    <cellStyle name="Percent" xfId="1" builtinId="5"/>
    <cellStyle name="Percent 2" xfId="112" xr:uid="{00000000-0005-0000-0000-000072000000}"/>
    <cellStyle name="Percent 2 2" xfId="139" xr:uid="{00000000-0005-0000-0000-000073000000}"/>
    <cellStyle name="Percent 3" xfId="113" xr:uid="{00000000-0005-0000-0000-000074000000}"/>
    <cellStyle name="Percent 3 2" xfId="114" xr:uid="{00000000-0005-0000-0000-000075000000}"/>
    <cellStyle name="Percent 3 3" xfId="115" xr:uid="{00000000-0005-0000-0000-000076000000}"/>
    <cellStyle name="Percent 4" xfId="116" xr:uid="{00000000-0005-0000-0000-000077000000}"/>
    <cellStyle name="Percent 4 2" xfId="117" xr:uid="{00000000-0005-0000-0000-000078000000}"/>
    <cellStyle name="Percent 5" xfId="118" xr:uid="{00000000-0005-0000-0000-000079000000}"/>
    <cellStyle name="Percent 6" xfId="119" xr:uid="{00000000-0005-0000-0000-00007A000000}"/>
    <cellStyle name="Percent 7" xfId="120" xr:uid="{00000000-0005-0000-0000-00007B000000}"/>
    <cellStyle name="Percent 8" xfId="121" xr:uid="{00000000-0005-0000-0000-00007C000000}"/>
    <cellStyle name="Percentagem 2" xfId="122" xr:uid="{00000000-0005-0000-0000-00007D000000}"/>
    <cellStyle name="QDTITULO" xfId="123" xr:uid="{00000000-0005-0000-0000-00007E000000}"/>
    <cellStyle name="Saída" xfId="124" xr:uid="{00000000-0005-0000-0000-00007F000000}"/>
    <cellStyle name="Saída 2" xfId="125" xr:uid="{00000000-0005-0000-0000-000080000000}"/>
    <cellStyle name="Standard_WBBasis" xfId="126" xr:uid="{00000000-0005-0000-0000-000081000000}"/>
    <cellStyle name="Texto de Aviso" xfId="127" xr:uid="{00000000-0005-0000-0000-000082000000}"/>
    <cellStyle name="Texto de Aviso 2" xfId="128" xr:uid="{00000000-0005-0000-0000-000083000000}"/>
    <cellStyle name="Texto Explicativo" xfId="129" xr:uid="{00000000-0005-0000-0000-000084000000}"/>
    <cellStyle name="Texto Explicativo 2" xfId="130" xr:uid="{00000000-0005-0000-0000-000085000000}"/>
    <cellStyle name="TITCOLUNA" xfId="131" xr:uid="{00000000-0005-0000-0000-000086000000}"/>
    <cellStyle name="Título" xfId="132" xr:uid="{00000000-0005-0000-0000-000087000000}"/>
    <cellStyle name="Título 2" xfId="133" xr:uid="{00000000-0005-0000-0000-000088000000}"/>
    <cellStyle name="Total 2" xfId="134" xr:uid="{00000000-0005-0000-0000-000089000000}"/>
    <cellStyle name="Verificar Célula" xfId="135" xr:uid="{00000000-0005-0000-0000-00008A000000}"/>
    <cellStyle name="Verificar Célula 2" xfId="136" xr:uid="{00000000-0005-0000-0000-00008B000000}"/>
    <cellStyle name="WithoutLine" xfId="137" xr:uid="{00000000-0005-0000-0000-00008C000000}"/>
  </cellStyles>
  <dxfs count="0"/>
  <tableStyles count="0" defaultTableStyle="TableStyleMedium9" defaultPivotStyle="PivotStyleLight16"/>
  <colors>
    <mruColors>
      <color rgb="FF9D2F69"/>
      <color rgb="FF3476B1"/>
      <color rgb="FF9FC4E3"/>
      <color rgb="FF892F69"/>
      <color rgb="FF9D90A0"/>
      <color rgb="FFD8BFBF"/>
      <color rgb="FFD8D2D9"/>
      <color rgb="FF9DAADC"/>
      <color rgb="FF1C1E3E"/>
      <color rgb="FF1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owerPivotData" Target="model/item.data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4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5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latin typeface="+mn-lt"/>
              </a:defRPr>
            </a:pPr>
            <a:r>
              <a:rPr lang="pt-PT" sz="1200">
                <a:latin typeface="+mn-lt"/>
              </a:rPr>
              <a:t>VAB</a:t>
            </a:r>
          </a:p>
        </c:rich>
      </c:tx>
      <c:layout>
        <c:manualLayout>
          <c:xMode val="edge"/>
          <c:yMode val="edge"/>
          <c:x val="0.47492676953674529"/>
          <c:y val="6.323701412037133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083014346574704E-2"/>
          <c:y val="0.15260390080168051"/>
          <c:w val="0.86121674220163857"/>
          <c:h val="0.66490857610823906"/>
        </c:manualLayout>
      </c:layout>
      <c:areaChart>
        <c:grouping val="percentStacked"/>
        <c:varyColors val="0"/>
        <c:ser>
          <c:idx val="0"/>
          <c:order val="0"/>
          <c:tx>
            <c:strRef>
              <c:f>Figura_1!$S$32</c:f>
              <c:strCache>
                <c:ptCount val="1"/>
                <c:pt idx="0">
                  <c:v>Sociedades Nacionais</c:v>
                </c:pt>
              </c:strCache>
            </c:strRef>
          </c:tx>
          <c:spPr>
            <a:solidFill>
              <a:srgbClr val="D8D2D9"/>
            </a:solidFill>
          </c:spPr>
          <c:cat>
            <c:numRef>
              <c:f>Figura_1!$T$30:$AF$30</c:f>
              <c:numCache>
                <c:formatCode>General</c:formatCod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</c:numCache>
            </c:numRef>
          </c:cat>
          <c:val>
            <c:numRef>
              <c:f>Figura_1!$T$32:$AF$32</c:f>
              <c:numCache>
                <c:formatCode>#\ ###\ ##0</c:formatCode>
                <c:ptCount val="13"/>
                <c:pt idx="0">
                  <c:v>60340.637058</c:v>
                </c:pt>
                <c:pt idx="1">
                  <c:v>56358.563005000004</c:v>
                </c:pt>
                <c:pt idx="2">
                  <c:v>51935.012999999999</c:v>
                </c:pt>
                <c:pt idx="3">
                  <c:v>51966.093444999999</c:v>
                </c:pt>
                <c:pt idx="4">
                  <c:v>53989.556558999997</c:v>
                </c:pt>
                <c:pt idx="5">
                  <c:v>56121.394620999999</c:v>
                </c:pt>
                <c:pt idx="6">
                  <c:v>59456.320688</c:v>
                </c:pt>
                <c:pt idx="7">
                  <c:v>64717.257947999999</c:v>
                </c:pt>
                <c:pt idx="8">
                  <c:v>68181.263978000003</c:v>
                </c:pt>
                <c:pt idx="9">
                  <c:v>70662.858074999996</c:v>
                </c:pt>
                <c:pt idx="10">
                  <c:v>63290.531303999996</c:v>
                </c:pt>
                <c:pt idx="11">
                  <c:v>73311.692588000005</c:v>
                </c:pt>
                <c:pt idx="12">
                  <c:v>86567.924648999993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C-4A0A-B27A-4409B3653873}"/>
            </c:ext>
          </c:extLst>
        </c:ser>
        <c:ser>
          <c:idx val="1"/>
          <c:order val="1"/>
          <c:tx>
            <c:strRef>
              <c:f>Figura_1!$S$33</c:f>
              <c:strCache>
                <c:ptCount val="1"/>
                <c:pt idx="0">
                  <c:v>Filiais Estrangeiras</c:v>
                </c:pt>
              </c:strCache>
            </c:strRef>
          </c:tx>
          <c:spPr>
            <a:solidFill>
              <a:srgbClr val="892F69"/>
            </a:solidFill>
          </c:spPr>
          <c:cat>
            <c:numRef>
              <c:f>Figura_1!$T$30:$AF$30</c:f>
              <c:numCache>
                <c:formatCode>General</c:formatCod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</c:numCache>
            </c:numRef>
          </c:cat>
          <c:val>
            <c:numRef>
              <c:f>Figura_1!$T$33:$AF$33</c:f>
              <c:numCache>
                <c:formatCode>#\ ###\ ##0</c:formatCode>
                <c:ptCount val="13"/>
                <c:pt idx="0">
                  <c:v>16889.269748999999</c:v>
                </c:pt>
                <c:pt idx="1">
                  <c:v>16268.446972</c:v>
                </c:pt>
                <c:pt idx="2">
                  <c:v>15230.322990000001</c:v>
                </c:pt>
                <c:pt idx="3">
                  <c:v>15538.281142</c:v>
                </c:pt>
                <c:pt idx="4">
                  <c:v>16319.303448000001</c:v>
                </c:pt>
                <c:pt idx="5">
                  <c:v>18382.541368999999</c:v>
                </c:pt>
                <c:pt idx="6">
                  <c:v>19497.111868</c:v>
                </c:pt>
                <c:pt idx="7">
                  <c:v>20981.674922999999</c:v>
                </c:pt>
                <c:pt idx="8">
                  <c:v>23001.012068</c:v>
                </c:pt>
                <c:pt idx="9">
                  <c:v>26165.799182999999</c:v>
                </c:pt>
                <c:pt idx="10">
                  <c:v>24401.483316000002</c:v>
                </c:pt>
                <c:pt idx="11">
                  <c:v>28644.595614000002</c:v>
                </c:pt>
                <c:pt idx="12">
                  <c:v>34341.561794000001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C-4A0A-B27A-4409B3653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4385792"/>
        <c:axId val="188764096"/>
      </c:areaChart>
      <c:catAx>
        <c:axId val="204385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8764096"/>
        <c:crosses val="autoZero"/>
        <c:auto val="1"/>
        <c:lblAlgn val="ctr"/>
        <c:lblOffset val="100"/>
        <c:noMultiLvlLbl val="0"/>
      </c:catAx>
      <c:valAx>
        <c:axId val="188764096"/>
        <c:scaling>
          <c:orientation val="minMax"/>
          <c:max val="1"/>
          <c:min val="0"/>
        </c:scaling>
        <c:delete val="1"/>
        <c:axPos val="l"/>
        <c:numFmt formatCode="0%" sourceLinked="1"/>
        <c:majorTickMark val="out"/>
        <c:minorTickMark val="none"/>
        <c:tickLblPos val="none"/>
        <c:crossAx val="204385792"/>
        <c:crosses val="autoZero"/>
        <c:crossBetween val="midCat"/>
        <c:majorUnit val="0.2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56819836403012"/>
          <c:y val="0.91243246016075108"/>
          <c:w val="0.68636002066036539"/>
          <c:h val="8.2313694293206771E-2"/>
        </c:manualLayout>
      </c:layout>
      <c:overlay val="0"/>
      <c:txPr>
        <a:bodyPr/>
        <a:lstStyle/>
        <a:p>
          <a:pPr>
            <a:defRPr sz="800">
              <a:latin typeface="+mn-lt"/>
            </a:defRPr>
          </a:pPr>
          <a:endParaRPr lang="pt-PT"/>
        </a:p>
      </c:txPr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700">
          <a:latin typeface="Arial" pitchFamily="34" charset="0"/>
          <a:cs typeface="Arial" pitchFamily="34" charset="0"/>
        </a:defRPr>
      </a:pPr>
      <a:endParaRPr lang="pt-PT"/>
    </a:p>
  </c:txPr>
  <c:printSettings>
    <c:headerFooter/>
    <c:pageMargins b="0.750000000000006" l="0.70000000000000062" r="0.70000000000000062" t="0.750000000000006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 sz="900">
                <a:latin typeface="+mn-lt"/>
              </a:defRPr>
            </a:pPr>
            <a:r>
              <a:rPr lang="en-US" sz="1000" b="1" i="0" baseline="0">
                <a:effectLst/>
              </a:rPr>
              <a:t>Indústria e Energia</a:t>
            </a:r>
            <a:endParaRPr lang="pt-PT" sz="1000">
              <a:effectLst/>
            </a:endParaRPr>
          </a:p>
        </c:rich>
      </c:tx>
      <c:layout>
        <c:manualLayout>
          <c:xMode val="edge"/>
          <c:yMode val="edge"/>
          <c:x val="0.31426931147800607"/>
          <c:y val="1.117753557270856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1033494822164326E-2"/>
          <c:y val="0.16506139973900072"/>
          <c:w val="0.91949747766085088"/>
          <c:h val="0.7183857970755098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FC4E3"/>
            </a:solidFill>
            <a:effectLst/>
          </c:spPr>
          <c:invertIfNegative val="0"/>
          <c:dLbls>
            <c:dLbl>
              <c:idx val="0"/>
              <c:layout>
                <c:manualLayout>
                  <c:x val="-5.6268454724409684E-3"/>
                  <c:y val="0.1021500835122882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4585916994750653"/>
                      <c:h val="7.017464505591153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41C1-4369-9CBB-36ACD797F8D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 b="1">
                    <a:solidFill>
                      <a:schemeClr val="bg1"/>
                    </a:solidFill>
                    <a:latin typeface="+mn-lt"/>
                  </a:defRPr>
                </a:pPr>
                <a:endParaRPr lang="pt-PT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Figura_6!$T$8:$T$10</c:f>
              <c:strCache>
                <c:ptCount val="3"/>
                <c:pt idx="0">
                  <c:v>Alemanha</c:v>
                </c:pt>
                <c:pt idx="1">
                  <c:v>Espanha</c:v>
                </c:pt>
                <c:pt idx="2">
                  <c:v>França</c:v>
                </c:pt>
              </c:strCache>
            </c:strRef>
          </c:cat>
          <c:val>
            <c:numRef>
              <c:f>Figura_6!$U$8:$U$10</c:f>
              <c:numCache>
                <c:formatCode>0.0%</c:formatCode>
                <c:ptCount val="3"/>
                <c:pt idx="0">
                  <c:v>0.18462483291579673</c:v>
                </c:pt>
                <c:pt idx="1">
                  <c:v>0.14395749902914087</c:v>
                </c:pt>
                <c:pt idx="2">
                  <c:v>0.12726688893977356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C1-4369-9CBB-36ACD797F8D6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-78"/>
        <c:axId val="200201728"/>
        <c:axId val="197032704"/>
      </c:barChart>
      <c:catAx>
        <c:axId val="200201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  <a:latin typeface="+mn-lt"/>
              </a:defRPr>
            </a:pPr>
            <a:endParaRPr lang="pt-PT"/>
          </a:p>
        </c:txPr>
        <c:crossAx val="197032704"/>
        <c:crosses val="autoZero"/>
        <c:auto val="1"/>
        <c:lblAlgn val="ctr"/>
        <c:lblOffset val="100"/>
        <c:noMultiLvlLbl val="0"/>
      </c:catAx>
      <c:valAx>
        <c:axId val="197032704"/>
        <c:scaling>
          <c:orientation val="minMax"/>
          <c:max val="0.45"/>
        </c:scaling>
        <c:delete val="1"/>
        <c:axPos val="l"/>
        <c:numFmt formatCode="0%" sourceLinked="0"/>
        <c:majorTickMark val="out"/>
        <c:minorTickMark val="none"/>
        <c:tickLblPos val="nextTo"/>
        <c:crossAx val="200201728"/>
        <c:crosses val="autoZero"/>
        <c:crossBetween val="between"/>
      </c:valAx>
      <c:spPr>
        <a:solidFill>
          <a:schemeClr val="bg1"/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>
          <a:latin typeface="Arial" pitchFamily="34" charset="0"/>
          <a:cs typeface="Arial" pitchFamily="34" charset="0"/>
        </a:defRPr>
      </a:pPr>
      <a:endParaRPr lang="pt-PT"/>
    </a:p>
  </c:txPr>
  <c:printSettings>
    <c:headerFooter/>
    <c:pageMargins b="0.75000000000001266" l="0.70000000000000062" r="0.70000000000000062" t="0.75000000000001266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 sz="900">
                <a:latin typeface="+mn-lt"/>
              </a:defRPr>
            </a:pPr>
            <a:r>
              <a:rPr lang="en-US" sz="1000" b="1" i="0" baseline="0">
                <a:effectLst/>
              </a:rPr>
              <a:t>Alojamento e Restauração</a:t>
            </a:r>
            <a:endParaRPr lang="pt-PT" sz="1000">
              <a:effectLst/>
            </a:endParaRPr>
          </a:p>
        </c:rich>
      </c:tx>
      <c:layout>
        <c:manualLayout>
          <c:xMode val="edge"/>
          <c:yMode val="edge"/>
          <c:x val="0.2217464483606216"/>
          <c:y val="1.88740452387271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1033824260339552E-2"/>
          <c:y val="0.20841390022420603"/>
          <c:w val="0.91949747766085088"/>
          <c:h val="0.6858493412961060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FC4E3"/>
            </a:solidFill>
            <a:effectLst/>
          </c:spPr>
          <c:invertIfNegative val="0"/>
          <c:dLbls>
            <c:dLbl>
              <c:idx val="0"/>
              <c:layout>
                <c:manualLayout>
                  <c:x val="-5.6268454724409684E-3"/>
                  <c:y val="0.1021500835122882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4585916994750653"/>
                      <c:h val="7.017464505591153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40E9-48C6-ABF8-60DE5C947AF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 b="1">
                    <a:solidFill>
                      <a:schemeClr val="bg1"/>
                    </a:solidFill>
                    <a:latin typeface="+mn-lt"/>
                  </a:defRPr>
                </a:pPr>
                <a:endParaRPr lang="pt-PT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Figura_6!$T$18:$T$20</c:f>
              <c:strCache>
                <c:ptCount val="3"/>
                <c:pt idx="0">
                  <c:v>Luxemburgo</c:v>
                </c:pt>
                <c:pt idx="1">
                  <c:v>Espanha</c:v>
                </c:pt>
                <c:pt idx="2">
                  <c:v>EUA</c:v>
                </c:pt>
              </c:strCache>
            </c:strRef>
          </c:cat>
          <c:val>
            <c:numRef>
              <c:f>Figura_6!$U$18:$U$20</c:f>
              <c:numCache>
                <c:formatCode>0.0%</c:formatCode>
                <c:ptCount val="3"/>
                <c:pt idx="0">
                  <c:v>0.28577592699976051</c:v>
                </c:pt>
                <c:pt idx="1">
                  <c:v>0.12892647366492707</c:v>
                </c:pt>
                <c:pt idx="2">
                  <c:v>0.10287929354758571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E9-48C6-ABF8-60DE5C947AF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-78"/>
        <c:axId val="200201728"/>
        <c:axId val="197032704"/>
      </c:barChart>
      <c:catAx>
        <c:axId val="200201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  <a:latin typeface="+mn-lt"/>
              </a:defRPr>
            </a:pPr>
            <a:endParaRPr lang="pt-PT"/>
          </a:p>
        </c:txPr>
        <c:crossAx val="197032704"/>
        <c:crosses val="autoZero"/>
        <c:auto val="1"/>
        <c:lblAlgn val="ctr"/>
        <c:lblOffset val="100"/>
        <c:noMultiLvlLbl val="0"/>
      </c:catAx>
      <c:valAx>
        <c:axId val="197032704"/>
        <c:scaling>
          <c:orientation val="minMax"/>
          <c:max val="0.45"/>
        </c:scaling>
        <c:delete val="1"/>
        <c:axPos val="l"/>
        <c:numFmt formatCode="0%" sourceLinked="0"/>
        <c:majorTickMark val="out"/>
        <c:minorTickMark val="none"/>
        <c:tickLblPos val="nextTo"/>
        <c:crossAx val="200201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>
          <a:latin typeface="Arial" pitchFamily="34" charset="0"/>
          <a:cs typeface="Arial" pitchFamily="34" charset="0"/>
        </a:defRPr>
      </a:pPr>
      <a:endParaRPr lang="pt-PT"/>
    </a:p>
  </c:txPr>
  <c:printSettings>
    <c:headerFooter/>
    <c:pageMargins b="0.75000000000001266" l="0.70000000000000062" r="0.70000000000000062" t="0.75000000000001266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 sz="900">
                <a:latin typeface="+mn-lt"/>
              </a:defRPr>
            </a:pPr>
            <a:r>
              <a:rPr lang="en-US" sz="1000" b="1" i="0" baseline="0">
                <a:effectLst/>
              </a:rPr>
              <a:t>Informação e Comunicação</a:t>
            </a:r>
            <a:endParaRPr lang="pt-PT" sz="1000">
              <a:effectLst/>
            </a:endParaRPr>
          </a:p>
        </c:rich>
      </c:tx>
      <c:layout>
        <c:manualLayout>
          <c:xMode val="edge"/>
          <c:yMode val="edge"/>
          <c:x val="0.20784634348821412"/>
          <c:y val="4.932958961525157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0384141279464667E-2"/>
          <c:y val="0.21418747075220251"/>
          <c:w val="0.91949747766085088"/>
          <c:h val="0.6858493412961060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FC4E3"/>
            </a:solidFill>
            <a:effectLst/>
          </c:spPr>
          <c:invertIfNegative val="0"/>
          <c:dLbls>
            <c:dLbl>
              <c:idx val="0"/>
              <c:layout>
                <c:manualLayout>
                  <c:x val="-5.6268454724409684E-3"/>
                  <c:y val="0.1021500835122882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4585916994750653"/>
                      <c:h val="7.017464505591153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D3A9-4FE6-AD50-FDE84C11D7F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 b="1">
                    <a:solidFill>
                      <a:schemeClr val="bg1"/>
                    </a:solidFill>
                    <a:latin typeface="+mn-lt"/>
                  </a:defRPr>
                </a:pPr>
                <a:endParaRPr lang="pt-PT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Figura_6!$Q$23:$Q$25</c:f>
              <c:strCache>
                <c:ptCount val="3"/>
                <c:pt idx="0">
                  <c:v>Luxemburgo</c:v>
                </c:pt>
                <c:pt idx="1">
                  <c:v>Reino Unido</c:v>
                </c:pt>
                <c:pt idx="2">
                  <c:v>EUA</c:v>
                </c:pt>
              </c:strCache>
            </c:strRef>
          </c:cat>
          <c:val>
            <c:numRef>
              <c:f>Figura_6!$R$23:$R$25</c:f>
              <c:numCache>
                <c:formatCode>0.0%</c:formatCode>
                <c:ptCount val="3"/>
                <c:pt idx="0">
                  <c:v>0.2925785146103751</c:v>
                </c:pt>
                <c:pt idx="1">
                  <c:v>0.20877384998429016</c:v>
                </c:pt>
                <c:pt idx="2">
                  <c:v>0.13798421248118767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A9-4FE6-AD50-FDE84C11D7F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-78"/>
        <c:axId val="200201728"/>
        <c:axId val="197032704"/>
      </c:barChart>
      <c:catAx>
        <c:axId val="200201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  <a:latin typeface="+mn-lt"/>
              </a:defRPr>
            </a:pPr>
            <a:endParaRPr lang="pt-PT"/>
          </a:p>
        </c:txPr>
        <c:crossAx val="197032704"/>
        <c:crosses val="autoZero"/>
        <c:auto val="1"/>
        <c:lblAlgn val="ctr"/>
        <c:lblOffset val="100"/>
        <c:noMultiLvlLbl val="0"/>
      </c:catAx>
      <c:valAx>
        <c:axId val="197032704"/>
        <c:scaling>
          <c:orientation val="minMax"/>
          <c:max val="0.45"/>
        </c:scaling>
        <c:delete val="1"/>
        <c:axPos val="l"/>
        <c:numFmt formatCode="0%" sourceLinked="0"/>
        <c:majorTickMark val="out"/>
        <c:minorTickMark val="none"/>
        <c:tickLblPos val="nextTo"/>
        <c:crossAx val="200201728"/>
        <c:crosses val="autoZero"/>
        <c:crossBetween val="between"/>
      </c:valAx>
      <c:spPr>
        <a:solidFill>
          <a:schemeClr val="bg1"/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>
          <a:latin typeface="Arial" pitchFamily="34" charset="0"/>
          <a:cs typeface="Arial" pitchFamily="34" charset="0"/>
        </a:defRPr>
      </a:pPr>
      <a:endParaRPr lang="pt-PT"/>
    </a:p>
  </c:txPr>
  <c:printSettings>
    <c:headerFooter/>
    <c:pageMargins b="0.75000000000001266" l="0.70000000000000062" r="0.70000000000000062" t="0.75000000000001266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 sz="900">
                <a:latin typeface="+mn-lt"/>
              </a:defRPr>
            </a:pPr>
            <a:r>
              <a:rPr lang="en-US" sz="1000" b="1" i="0" baseline="0">
                <a:effectLst/>
              </a:rPr>
              <a:t>Agricultura e Pescas</a:t>
            </a:r>
            <a:endParaRPr lang="en-US" sz="1000">
              <a:effectLst/>
            </a:endParaRPr>
          </a:p>
        </c:rich>
      </c:tx>
      <c:layout>
        <c:manualLayout>
          <c:xMode val="edge"/>
          <c:yMode val="edge"/>
          <c:x val="0.33031701115485562"/>
          <c:y val="4.932951562872823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1786470239607162E-2"/>
          <c:y val="0.16977970788002644"/>
          <c:w val="0.90874481415629516"/>
          <c:h val="0.7318101220171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5">
                <a:lumMod val="75000"/>
              </a:schemeClr>
            </a:solidFill>
            <a:effectLst/>
          </c:spPr>
          <c:invertIfNegative val="0"/>
          <c:dLbls>
            <c:dLbl>
              <c:idx val="0"/>
              <c:layout>
                <c:manualLayout>
                  <c:x val="-5.6268454724409684E-3"/>
                  <c:y val="0.1021500835122882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4585916994750653"/>
                      <c:h val="7.017464505591153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9893-489F-974E-EB51D2612A1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 b="1">
                    <a:solidFill>
                      <a:schemeClr val="bg1"/>
                    </a:solidFill>
                    <a:latin typeface="+mn-lt"/>
                  </a:defRPr>
                </a:pPr>
                <a:endParaRPr lang="pt-PT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Figura_6!$Q$8:$Q$10</c:f>
              <c:strCache>
                <c:ptCount val="3"/>
                <c:pt idx="0">
                  <c:v>Espanha</c:v>
                </c:pt>
                <c:pt idx="1">
                  <c:v>Reino Unido</c:v>
                </c:pt>
                <c:pt idx="2">
                  <c:v>EUA</c:v>
                </c:pt>
              </c:strCache>
            </c:strRef>
          </c:cat>
          <c:val>
            <c:numRef>
              <c:f>Figura_6!$R$8:$R$10</c:f>
              <c:numCache>
                <c:formatCode>0.0%</c:formatCode>
                <c:ptCount val="3"/>
                <c:pt idx="0">
                  <c:v>0.3352046374531934</c:v>
                </c:pt>
                <c:pt idx="1">
                  <c:v>0.2008967670789325</c:v>
                </c:pt>
                <c:pt idx="2">
                  <c:v>0.160736165718143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93-489F-974E-EB51D2612A16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-78"/>
        <c:axId val="200201728"/>
        <c:axId val="197032704"/>
      </c:barChart>
      <c:catAx>
        <c:axId val="200201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  <a:latin typeface="+mn-lt"/>
              </a:defRPr>
            </a:pPr>
            <a:endParaRPr lang="pt-PT"/>
          </a:p>
        </c:txPr>
        <c:crossAx val="197032704"/>
        <c:crosses val="autoZero"/>
        <c:auto val="1"/>
        <c:lblAlgn val="ctr"/>
        <c:lblOffset val="100"/>
        <c:noMultiLvlLbl val="0"/>
      </c:catAx>
      <c:valAx>
        <c:axId val="197032704"/>
        <c:scaling>
          <c:orientation val="minMax"/>
          <c:max val="0.45"/>
        </c:scaling>
        <c:delete val="1"/>
        <c:axPos val="l"/>
        <c:numFmt formatCode="0%" sourceLinked="0"/>
        <c:majorTickMark val="out"/>
        <c:minorTickMark val="none"/>
        <c:tickLblPos val="nextTo"/>
        <c:crossAx val="200201728"/>
        <c:crosses val="autoZero"/>
        <c:crossBetween val="between"/>
      </c:valAx>
      <c:spPr>
        <a:solidFill>
          <a:schemeClr val="bg1"/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>
          <a:latin typeface="Arial" pitchFamily="34" charset="0"/>
          <a:cs typeface="Arial" pitchFamily="34" charset="0"/>
        </a:defRPr>
      </a:pPr>
      <a:endParaRPr lang="pt-PT"/>
    </a:p>
  </c:txPr>
  <c:printSettings>
    <c:headerFooter/>
    <c:pageMargins b="0.75000000000001266" l="0.70000000000000062" r="0.70000000000000062" t="0.75000000000001266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 sz="900">
                <a:latin typeface="+mn-lt"/>
              </a:defRPr>
            </a:pPr>
            <a:r>
              <a:rPr lang="en-US" sz="1000" b="1" i="0" baseline="0">
                <a:effectLst/>
              </a:rPr>
              <a:t>Comércio</a:t>
            </a:r>
            <a:endParaRPr lang="en-US" sz="1000">
              <a:effectLst/>
            </a:endParaRPr>
          </a:p>
        </c:rich>
      </c:tx>
      <c:layout>
        <c:manualLayout>
          <c:xMode val="edge"/>
          <c:yMode val="edge"/>
          <c:x val="0.38833391474799817"/>
          <c:y val="4.9331004677046946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6308016877637137E-2"/>
          <c:y val="0.21734454245850848"/>
          <c:w val="0.91949747766085088"/>
          <c:h val="0.6858493412961060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5">
                <a:lumMod val="75000"/>
              </a:schemeClr>
            </a:solidFill>
            <a:effectLst/>
          </c:spPr>
          <c:invertIfNegative val="0"/>
          <c:dLbls>
            <c:dLbl>
              <c:idx val="0"/>
              <c:layout>
                <c:manualLayout>
                  <c:x val="-5.6268454724409684E-3"/>
                  <c:y val="0.1021500835122882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4585916994750653"/>
                      <c:h val="7.017464505591153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9DC0-4D8C-94E8-1179C9671B5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 b="1">
                    <a:solidFill>
                      <a:schemeClr val="bg1"/>
                    </a:solidFill>
                    <a:latin typeface="+mn-lt"/>
                  </a:defRPr>
                </a:pPr>
                <a:endParaRPr lang="pt-PT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Figura_6!$T$13:$T$15</c:f>
              <c:strCache>
                <c:ptCount val="3"/>
                <c:pt idx="0">
                  <c:v>França</c:v>
                </c:pt>
                <c:pt idx="1">
                  <c:v>Alemanha</c:v>
                </c:pt>
                <c:pt idx="2">
                  <c:v>Espanha</c:v>
                </c:pt>
              </c:strCache>
            </c:strRef>
          </c:cat>
          <c:val>
            <c:numRef>
              <c:f>Figura_6!$U$13:$U$15</c:f>
              <c:numCache>
                <c:formatCode>0.0%</c:formatCode>
                <c:ptCount val="3"/>
                <c:pt idx="0">
                  <c:v>0.20115064238640065</c:v>
                </c:pt>
                <c:pt idx="1">
                  <c:v>0.19338888086555375</c:v>
                </c:pt>
                <c:pt idx="2">
                  <c:v>0.17447183362398183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C0-4D8C-94E8-1179C9671B51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-78"/>
        <c:axId val="200201728"/>
        <c:axId val="197032704"/>
      </c:barChart>
      <c:catAx>
        <c:axId val="200201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  <a:latin typeface="+mn-lt"/>
              </a:defRPr>
            </a:pPr>
            <a:endParaRPr lang="pt-PT"/>
          </a:p>
        </c:txPr>
        <c:crossAx val="197032704"/>
        <c:crosses val="autoZero"/>
        <c:auto val="1"/>
        <c:lblAlgn val="ctr"/>
        <c:lblOffset val="100"/>
        <c:noMultiLvlLbl val="0"/>
      </c:catAx>
      <c:valAx>
        <c:axId val="197032704"/>
        <c:scaling>
          <c:orientation val="minMax"/>
          <c:max val="0.45"/>
        </c:scaling>
        <c:delete val="1"/>
        <c:axPos val="l"/>
        <c:numFmt formatCode="0%" sourceLinked="0"/>
        <c:majorTickMark val="out"/>
        <c:minorTickMark val="none"/>
        <c:tickLblPos val="nextTo"/>
        <c:crossAx val="200201728"/>
        <c:crosses val="autoZero"/>
        <c:crossBetween val="between"/>
      </c:valAx>
      <c:spPr>
        <a:solidFill>
          <a:schemeClr val="bg1"/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>
          <a:latin typeface="Arial" pitchFamily="34" charset="0"/>
          <a:cs typeface="Arial" pitchFamily="34" charset="0"/>
        </a:defRPr>
      </a:pPr>
      <a:endParaRPr lang="pt-PT"/>
    </a:p>
  </c:txPr>
  <c:printSettings>
    <c:headerFooter/>
    <c:pageMargins b="0.75000000000001266" l="0.70000000000000062" r="0.70000000000000062" t="0.75000000000001266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 sz="900">
                <a:latin typeface="+mn-lt"/>
              </a:defRPr>
            </a:pPr>
            <a:r>
              <a:rPr lang="en-US" sz="1000" b="1" i="0" baseline="0">
                <a:effectLst/>
              </a:rPr>
              <a:t>Transportes e Armazenagem</a:t>
            </a:r>
            <a:endParaRPr lang="en-US" sz="1000">
              <a:effectLst/>
            </a:endParaRPr>
          </a:p>
        </c:rich>
      </c:tx>
      <c:layout>
        <c:manualLayout>
          <c:xMode val="edge"/>
          <c:yMode val="edge"/>
          <c:x val="0.2606493320167777"/>
          <c:y val="1.193564039789143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5674439408900256E-2"/>
          <c:y val="0.21694535374089471"/>
          <c:w val="0.91949747766085088"/>
          <c:h val="0.6858493412961060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5">
                <a:lumMod val="75000"/>
              </a:schemeClr>
            </a:solidFill>
            <a:effectLst/>
          </c:spPr>
          <c:invertIfNegative val="0"/>
          <c:dLbls>
            <c:dLbl>
              <c:idx val="0"/>
              <c:layout>
                <c:manualLayout>
                  <c:x val="-5.6268454724409684E-3"/>
                  <c:y val="0.1021500835122882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4585916994750653"/>
                      <c:h val="7.017464505591153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0A6D-4E5F-AF37-CE3E1577DE1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 b="1">
                    <a:solidFill>
                      <a:schemeClr val="bg1"/>
                    </a:solidFill>
                    <a:latin typeface="+mn-lt"/>
                  </a:defRPr>
                </a:pPr>
                <a:endParaRPr lang="pt-PT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Figura_6!$Q$18:$Q$20</c:f>
              <c:strCache>
                <c:ptCount val="3"/>
                <c:pt idx="0">
                  <c:v>França</c:v>
                </c:pt>
                <c:pt idx="1">
                  <c:v>Espanha</c:v>
                </c:pt>
                <c:pt idx="2">
                  <c:v>EUA</c:v>
                </c:pt>
              </c:strCache>
            </c:strRef>
          </c:cat>
          <c:val>
            <c:numRef>
              <c:f>Figura_6!$R$18:$R$20</c:f>
              <c:numCache>
                <c:formatCode>0.0%</c:formatCode>
                <c:ptCount val="3"/>
                <c:pt idx="0">
                  <c:v>0.34775023891035406</c:v>
                </c:pt>
                <c:pt idx="1">
                  <c:v>0.18618425845239381</c:v>
                </c:pt>
                <c:pt idx="2">
                  <c:v>0.17078094903096683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6D-4E5F-AF37-CE3E1577DE1C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-78"/>
        <c:axId val="200201728"/>
        <c:axId val="197032704"/>
      </c:barChart>
      <c:catAx>
        <c:axId val="200201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  <a:latin typeface="+mn-lt"/>
              </a:defRPr>
            </a:pPr>
            <a:endParaRPr lang="pt-PT"/>
          </a:p>
        </c:txPr>
        <c:crossAx val="197032704"/>
        <c:crosses val="autoZero"/>
        <c:auto val="1"/>
        <c:lblAlgn val="ctr"/>
        <c:lblOffset val="100"/>
        <c:noMultiLvlLbl val="0"/>
      </c:catAx>
      <c:valAx>
        <c:axId val="197032704"/>
        <c:scaling>
          <c:orientation val="minMax"/>
          <c:max val="0.45"/>
        </c:scaling>
        <c:delete val="1"/>
        <c:axPos val="l"/>
        <c:numFmt formatCode="0%" sourceLinked="0"/>
        <c:majorTickMark val="out"/>
        <c:minorTickMark val="none"/>
        <c:tickLblPos val="nextTo"/>
        <c:crossAx val="200201728"/>
        <c:crosses val="autoZero"/>
        <c:crossBetween val="between"/>
      </c:valAx>
      <c:spPr>
        <a:solidFill>
          <a:schemeClr val="bg1"/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>
          <a:latin typeface="Arial" pitchFamily="34" charset="0"/>
          <a:cs typeface="Arial" pitchFamily="34" charset="0"/>
        </a:defRPr>
      </a:pPr>
      <a:endParaRPr lang="pt-PT"/>
    </a:p>
  </c:txPr>
  <c:printSettings>
    <c:headerFooter/>
    <c:pageMargins b="0.75000000000001266" l="0.70000000000000062" r="0.70000000000000062" t="0.75000000000001266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 sz="1000">
                <a:latin typeface="+mn-lt"/>
              </a:defRPr>
            </a:pPr>
            <a:r>
              <a:rPr lang="en-US" sz="1000" b="1" i="0" baseline="0">
                <a:effectLst/>
              </a:rPr>
              <a:t>Outros Serviços</a:t>
            </a:r>
            <a:endParaRPr lang="en-US" sz="1000">
              <a:effectLst/>
            </a:endParaRPr>
          </a:p>
        </c:rich>
      </c:tx>
      <c:layout>
        <c:manualLayout>
          <c:xMode val="edge"/>
          <c:yMode val="edge"/>
          <c:x val="0.33031701115485562"/>
          <c:y val="4.932951562872823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6462677507331129E-2"/>
          <c:y val="0.21734454245850848"/>
          <c:w val="0.91949747766085088"/>
          <c:h val="0.6858493412961060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5">
                <a:lumMod val="75000"/>
              </a:schemeClr>
            </a:solidFill>
            <a:effectLst/>
          </c:spPr>
          <c:invertIfNegative val="0"/>
          <c:dLbls>
            <c:dLbl>
              <c:idx val="0"/>
              <c:layout>
                <c:manualLayout>
                  <c:x val="-5.6268454724409684E-3"/>
                  <c:y val="0.1021500835122882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4585916994750653"/>
                      <c:h val="7.017464505591153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C8E8-4A18-9A99-3B7FEAD4650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 b="1">
                    <a:solidFill>
                      <a:schemeClr val="bg1"/>
                    </a:solidFill>
                    <a:latin typeface="+mn-lt"/>
                  </a:defRPr>
                </a:pPr>
                <a:endParaRPr lang="pt-PT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Figura_6!$T$23:$T$25</c:f>
              <c:strCache>
                <c:ptCount val="3"/>
                <c:pt idx="0">
                  <c:v>França</c:v>
                </c:pt>
                <c:pt idx="1">
                  <c:v>EUA</c:v>
                </c:pt>
                <c:pt idx="2">
                  <c:v>Países Baixos</c:v>
                </c:pt>
              </c:strCache>
            </c:strRef>
          </c:cat>
          <c:val>
            <c:numRef>
              <c:f>Figura_6!$U$23:$U$25</c:f>
              <c:numCache>
                <c:formatCode>0.0%</c:formatCode>
                <c:ptCount val="3"/>
                <c:pt idx="0">
                  <c:v>0.17911266201118403</c:v>
                </c:pt>
                <c:pt idx="1">
                  <c:v>0.17161346091954152</c:v>
                </c:pt>
                <c:pt idx="2">
                  <c:v>8.8147644680548531E-2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E8-4A18-9A99-3B7FEAD4650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-78"/>
        <c:axId val="200201728"/>
        <c:axId val="197032704"/>
      </c:barChart>
      <c:catAx>
        <c:axId val="200201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  <a:latin typeface="+mn-lt"/>
              </a:defRPr>
            </a:pPr>
            <a:endParaRPr lang="pt-PT"/>
          </a:p>
        </c:txPr>
        <c:crossAx val="197032704"/>
        <c:crosses val="autoZero"/>
        <c:auto val="1"/>
        <c:lblAlgn val="ctr"/>
        <c:lblOffset val="100"/>
        <c:noMultiLvlLbl val="0"/>
      </c:catAx>
      <c:valAx>
        <c:axId val="197032704"/>
        <c:scaling>
          <c:orientation val="minMax"/>
          <c:max val="0.45"/>
        </c:scaling>
        <c:delete val="1"/>
        <c:axPos val="l"/>
        <c:numFmt formatCode="0%" sourceLinked="0"/>
        <c:majorTickMark val="out"/>
        <c:minorTickMark val="none"/>
        <c:tickLblPos val="nextTo"/>
        <c:crossAx val="200201728"/>
        <c:crosses val="autoZero"/>
        <c:crossBetween val="between"/>
      </c:valAx>
      <c:spPr>
        <a:solidFill>
          <a:schemeClr val="bg1"/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>
          <a:latin typeface="Arial" pitchFamily="34" charset="0"/>
          <a:cs typeface="Arial" pitchFamily="34" charset="0"/>
        </a:defRPr>
      </a:pPr>
      <a:endParaRPr lang="pt-PT"/>
    </a:p>
  </c:txPr>
  <c:printSettings>
    <c:headerFooter/>
    <c:pageMargins b="0.75000000000001266" l="0.70000000000000062" r="0.70000000000000062" t="0.75000000000001266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 sz="900">
                <a:latin typeface="+mn-lt"/>
              </a:defRPr>
            </a:pPr>
            <a:r>
              <a:rPr lang="en-US" sz="1000" b="1" i="0" baseline="0">
                <a:effectLst/>
              </a:rPr>
              <a:t>Construção e Atividades Imobiliarias</a:t>
            </a:r>
            <a:endParaRPr lang="en-US" sz="1000">
              <a:effectLst/>
            </a:endParaRPr>
          </a:p>
        </c:rich>
      </c:tx>
      <c:layout>
        <c:manualLayout>
          <c:xMode val="edge"/>
          <c:yMode val="edge"/>
          <c:x val="0.23495966378435829"/>
          <c:y val="1.1820242511008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6308016877637137E-2"/>
          <c:y val="0.21734454245850848"/>
          <c:w val="0.91949747766085088"/>
          <c:h val="0.6858493412961060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FC4E3"/>
            </a:solidFill>
            <a:effectLst/>
          </c:spPr>
          <c:invertIfNegative val="0"/>
          <c:dLbls>
            <c:dLbl>
              <c:idx val="0"/>
              <c:layout>
                <c:manualLayout>
                  <c:x val="-5.6268454724409684E-3"/>
                  <c:y val="0.1021500835122882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4585916994750653"/>
                      <c:h val="7.017464505591153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9E54-4EF1-8BE8-EAC350E0688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 b="1">
                    <a:solidFill>
                      <a:schemeClr val="bg1"/>
                    </a:solidFill>
                    <a:latin typeface="+mn-lt"/>
                  </a:defRPr>
                </a:pPr>
                <a:endParaRPr lang="pt-PT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Figura_6!$Q$13:$Q$15</c:f>
              <c:strCache>
                <c:ptCount val="3"/>
                <c:pt idx="0">
                  <c:v>França</c:v>
                </c:pt>
                <c:pt idx="1">
                  <c:v>Luxemburgo</c:v>
                </c:pt>
                <c:pt idx="2">
                  <c:v>Espanha</c:v>
                </c:pt>
              </c:strCache>
            </c:strRef>
          </c:cat>
          <c:val>
            <c:numRef>
              <c:f>Figura_6!$R$13:$R$15</c:f>
              <c:numCache>
                <c:formatCode>0.0%</c:formatCode>
                <c:ptCount val="3"/>
                <c:pt idx="0">
                  <c:v>0.19091780746555287</c:v>
                </c:pt>
                <c:pt idx="1">
                  <c:v>0.17369091223832148</c:v>
                </c:pt>
                <c:pt idx="2">
                  <c:v>0.16686761775499587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54-4EF1-8BE8-EAC350E06889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-78"/>
        <c:axId val="200201728"/>
        <c:axId val="197032704"/>
      </c:barChart>
      <c:catAx>
        <c:axId val="200201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  <a:latin typeface="+mn-lt"/>
              </a:defRPr>
            </a:pPr>
            <a:endParaRPr lang="pt-PT"/>
          </a:p>
        </c:txPr>
        <c:crossAx val="197032704"/>
        <c:crosses val="autoZero"/>
        <c:auto val="1"/>
        <c:lblAlgn val="ctr"/>
        <c:lblOffset val="100"/>
        <c:noMultiLvlLbl val="0"/>
      </c:catAx>
      <c:valAx>
        <c:axId val="197032704"/>
        <c:scaling>
          <c:orientation val="minMax"/>
          <c:max val="0.45"/>
        </c:scaling>
        <c:delete val="1"/>
        <c:axPos val="l"/>
        <c:numFmt formatCode="0%" sourceLinked="0"/>
        <c:majorTickMark val="out"/>
        <c:minorTickMark val="none"/>
        <c:tickLblPos val="nextTo"/>
        <c:crossAx val="200201728"/>
        <c:crosses val="autoZero"/>
        <c:crossBetween val="between"/>
      </c:valAx>
      <c:spPr>
        <a:solidFill>
          <a:schemeClr val="bg1"/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>
          <a:latin typeface="Arial" pitchFamily="34" charset="0"/>
          <a:cs typeface="Arial" pitchFamily="34" charset="0"/>
        </a:defRPr>
      </a:pPr>
      <a:endParaRPr lang="pt-PT"/>
    </a:p>
  </c:txPr>
  <c:printSettings>
    <c:headerFooter/>
    <c:pageMargins b="0.75000000000001266" l="0.70000000000000062" r="0.70000000000000062" t="0.75000000000001266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 sz="1000">
                <a:latin typeface="+mn-lt"/>
              </a:defRPr>
            </a:pPr>
            <a:r>
              <a:rPr lang="en-US" sz="1000" b="1" i="0" baseline="0">
                <a:effectLst/>
              </a:rPr>
              <a:t>Indústria e Energia</a:t>
            </a:r>
            <a:endParaRPr lang="pt-PT" sz="1000">
              <a:effectLst/>
            </a:endParaRPr>
          </a:p>
        </c:rich>
      </c:tx>
      <c:layout>
        <c:manualLayout>
          <c:xMode val="edge"/>
          <c:yMode val="edge"/>
          <c:x val="0.29530735409666148"/>
          <c:y val="2.68090756233595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5725629837671566E-2"/>
          <c:y val="0.21499497621391073"/>
          <c:w val="0.91949747766085088"/>
          <c:h val="0.6858493412961060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FC4E3"/>
            </a:solidFill>
            <a:effectLst/>
          </c:spPr>
          <c:invertIfNegative val="0"/>
          <c:dLbls>
            <c:dLbl>
              <c:idx val="0"/>
              <c:layout>
                <c:manualLayout>
                  <c:x val="-5.6268454724409684E-3"/>
                  <c:y val="0.1021500835122882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4585916994750653"/>
                      <c:h val="7.017464505591153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37C3-484B-A839-0B7A7EB2076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 b="1">
                    <a:solidFill>
                      <a:schemeClr val="bg1"/>
                    </a:solidFill>
                    <a:latin typeface="+mn-lt"/>
                  </a:defRPr>
                </a:pPr>
                <a:endParaRPr lang="pt-PT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Figura_7!$S$10:$S$12</c:f>
              <c:strCache>
                <c:ptCount val="3"/>
                <c:pt idx="0">
                  <c:v>Alemanha</c:v>
                </c:pt>
                <c:pt idx="1">
                  <c:v>França</c:v>
                </c:pt>
                <c:pt idx="2">
                  <c:v>Espanha</c:v>
                </c:pt>
              </c:strCache>
            </c:strRef>
          </c:cat>
          <c:val>
            <c:numRef>
              <c:f>Figura_7!$T$10:$T$12</c:f>
              <c:numCache>
                <c:formatCode>0.0%</c:formatCode>
                <c:ptCount val="3"/>
                <c:pt idx="0">
                  <c:v>0.20233159986263063</c:v>
                </c:pt>
                <c:pt idx="1">
                  <c:v>0.14544595986851788</c:v>
                </c:pt>
                <c:pt idx="2">
                  <c:v>0.13831379090418486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C3-484B-A839-0B7A7EB2076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-78"/>
        <c:axId val="200201728"/>
        <c:axId val="197032704"/>
      </c:barChart>
      <c:catAx>
        <c:axId val="200201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  <a:latin typeface="+mn-lt"/>
              </a:defRPr>
            </a:pPr>
            <a:endParaRPr lang="pt-PT"/>
          </a:p>
        </c:txPr>
        <c:crossAx val="197032704"/>
        <c:crosses val="autoZero"/>
        <c:auto val="1"/>
        <c:lblAlgn val="ctr"/>
        <c:lblOffset val="100"/>
        <c:noMultiLvlLbl val="0"/>
      </c:catAx>
      <c:valAx>
        <c:axId val="197032704"/>
        <c:scaling>
          <c:orientation val="minMax"/>
          <c:max val="0.45"/>
        </c:scaling>
        <c:delete val="1"/>
        <c:axPos val="l"/>
        <c:numFmt formatCode="0%" sourceLinked="0"/>
        <c:majorTickMark val="out"/>
        <c:minorTickMark val="none"/>
        <c:tickLblPos val="nextTo"/>
        <c:crossAx val="200201728"/>
        <c:crosses val="autoZero"/>
        <c:crossBetween val="between"/>
      </c:valAx>
      <c:spPr>
        <a:solidFill>
          <a:schemeClr val="bg1"/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>
          <a:latin typeface="Arial" pitchFamily="34" charset="0"/>
          <a:cs typeface="Arial" pitchFamily="34" charset="0"/>
        </a:defRPr>
      </a:pPr>
      <a:endParaRPr lang="pt-PT"/>
    </a:p>
  </c:txPr>
  <c:printSettings>
    <c:headerFooter/>
    <c:pageMargins b="0.75000000000001266" l="0.70000000000000062" r="0.70000000000000062" t="0.75000000000001266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 sz="900">
                <a:latin typeface="+mn-lt"/>
              </a:defRPr>
            </a:pPr>
            <a:r>
              <a:rPr lang="en-US" sz="1000" b="1" i="0" baseline="0">
                <a:effectLst/>
              </a:rPr>
              <a:t>Agricultura e Pescas</a:t>
            </a:r>
            <a:endParaRPr lang="pt-PT" sz="1000">
              <a:effectLst/>
            </a:endParaRPr>
          </a:p>
        </c:rich>
      </c:tx>
      <c:layout>
        <c:manualLayout>
          <c:xMode val="edge"/>
          <c:yMode val="edge"/>
          <c:x val="0.29527348744868431"/>
          <c:y val="2.019659307292470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1033641299629622E-2"/>
          <c:y val="0.16855076938912048"/>
          <c:w val="0.94142751070589858"/>
          <c:h val="0.73675415573053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3476B1"/>
            </a:solidFill>
            <a:effectLst/>
          </c:spPr>
          <c:invertIfNegative val="0"/>
          <c:dLbls>
            <c:dLbl>
              <c:idx val="0"/>
              <c:layout>
                <c:manualLayout>
                  <c:x val="-5.6268454724409684E-3"/>
                  <c:y val="0.1021500835122882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4585916994750653"/>
                      <c:h val="7.017464505591153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B091-440A-BA6D-D4C06CFED4B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 b="1">
                    <a:solidFill>
                      <a:schemeClr val="bg1"/>
                    </a:solidFill>
                    <a:latin typeface="+mn-lt"/>
                  </a:defRPr>
                </a:pPr>
                <a:endParaRPr lang="pt-PT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Figura_7!$P$10:$P$12</c:f>
              <c:strCache>
                <c:ptCount val="3"/>
                <c:pt idx="0">
                  <c:v>Espanha</c:v>
                </c:pt>
                <c:pt idx="1">
                  <c:v>Reino Unido</c:v>
                </c:pt>
                <c:pt idx="2">
                  <c:v>EUA</c:v>
                </c:pt>
              </c:strCache>
            </c:strRef>
          </c:cat>
          <c:val>
            <c:numRef>
              <c:f>Figura_7!$Q$10:$Q$12</c:f>
              <c:numCache>
                <c:formatCode>0.0%</c:formatCode>
                <c:ptCount val="3"/>
                <c:pt idx="0">
                  <c:v>0.30979457079970651</c:v>
                </c:pt>
                <c:pt idx="1">
                  <c:v>0.16305942773294205</c:v>
                </c:pt>
                <c:pt idx="2">
                  <c:v>0.16067498165810712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91-440A-BA6D-D4C06CFED4B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-78"/>
        <c:axId val="200201728"/>
        <c:axId val="197032704"/>
      </c:barChart>
      <c:catAx>
        <c:axId val="200201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  <a:latin typeface="+mn-lt"/>
              </a:defRPr>
            </a:pPr>
            <a:endParaRPr lang="pt-PT"/>
          </a:p>
        </c:txPr>
        <c:crossAx val="197032704"/>
        <c:crosses val="autoZero"/>
        <c:auto val="1"/>
        <c:lblAlgn val="ctr"/>
        <c:lblOffset val="100"/>
        <c:noMultiLvlLbl val="0"/>
      </c:catAx>
      <c:valAx>
        <c:axId val="197032704"/>
        <c:scaling>
          <c:orientation val="minMax"/>
          <c:max val="0.45"/>
        </c:scaling>
        <c:delete val="1"/>
        <c:axPos val="l"/>
        <c:numFmt formatCode="0%" sourceLinked="0"/>
        <c:majorTickMark val="out"/>
        <c:minorTickMark val="none"/>
        <c:tickLblPos val="nextTo"/>
        <c:crossAx val="200201728"/>
        <c:crosses val="autoZero"/>
        <c:crossBetween val="between"/>
      </c:valAx>
      <c:spPr>
        <a:solidFill>
          <a:schemeClr val="bg1"/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>
          <a:latin typeface="Arial" pitchFamily="34" charset="0"/>
          <a:cs typeface="Arial" pitchFamily="34" charset="0"/>
        </a:defRPr>
      </a:pPr>
      <a:endParaRPr lang="pt-PT"/>
    </a:p>
  </c:txPr>
  <c:printSettings>
    <c:headerFooter/>
    <c:pageMargins b="0.75000000000001266" l="0.70000000000000062" r="0.70000000000000062" t="0.75000000000001266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latin typeface="+mn-lt"/>
              </a:defRPr>
            </a:pPr>
            <a:r>
              <a:rPr lang="pt-PT" sz="1200">
                <a:latin typeface="+mn-lt"/>
              </a:rPr>
              <a:t>Pessoal ao serviço</a:t>
            </a:r>
          </a:p>
        </c:rich>
      </c:tx>
      <c:layout>
        <c:manualLayout>
          <c:xMode val="edge"/>
          <c:yMode val="edge"/>
          <c:x val="0.32280184199443146"/>
          <c:y val="6.79183704161873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083014346574704E-2"/>
          <c:y val="0.15260390080168051"/>
          <c:w val="0.86121674220163857"/>
          <c:h val="0.66490857610823906"/>
        </c:manualLayout>
      </c:layout>
      <c:areaChart>
        <c:grouping val="percentStacked"/>
        <c:varyColors val="0"/>
        <c:ser>
          <c:idx val="0"/>
          <c:order val="0"/>
          <c:tx>
            <c:strRef>
              <c:f>Figura_1!$S$19</c:f>
              <c:strCache>
                <c:ptCount val="1"/>
                <c:pt idx="0">
                  <c:v>Sociedades Nacionais</c:v>
                </c:pt>
              </c:strCache>
            </c:strRef>
          </c:tx>
          <c:spPr>
            <a:solidFill>
              <a:srgbClr val="D8D2D9"/>
            </a:solidFill>
          </c:spPr>
          <c:cat>
            <c:numRef>
              <c:f>Figura_1!$T$30:$AF$30</c:f>
              <c:numCache>
                <c:formatCode>General</c:formatCod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</c:numCache>
            </c:numRef>
          </c:cat>
          <c:val>
            <c:numRef>
              <c:f>Figura_1!$T$19:$AF$19</c:f>
              <c:numCache>
                <c:formatCode>#\ ###\ ##0</c:formatCode>
                <c:ptCount val="13"/>
                <c:pt idx="0">
                  <c:v>2439083</c:v>
                </c:pt>
                <c:pt idx="1">
                  <c:v>2373784</c:v>
                </c:pt>
                <c:pt idx="2">
                  <c:v>2217197</c:v>
                </c:pt>
                <c:pt idx="3">
                  <c:v>2164747</c:v>
                </c:pt>
                <c:pt idx="4">
                  <c:v>2208611</c:v>
                </c:pt>
                <c:pt idx="5">
                  <c:v>2291684</c:v>
                </c:pt>
                <c:pt idx="6">
                  <c:v>2378141</c:v>
                </c:pt>
                <c:pt idx="7">
                  <c:v>2499372</c:v>
                </c:pt>
                <c:pt idx="8">
                  <c:v>2594602</c:v>
                </c:pt>
                <c:pt idx="9">
                  <c:v>2691422</c:v>
                </c:pt>
                <c:pt idx="10">
                  <c:v>2645063</c:v>
                </c:pt>
                <c:pt idx="11">
                  <c:v>2707965</c:v>
                </c:pt>
                <c:pt idx="12">
                  <c:v>2840993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A7-4363-AF40-E6229B3A8D58}"/>
            </c:ext>
          </c:extLst>
        </c:ser>
        <c:ser>
          <c:idx val="1"/>
          <c:order val="1"/>
          <c:tx>
            <c:strRef>
              <c:f>Figura_1!$S$20</c:f>
              <c:strCache>
                <c:ptCount val="1"/>
                <c:pt idx="0">
                  <c:v>Filiais Estrangeiras</c:v>
                </c:pt>
              </c:strCache>
            </c:strRef>
          </c:tx>
          <c:spPr>
            <a:solidFill>
              <a:srgbClr val="9FC4E3"/>
            </a:solidFill>
            <a:ln w="25400">
              <a:noFill/>
            </a:ln>
          </c:spPr>
          <c:cat>
            <c:numRef>
              <c:f>Figura_1!$T$30:$AF$30</c:f>
              <c:numCache>
                <c:formatCode>General</c:formatCod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</c:numCache>
            </c:numRef>
          </c:cat>
          <c:val>
            <c:numRef>
              <c:f>Figura_1!$T$20:$AF$20</c:f>
              <c:numCache>
                <c:formatCode>#\ ###\ ##0</c:formatCode>
                <c:ptCount val="13"/>
                <c:pt idx="0">
                  <c:v>385846</c:v>
                </c:pt>
                <c:pt idx="1">
                  <c:v>386481</c:v>
                </c:pt>
                <c:pt idx="2">
                  <c:v>372112</c:v>
                </c:pt>
                <c:pt idx="3">
                  <c:v>377992</c:v>
                </c:pt>
                <c:pt idx="4">
                  <c:v>389823</c:v>
                </c:pt>
                <c:pt idx="5">
                  <c:v>410343</c:v>
                </c:pt>
                <c:pt idx="6">
                  <c:v>426782</c:v>
                </c:pt>
                <c:pt idx="7">
                  <c:v>456620</c:v>
                </c:pt>
                <c:pt idx="8">
                  <c:v>513479</c:v>
                </c:pt>
                <c:pt idx="9">
                  <c:v>567585</c:v>
                </c:pt>
                <c:pt idx="10">
                  <c:v>570573</c:v>
                </c:pt>
                <c:pt idx="11">
                  <c:v>600370</c:v>
                </c:pt>
                <c:pt idx="12">
                  <c:v>638890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A7-4363-AF40-E6229B3A8D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636032"/>
        <c:axId val="188766400"/>
      </c:areaChart>
      <c:catAx>
        <c:axId val="214636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88766400"/>
        <c:crosses val="autoZero"/>
        <c:auto val="1"/>
        <c:lblAlgn val="ctr"/>
        <c:lblOffset val="100"/>
        <c:noMultiLvlLbl val="0"/>
      </c:catAx>
      <c:valAx>
        <c:axId val="188766400"/>
        <c:scaling>
          <c:orientation val="minMax"/>
          <c:max val="1"/>
          <c:min val="0"/>
        </c:scaling>
        <c:delete val="1"/>
        <c:axPos val="l"/>
        <c:numFmt formatCode="0%" sourceLinked="1"/>
        <c:majorTickMark val="out"/>
        <c:minorTickMark val="none"/>
        <c:tickLblPos val="none"/>
        <c:crossAx val="214636032"/>
        <c:crosses val="autoZero"/>
        <c:crossBetween val="midCat"/>
        <c:majorUnit val="0.2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5682004679539233"/>
          <c:y val="0.91768630570679322"/>
          <c:w val="0.68635959987579265"/>
          <c:h val="8.2313694293206771E-2"/>
        </c:manualLayout>
      </c:layout>
      <c:overlay val="0"/>
      <c:txPr>
        <a:bodyPr/>
        <a:lstStyle/>
        <a:p>
          <a:pPr>
            <a:defRPr sz="800">
              <a:latin typeface="+mn-lt"/>
            </a:defRPr>
          </a:pPr>
          <a:endParaRPr lang="pt-PT"/>
        </a:p>
      </c:txPr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700">
          <a:latin typeface="Arial" pitchFamily="34" charset="0"/>
          <a:cs typeface="Arial" pitchFamily="34" charset="0"/>
        </a:defRPr>
      </a:pPr>
      <a:endParaRPr lang="pt-PT"/>
    </a:p>
  </c:txPr>
  <c:printSettings>
    <c:headerFooter/>
    <c:pageMargins b="0.750000000000006" l="0.70000000000000062" r="0.70000000000000062" t="0.750000000000006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 sz="900">
                <a:latin typeface="+mn-lt"/>
              </a:defRPr>
            </a:pPr>
            <a:r>
              <a:rPr lang="en-US" sz="1000" b="1" i="0" baseline="0">
                <a:effectLst/>
              </a:rPr>
              <a:t>Comércio</a:t>
            </a:r>
            <a:endParaRPr lang="pt-PT" sz="1000">
              <a:effectLst/>
            </a:endParaRPr>
          </a:p>
        </c:rich>
      </c:tx>
      <c:layout>
        <c:manualLayout>
          <c:xMode val="edge"/>
          <c:yMode val="edge"/>
          <c:x val="0.34348769104826521"/>
          <c:y val="2.039993055342790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1033641299629622E-2"/>
          <c:y val="0.16855076938912048"/>
          <c:w val="0.94142751070589858"/>
          <c:h val="0.73675415573053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3476B1"/>
            </a:solidFill>
            <a:effectLst/>
          </c:spPr>
          <c:invertIfNegative val="0"/>
          <c:dLbls>
            <c:dLbl>
              <c:idx val="0"/>
              <c:layout>
                <c:manualLayout>
                  <c:x val="-5.6268454724409684E-3"/>
                  <c:y val="0.1021500835122882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4585916994750653"/>
                      <c:h val="7.017464505591153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BF6B-44B5-83D0-6731368F36A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 b="1">
                    <a:solidFill>
                      <a:schemeClr val="bg1"/>
                    </a:solidFill>
                    <a:latin typeface="+mn-lt"/>
                  </a:defRPr>
                </a:pPr>
                <a:endParaRPr lang="pt-PT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Figura_7!$S$15:$S$17</c:f>
              <c:strCache>
                <c:ptCount val="3"/>
                <c:pt idx="0">
                  <c:v>França</c:v>
                </c:pt>
                <c:pt idx="1">
                  <c:v>Espanha</c:v>
                </c:pt>
                <c:pt idx="2">
                  <c:v>Alemanha</c:v>
                </c:pt>
              </c:strCache>
            </c:strRef>
          </c:cat>
          <c:val>
            <c:numRef>
              <c:f>Figura_7!$T$15:$T$17</c:f>
              <c:numCache>
                <c:formatCode>0.0%</c:formatCode>
                <c:ptCount val="3"/>
                <c:pt idx="0">
                  <c:v>0.28277145026575551</c:v>
                </c:pt>
                <c:pt idx="1">
                  <c:v>0.20357630979498861</c:v>
                </c:pt>
                <c:pt idx="2">
                  <c:v>0.16164768413059985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6B-44B5-83D0-6731368F36A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-78"/>
        <c:axId val="200201728"/>
        <c:axId val="197032704"/>
      </c:barChart>
      <c:catAx>
        <c:axId val="200201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  <a:latin typeface="+mn-lt"/>
              </a:defRPr>
            </a:pPr>
            <a:endParaRPr lang="pt-PT"/>
          </a:p>
        </c:txPr>
        <c:crossAx val="197032704"/>
        <c:crosses val="autoZero"/>
        <c:auto val="1"/>
        <c:lblAlgn val="ctr"/>
        <c:lblOffset val="100"/>
        <c:noMultiLvlLbl val="0"/>
      </c:catAx>
      <c:valAx>
        <c:axId val="197032704"/>
        <c:scaling>
          <c:orientation val="minMax"/>
          <c:max val="0.45"/>
        </c:scaling>
        <c:delete val="1"/>
        <c:axPos val="l"/>
        <c:numFmt formatCode="0%" sourceLinked="0"/>
        <c:majorTickMark val="out"/>
        <c:minorTickMark val="none"/>
        <c:tickLblPos val="nextTo"/>
        <c:crossAx val="200201728"/>
        <c:crosses val="autoZero"/>
        <c:crossBetween val="between"/>
      </c:valAx>
      <c:spPr>
        <a:solidFill>
          <a:schemeClr val="bg1"/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>
          <a:latin typeface="Arial" pitchFamily="34" charset="0"/>
          <a:cs typeface="Arial" pitchFamily="34" charset="0"/>
        </a:defRPr>
      </a:pPr>
      <a:endParaRPr lang="pt-PT"/>
    </a:p>
  </c:txPr>
  <c:printSettings>
    <c:headerFooter/>
    <c:pageMargins b="0.75000000000001266" l="0.70000000000000062" r="0.70000000000000062" t="0.75000000000001266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 sz="900">
                <a:latin typeface="+mn-lt"/>
              </a:defRPr>
            </a:pPr>
            <a:r>
              <a:rPr lang="en-US" sz="1000" b="1" i="0" baseline="0">
                <a:effectLst/>
              </a:rPr>
              <a:t>Construção e Atividades Imobiliarias</a:t>
            </a:r>
            <a:endParaRPr lang="pt-PT" sz="1000">
              <a:effectLst/>
            </a:endParaRPr>
          </a:p>
        </c:rich>
      </c:tx>
      <c:layout>
        <c:manualLayout>
          <c:xMode val="edge"/>
          <c:yMode val="edge"/>
          <c:x val="0.22582904300423981"/>
          <c:y val="2.673254078534300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1033641299629622E-2"/>
          <c:y val="0.16855076938912048"/>
          <c:w val="0.94142751070589858"/>
          <c:h val="0.73675415573053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FC4E3"/>
            </a:solidFill>
            <a:effectLst/>
          </c:spPr>
          <c:invertIfNegative val="0"/>
          <c:dLbls>
            <c:dLbl>
              <c:idx val="0"/>
              <c:layout>
                <c:manualLayout>
                  <c:x val="-5.6268454724409684E-3"/>
                  <c:y val="0.1021500835122882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4585916994750653"/>
                      <c:h val="7.017464505591153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4460-459C-BCBB-10929709AE9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 b="1">
                    <a:solidFill>
                      <a:schemeClr val="bg1"/>
                    </a:solidFill>
                    <a:latin typeface="+mn-lt"/>
                  </a:defRPr>
                </a:pPr>
                <a:endParaRPr lang="pt-PT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Figura_7!$P$15:$P$17</c:f>
              <c:strCache>
                <c:ptCount val="3"/>
                <c:pt idx="0">
                  <c:v>Espanha</c:v>
                </c:pt>
                <c:pt idx="1">
                  <c:v>França</c:v>
                </c:pt>
                <c:pt idx="2">
                  <c:v>Dinamarca</c:v>
                </c:pt>
              </c:strCache>
            </c:strRef>
          </c:cat>
          <c:val>
            <c:numRef>
              <c:f>Figura_7!$Q$15:$Q$17</c:f>
              <c:numCache>
                <c:formatCode>0.0%</c:formatCode>
                <c:ptCount val="3"/>
                <c:pt idx="0">
                  <c:v>0.23529990650986568</c:v>
                </c:pt>
                <c:pt idx="1">
                  <c:v>0.19534517541701521</c:v>
                </c:pt>
                <c:pt idx="2">
                  <c:v>8.5863307582541945E-2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60-459C-BCBB-10929709AE9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-78"/>
        <c:axId val="200201728"/>
        <c:axId val="197032704"/>
      </c:barChart>
      <c:catAx>
        <c:axId val="200201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  <a:latin typeface="+mn-lt"/>
              </a:defRPr>
            </a:pPr>
            <a:endParaRPr lang="pt-PT"/>
          </a:p>
        </c:txPr>
        <c:crossAx val="197032704"/>
        <c:crosses val="autoZero"/>
        <c:auto val="1"/>
        <c:lblAlgn val="ctr"/>
        <c:lblOffset val="100"/>
        <c:noMultiLvlLbl val="0"/>
      </c:catAx>
      <c:valAx>
        <c:axId val="197032704"/>
        <c:scaling>
          <c:orientation val="minMax"/>
          <c:max val="0.45"/>
        </c:scaling>
        <c:delete val="1"/>
        <c:axPos val="l"/>
        <c:numFmt formatCode="0%" sourceLinked="0"/>
        <c:majorTickMark val="out"/>
        <c:minorTickMark val="none"/>
        <c:tickLblPos val="nextTo"/>
        <c:crossAx val="200201728"/>
        <c:crosses val="autoZero"/>
        <c:crossBetween val="between"/>
      </c:valAx>
      <c:spPr>
        <a:solidFill>
          <a:schemeClr val="bg1"/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>
          <a:latin typeface="Arial" pitchFamily="34" charset="0"/>
          <a:cs typeface="Arial" pitchFamily="34" charset="0"/>
        </a:defRPr>
      </a:pPr>
      <a:endParaRPr lang="pt-PT"/>
    </a:p>
  </c:txPr>
  <c:printSettings>
    <c:headerFooter/>
    <c:pageMargins b="0.75000000000001266" l="0.70000000000000062" r="0.70000000000000062" t="0.75000000000001266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 sz="900">
                <a:latin typeface="+mn-lt"/>
              </a:defRPr>
            </a:pPr>
            <a:r>
              <a:rPr lang="en-US" sz="1000" b="1" i="0" baseline="0">
                <a:effectLst/>
              </a:rPr>
              <a:t>Transportes e Armazenagem</a:t>
            </a:r>
            <a:endParaRPr lang="pt-PT" sz="1000">
              <a:effectLst/>
            </a:endParaRPr>
          </a:p>
        </c:rich>
      </c:tx>
      <c:layout>
        <c:manualLayout>
          <c:xMode val="edge"/>
          <c:yMode val="edge"/>
          <c:x val="0.20980340197859881"/>
          <c:y val="2.673254078534300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1033641299629622E-2"/>
          <c:y val="0.16855076938912048"/>
          <c:w val="0.94142751070589858"/>
          <c:h val="0.73675415573053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3476B1"/>
            </a:solidFill>
            <a:effectLst/>
          </c:spPr>
          <c:invertIfNegative val="0"/>
          <c:dLbls>
            <c:dLbl>
              <c:idx val="0"/>
              <c:layout>
                <c:manualLayout>
                  <c:x val="-5.6268454724409684E-3"/>
                  <c:y val="0.1021500835122882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4585916994750653"/>
                      <c:h val="7.017464505591153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2EE4-4089-9909-62C4A463A90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 b="1">
                    <a:solidFill>
                      <a:schemeClr val="bg1"/>
                    </a:solidFill>
                    <a:latin typeface="+mn-lt"/>
                  </a:defRPr>
                </a:pPr>
                <a:endParaRPr lang="pt-PT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Figura_7!$P$20:$P$22</c:f>
              <c:strCache>
                <c:ptCount val="3"/>
                <c:pt idx="0">
                  <c:v>França</c:v>
                </c:pt>
                <c:pt idx="1">
                  <c:v>Espanha</c:v>
                </c:pt>
                <c:pt idx="2">
                  <c:v>Alemanha</c:v>
                </c:pt>
              </c:strCache>
            </c:strRef>
          </c:cat>
          <c:val>
            <c:numRef>
              <c:f>Figura_7!$Q$20:$Q$22</c:f>
              <c:numCache>
                <c:formatCode>0.0%</c:formatCode>
                <c:ptCount val="3"/>
                <c:pt idx="0">
                  <c:v>0.299512012012012</c:v>
                </c:pt>
                <c:pt idx="1">
                  <c:v>0.24440690690690692</c:v>
                </c:pt>
                <c:pt idx="2">
                  <c:v>0.15840840840840842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E4-4089-9909-62C4A463A90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-78"/>
        <c:axId val="200201728"/>
        <c:axId val="197032704"/>
      </c:barChart>
      <c:catAx>
        <c:axId val="200201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  <a:latin typeface="+mn-lt"/>
              </a:defRPr>
            </a:pPr>
            <a:endParaRPr lang="pt-PT"/>
          </a:p>
        </c:txPr>
        <c:crossAx val="197032704"/>
        <c:crosses val="autoZero"/>
        <c:auto val="1"/>
        <c:lblAlgn val="ctr"/>
        <c:lblOffset val="100"/>
        <c:noMultiLvlLbl val="0"/>
      </c:catAx>
      <c:valAx>
        <c:axId val="197032704"/>
        <c:scaling>
          <c:orientation val="minMax"/>
          <c:max val="0.45"/>
        </c:scaling>
        <c:delete val="1"/>
        <c:axPos val="l"/>
        <c:numFmt formatCode="0%" sourceLinked="0"/>
        <c:majorTickMark val="out"/>
        <c:minorTickMark val="none"/>
        <c:tickLblPos val="nextTo"/>
        <c:crossAx val="200201728"/>
        <c:crosses val="autoZero"/>
        <c:crossBetween val="between"/>
      </c:valAx>
      <c:spPr>
        <a:solidFill>
          <a:schemeClr val="bg1"/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>
          <a:latin typeface="Arial" pitchFamily="34" charset="0"/>
          <a:cs typeface="Arial" pitchFamily="34" charset="0"/>
        </a:defRPr>
      </a:pPr>
      <a:endParaRPr lang="pt-PT"/>
    </a:p>
  </c:txPr>
  <c:printSettings>
    <c:headerFooter/>
    <c:pageMargins b="0.75000000000001266" l="0.70000000000000062" r="0.70000000000000062" t="0.75000000000001266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 sz="1000">
                <a:latin typeface="+mn-lt"/>
              </a:defRPr>
            </a:pPr>
            <a:r>
              <a:rPr lang="en-US" sz="1000" b="1" i="0" baseline="0">
                <a:effectLst/>
              </a:rPr>
              <a:t>Alojamento e Restauração</a:t>
            </a:r>
            <a:endParaRPr lang="pt-PT" sz="1000">
              <a:effectLst/>
            </a:endParaRPr>
          </a:p>
        </c:rich>
      </c:tx>
      <c:layout>
        <c:manualLayout>
          <c:xMode val="edge"/>
          <c:yMode val="edge"/>
          <c:x val="0.20507380844910308"/>
          <c:y val="2.0298658956692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5725629837671566E-2"/>
          <c:y val="0.20197414288057744"/>
          <c:w val="0.91418952806058473"/>
          <c:h val="0.6988701607611548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FC4E3"/>
            </a:solidFill>
            <a:effectLst/>
          </c:spPr>
          <c:invertIfNegative val="0"/>
          <c:dLbls>
            <c:dLbl>
              <c:idx val="0"/>
              <c:layout>
                <c:manualLayout>
                  <c:x val="-5.6268454724409684E-3"/>
                  <c:y val="0.1021500835122882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4585916994750653"/>
                      <c:h val="7.017464505591153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ABA1-4A3F-A3BF-D61ED26FADE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 b="1">
                    <a:solidFill>
                      <a:schemeClr val="bg1"/>
                    </a:solidFill>
                    <a:latin typeface="+mn-lt"/>
                  </a:defRPr>
                </a:pPr>
                <a:endParaRPr lang="pt-PT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Figura_7!$S$20:$S$22</c:f>
              <c:strCache>
                <c:ptCount val="3"/>
                <c:pt idx="0">
                  <c:v>Luxemburgo</c:v>
                </c:pt>
                <c:pt idx="1">
                  <c:v>Espanha</c:v>
                </c:pt>
                <c:pt idx="2">
                  <c:v>Reino Unido</c:v>
                </c:pt>
              </c:strCache>
            </c:strRef>
          </c:cat>
          <c:val>
            <c:numRef>
              <c:f>Figura_7!$T$20:$T$22</c:f>
              <c:numCache>
                <c:formatCode>0.0%</c:formatCode>
                <c:ptCount val="3"/>
                <c:pt idx="0">
                  <c:v>0.27926112510495382</c:v>
                </c:pt>
                <c:pt idx="1">
                  <c:v>0.1442065491183879</c:v>
                </c:pt>
                <c:pt idx="2">
                  <c:v>0.10848026868178001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A1-4A3F-A3BF-D61ED26FADE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-78"/>
        <c:axId val="200201728"/>
        <c:axId val="197032704"/>
      </c:barChart>
      <c:catAx>
        <c:axId val="200201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  <a:latin typeface="+mn-lt"/>
              </a:defRPr>
            </a:pPr>
            <a:endParaRPr lang="pt-PT"/>
          </a:p>
        </c:txPr>
        <c:crossAx val="197032704"/>
        <c:crosses val="autoZero"/>
        <c:auto val="1"/>
        <c:lblAlgn val="ctr"/>
        <c:lblOffset val="100"/>
        <c:noMultiLvlLbl val="0"/>
      </c:catAx>
      <c:valAx>
        <c:axId val="197032704"/>
        <c:scaling>
          <c:orientation val="minMax"/>
          <c:max val="0.45"/>
        </c:scaling>
        <c:delete val="1"/>
        <c:axPos val="l"/>
        <c:numFmt formatCode="0%" sourceLinked="0"/>
        <c:majorTickMark val="out"/>
        <c:minorTickMark val="none"/>
        <c:tickLblPos val="nextTo"/>
        <c:crossAx val="200201728"/>
        <c:crosses val="autoZero"/>
        <c:crossBetween val="between"/>
      </c:valAx>
      <c:spPr>
        <a:solidFill>
          <a:schemeClr val="bg1"/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>
          <a:latin typeface="Arial" pitchFamily="34" charset="0"/>
          <a:cs typeface="Arial" pitchFamily="34" charset="0"/>
        </a:defRPr>
      </a:pPr>
      <a:endParaRPr lang="pt-PT"/>
    </a:p>
  </c:txPr>
  <c:printSettings>
    <c:headerFooter/>
    <c:pageMargins b="0.75000000000001266" l="0.70000000000000062" r="0.70000000000000062" t="0.75000000000001266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 sz="900">
                <a:latin typeface="+mn-lt"/>
              </a:defRPr>
            </a:pPr>
            <a:r>
              <a:rPr lang="en-US" sz="1000" b="1" i="0" baseline="0">
                <a:effectLst/>
              </a:rPr>
              <a:t>Informação e Comunicação</a:t>
            </a:r>
            <a:endParaRPr lang="pt-PT" sz="1000">
              <a:effectLst/>
            </a:endParaRPr>
          </a:p>
        </c:rich>
      </c:tx>
      <c:layout>
        <c:manualLayout>
          <c:xMode val="edge"/>
          <c:yMode val="edge"/>
          <c:x val="0.22582904300423981"/>
          <c:y val="5.8874993566980591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1033641299629622E-2"/>
          <c:y val="0.16855076938912048"/>
          <c:w val="0.94142751070589858"/>
          <c:h val="0.73675415573053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FC4E3"/>
            </a:solidFill>
            <a:effectLst/>
          </c:spPr>
          <c:invertIfNegative val="0"/>
          <c:dLbls>
            <c:dLbl>
              <c:idx val="0"/>
              <c:layout>
                <c:manualLayout>
                  <c:x val="-5.6268454724409684E-3"/>
                  <c:y val="0.1021500835122882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4585916994750653"/>
                      <c:h val="7.017464505591153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F868-4B29-ACD9-8C538CEF1F9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 b="1">
                    <a:solidFill>
                      <a:schemeClr val="bg1"/>
                    </a:solidFill>
                    <a:latin typeface="+mn-lt"/>
                  </a:defRPr>
                </a:pPr>
                <a:endParaRPr lang="pt-PT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Figura_7!$P$25:$P$27</c:f>
              <c:strCache>
                <c:ptCount val="3"/>
                <c:pt idx="0">
                  <c:v>Reino Unido</c:v>
                </c:pt>
                <c:pt idx="1">
                  <c:v>França</c:v>
                </c:pt>
                <c:pt idx="2">
                  <c:v>EUA</c:v>
                </c:pt>
              </c:strCache>
            </c:strRef>
          </c:cat>
          <c:val>
            <c:numRef>
              <c:f>Figura_7!$Q$25:$Q$27</c:f>
              <c:numCache>
                <c:formatCode>0.0%</c:formatCode>
                <c:ptCount val="3"/>
                <c:pt idx="0">
                  <c:v>0.18169664961214721</c:v>
                </c:pt>
                <c:pt idx="1">
                  <c:v>0.16507674533751443</c:v>
                </c:pt>
                <c:pt idx="2">
                  <c:v>0.13962700115530616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68-4B29-ACD9-8C538CEF1F97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-78"/>
        <c:axId val="200201728"/>
        <c:axId val="197032704"/>
      </c:barChart>
      <c:catAx>
        <c:axId val="200201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  <a:latin typeface="+mn-lt"/>
              </a:defRPr>
            </a:pPr>
            <a:endParaRPr lang="pt-PT"/>
          </a:p>
        </c:txPr>
        <c:crossAx val="197032704"/>
        <c:crosses val="autoZero"/>
        <c:auto val="1"/>
        <c:lblAlgn val="ctr"/>
        <c:lblOffset val="100"/>
        <c:noMultiLvlLbl val="0"/>
      </c:catAx>
      <c:valAx>
        <c:axId val="197032704"/>
        <c:scaling>
          <c:orientation val="minMax"/>
          <c:max val="0.45"/>
        </c:scaling>
        <c:delete val="1"/>
        <c:axPos val="l"/>
        <c:numFmt formatCode="0%" sourceLinked="0"/>
        <c:majorTickMark val="out"/>
        <c:minorTickMark val="none"/>
        <c:tickLblPos val="nextTo"/>
        <c:crossAx val="200201728"/>
        <c:crosses val="autoZero"/>
        <c:crossBetween val="between"/>
      </c:valAx>
      <c:spPr>
        <a:solidFill>
          <a:schemeClr val="bg1"/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>
          <a:latin typeface="Arial" pitchFamily="34" charset="0"/>
          <a:cs typeface="Arial" pitchFamily="34" charset="0"/>
        </a:defRPr>
      </a:pPr>
      <a:endParaRPr lang="pt-PT"/>
    </a:p>
  </c:txPr>
  <c:printSettings>
    <c:headerFooter/>
    <c:pageMargins b="0.75000000000001266" l="0.70000000000000062" r="0.70000000000000062" t="0.75000000000001266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 sz="900">
                <a:latin typeface="+mn-lt"/>
              </a:defRPr>
            </a:pPr>
            <a:r>
              <a:rPr lang="en-US" sz="1000" b="1" i="0" baseline="0">
                <a:effectLst/>
              </a:rPr>
              <a:t>Outros Serviços</a:t>
            </a:r>
            <a:endParaRPr lang="pt-PT" sz="1000">
              <a:effectLst/>
            </a:endParaRPr>
          </a:p>
        </c:rich>
      </c:tx>
      <c:layout>
        <c:manualLayout>
          <c:xMode val="edge"/>
          <c:yMode val="edge"/>
          <c:x val="0.31133335021225239"/>
          <c:y val="2.039993055342790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1033641299629622E-2"/>
          <c:y val="0.16855076938912048"/>
          <c:w val="0.94142751070589858"/>
          <c:h val="0.73675415573053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3476B1"/>
            </a:solidFill>
            <a:effectLst/>
          </c:spPr>
          <c:invertIfNegative val="0"/>
          <c:dLbls>
            <c:dLbl>
              <c:idx val="0"/>
              <c:layout>
                <c:manualLayout>
                  <c:x val="-5.6268454724409684E-3"/>
                  <c:y val="0.1021500835122882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4585916994750653"/>
                      <c:h val="7.017464505591153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2867-4572-96F4-DC8EF527CCA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 b="1">
                    <a:solidFill>
                      <a:schemeClr val="bg1"/>
                    </a:solidFill>
                    <a:latin typeface="+mn-lt"/>
                  </a:defRPr>
                </a:pPr>
                <a:endParaRPr lang="pt-PT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Figura_7!$S$25:$S$27</c:f>
              <c:strCache>
                <c:ptCount val="3"/>
                <c:pt idx="0">
                  <c:v>França</c:v>
                </c:pt>
                <c:pt idx="1">
                  <c:v>EUA</c:v>
                </c:pt>
                <c:pt idx="2">
                  <c:v>Espanha</c:v>
                </c:pt>
              </c:strCache>
            </c:strRef>
          </c:cat>
          <c:val>
            <c:numRef>
              <c:f>Figura_7!$T$25:$T$27</c:f>
              <c:numCache>
                <c:formatCode>0.0%</c:formatCode>
                <c:ptCount val="3"/>
                <c:pt idx="0">
                  <c:v>0.17607247432477413</c:v>
                </c:pt>
                <c:pt idx="1">
                  <c:v>0.15920328411343893</c:v>
                </c:pt>
                <c:pt idx="2">
                  <c:v>0.12333756228865274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67-4572-96F4-DC8EF527CCA9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-78"/>
        <c:axId val="200201728"/>
        <c:axId val="197032704"/>
      </c:barChart>
      <c:catAx>
        <c:axId val="200201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ysClr val="windowText" lastClr="000000"/>
                </a:solidFill>
                <a:latin typeface="+mn-lt"/>
              </a:defRPr>
            </a:pPr>
            <a:endParaRPr lang="pt-PT"/>
          </a:p>
        </c:txPr>
        <c:crossAx val="197032704"/>
        <c:crosses val="autoZero"/>
        <c:auto val="1"/>
        <c:lblAlgn val="ctr"/>
        <c:lblOffset val="100"/>
        <c:noMultiLvlLbl val="0"/>
      </c:catAx>
      <c:valAx>
        <c:axId val="197032704"/>
        <c:scaling>
          <c:orientation val="minMax"/>
          <c:max val="0.45"/>
        </c:scaling>
        <c:delete val="1"/>
        <c:axPos val="l"/>
        <c:numFmt formatCode="0%" sourceLinked="0"/>
        <c:majorTickMark val="out"/>
        <c:minorTickMark val="none"/>
        <c:tickLblPos val="nextTo"/>
        <c:crossAx val="200201728"/>
        <c:crosses val="autoZero"/>
        <c:crossBetween val="between"/>
      </c:valAx>
      <c:spPr>
        <a:solidFill>
          <a:schemeClr val="bg1"/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>
          <a:latin typeface="Arial" pitchFamily="34" charset="0"/>
          <a:cs typeface="Arial" pitchFamily="34" charset="0"/>
        </a:defRPr>
      </a:pPr>
      <a:endParaRPr lang="pt-PT"/>
    </a:p>
  </c:txPr>
  <c:printSettings>
    <c:headerFooter/>
    <c:pageMargins b="0.75000000000001266" l="0.70000000000000062" r="0.70000000000000062" t="0.75000000000001266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39988735873633E-2"/>
          <c:y val="6.7318338419688983E-2"/>
          <c:w val="0.94407450611883514"/>
          <c:h val="0.6592953276214943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Figura_8!$P$3</c:f>
              <c:strCache>
                <c:ptCount val="1"/>
                <c:pt idx="0">
                  <c:v>Filiais estrangeiras</c:v>
                </c:pt>
              </c:strCache>
            </c:strRef>
          </c:tx>
          <c:spPr>
            <a:solidFill>
              <a:srgbClr val="9D90A0"/>
            </a:solidFill>
          </c:spPr>
          <c:invertIfNegative val="0"/>
          <c:dPt>
            <c:idx val="14"/>
            <c:invertIfNegative val="0"/>
            <c:bubble3D val="0"/>
            <c:spPr>
              <a:solidFill>
                <a:srgbClr val="892F69"/>
              </a:solidFill>
            </c:spPr>
            <c:extLst>
              <c:ext xmlns:c16="http://schemas.microsoft.com/office/drawing/2014/chart" uri="{C3380CC4-5D6E-409C-BE32-E72D297353CC}">
                <c16:uniqueId val="{00000001-9346-4FD9-9A0B-E1C51D9ECAF0}"/>
              </c:ext>
            </c:extLst>
          </c:dPt>
          <c:dPt>
            <c:idx val="16"/>
            <c:invertIfNegative val="0"/>
            <c:bubble3D val="0"/>
            <c:spPr>
              <a:solidFill>
                <a:srgbClr val="9D90A0"/>
              </a:solidFill>
              <a:ln>
                <a:solidFill>
                  <a:schemeClr val="tx2">
                    <a:lumMod val="20000"/>
                    <a:lumOff val="80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3-9346-4FD9-9A0B-E1C51D9ECAF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346-4FD9-9A0B-E1C51D9ECAF0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346-4FD9-9A0B-E1C51D9ECAF0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346-4FD9-9A0B-E1C51D9ECAF0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</c:spPr>
            <c:txPr>
              <a:bodyPr/>
              <a:lstStyle/>
              <a:p>
                <a:pPr>
                  <a:defRPr sz="700" baseline="0">
                    <a:solidFill>
                      <a:sysClr val="windowText" lastClr="000000"/>
                    </a:solidFill>
                    <a:latin typeface="+mn-lt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Figura_8!$N$6:$N$31</c:f>
              <c:strCache>
                <c:ptCount val="26"/>
                <c:pt idx="0">
                  <c:v>Irlanda</c:v>
                </c:pt>
                <c:pt idx="1">
                  <c:v>Hungria</c:v>
                </c:pt>
                <c:pt idx="2">
                  <c:v>Eslováquia</c:v>
                </c:pt>
                <c:pt idx="3">
                  <c:v>Luxemburgo</c:v>
                </c:pt>
                <c:pt idx="4">
                  <c:v>Roménia</c:v>
                </c:pt>
                <c:pt idx="5">
                  <c:v>Chéquia</c:v>
                </c:pt>
                <c:pt idx="6">
                  <c:v>Malta</c:v>
                </c:pt>
                <c:pt idx="7">
                  <c:v>Letónia</c:v>
                </c:pt>
                <c:pt idx="8">
                  <c:v>Bulgária</c:v>
                </c:pt>
                <c:pt idx="9">
                  <c:v>Polónia</c:v>
                </c:pt>
                <c:pt idx="10">
                  <c:v>Holanda</c:v>
                </c:pt>
                <c:pt idx="11">
                  <c:v>Eslovénia</c:v>
                </c:pt>
                <c:pt idx="12">
                  <c:v>Croácia</c:v>
                </c:pt>
                <c:pt idx="13">
                  <c:v>Lituânia</c:v>
                </c:pt>
                <c:pt idx="14">
                  <c:v>Portugal</c:v>
                </c:pt>
                <c:pt idx="15">
                  <c:v>Estónia</c:v>
                </c:pt>
                <c:pt idx="16">
                  <c:v>Suécia</c:v>
                </c:pt>
                <c:pt idx="17">
                  <c:v>Áustria</c:v>
                </c:pt>
                <c:pt idx="18">
                  <c:v>Bélgica</c:v>
                </c:pt>
                <c:pt idx="19">
                  <c:v>Finlândia</c:v>
                </c:pt>
                <c:pt idx="20">
                  <c:v>Espanha</c:v>
                </c:pt>
                <c:pt idx="21">
                  <c:v>Grécia</c:v>
                </c:pt>
                <c:pt idx="22">
                  <c:v>Dinamarca</c:v>
                </c:pt>
                <c:pt idx="23">
                  <c:v>Alemanha</c:v>
                </c:pt>
                <c:pt idx="24">
                  <c:v>Itália</c:v>
                </c:pt>
                <c:pt idx="25">
                  <c:v>Chipre</c:v>
                </c:pt>
              </c:strCache>
            </c:strRef>
          </c:cat>
          <c:val>
            <c:numRef>
              <c:f>Figura_8!$Q$6:$Q$31</c:f>
              <c:numCache>
                <c:formatCode>0.0%</c:formatCode>
                <c:ptCount val="26"/>
                <c:pt idx="0">
                  <c:v>0.73467310364172667</c:v>
                </c:pt>
                <c:pt idx="1">
                  <c:v>0.46538742674312233</c:v>
                </c:pt>
                <c:pt idx="2">
                  <c:v>0.45761444548833391</c:v>
                </c:pt>
                <c:pt idx="3">
                  <c:v>0.44816446713411145</c:v>
                </c:pt>
                <c:pt idx="4">
                  <c:v>0.42472843934107635</c:v>
                </c:pt>
                <c:pt idx="5">
                  <c:v>0.42304649248541787</c:v>
                </c:pt>
                <c:pt idx="6">
                  <c:v>0.36001176124669215</c:v>
                </c:pt>
                <c:pt idx="7">
                  <c:v>0.32671223177085268</c:v>
                </c:pt>
                <c:pt idx="8">
                  <c:v>0.32003260758397051</c:v>
                </c:pt>
                <c:pt idx="9">
                  <c:v>0.30893161397428243</c:v>
                </c:pt>
                <c:pt idx="10">
                  <c:v>0.28467710498960497</c:v>
                </c:pt>
                <c:pt idx="11">
                  <c:v>0.27771125623311249</c:v>
                </c:pt>
                <c:pt idx="12">
                  <c:v>0.27505146004290643</c:v>
                </c:pt>
                <c:pt idx="13">
                  <c:v>0.26950456516027321</c:v>
                </c:pt>
                <c:pt idx="14">
                  <c:v>0.26854674095936887</c:v>
                </c:pt>
                <c:pt idx="15">
                  <c:v>0.26588051750915337</c:v>
                </c:pt>
                <c:pt idx="16">
                  <c:v>0.26228253513971145</c:v>
                </c:pt>
                <c:pt idx="17">
                  <c:v>0.26040369395104346</c:v>
                </c:pt>
                <c:pt idx="18">
                  <c:v>0.25412244971069819</c:v>
                </c:pt>
                <c:pt idx="19">
                  <c:v>0.24474275165348555</c:v>
                </c:pt>
                <c:pt idx="20">
                  <c:v>0.23676237049937113</c:v>
                </c:pt>
                <c:pt idx="21">
                  <c:v>0.22791511546074802</c:v>
                </c:pt>
                <c:pt idx="22">
                  <c:v>0.20665766725198478</c:v>
                </c:pt>
                <c:pt idx="23">
                  <c:v>0.19078056961887152</c:v>
                </c:pt>
                <c:pt idx="24">
                  <c:v>0.17146347753925475</c:v>
                </c:pt>
                <c:pt idx="25">
                  <c:v>0.12582538132879834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346-4FD9-9A0B-E1C51D9ECAF0}"/>
            </c:ext>
          </c:extLst>
        </c:ser>
        <c:ser>
          <c:idx val="1"/>
          <c:order val="1"/>
          <c:tx>
            <c:strRef>
              <c:f>Figura_8!$R$3</c:f>
              <c:strCache>
                <c:ptCount val="1"/>
                <c:pt idx="0">
                  <c:v>Sociedades Nacionais</c:v>
                </c:pt>
              </c:strCache>
            </c:strRef>
          </c:tx>
          <c:spPr>
            <a:solidFill>
              <a:srgbClr val="9FC4E3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Figura_8!$N$6:$N$31</c:f>
              <c:strCache>
                <c:ptCount val="26"/>
                <c:pt idx="0">
                  <c:v>Irlanda</c:v>
                </c:pt>
                <c:pt idx="1">
                  <c:v>Hungria</c:v>
                </c:pt>
                <c:pt idx="2">
                  <c:v>Eslováquia</c:v>
                </c:pt>
                <c:pt idx="3">
                  <c:v>Luxemburgo</c:v>
                </c:pt>
                <c:pt idx="4">
                  <c:v>Roménia</c:v>
                </c:pt>
                <c:pt idx="5">
                  <c:v>Chéquia</c:v>
                </c:pt>
                <c:pt idx="6">
                  <c:v>Malta</c:v>
                </c:pt>
                <c:pt idx="7">
                  <c:v>Letónia</c:v>
                </c:pt>
                <c:pt idx="8">
                  <c:v>Bulgária</c:v>
                </c:pt>
                <c:pt idx="9">
                  <c:v>Polónia</c:v>
                </c:pt>
                <c:pt idx="10">
                  <c:v>Holanda</c:v>
                </c:pt>
                <c:pt idx="11">
                  <c:v>Eslovénia</c:v>
                </c:pt>
                <c:pt idx="12">
                  <c:v>Croácia</c:v>
                </c:pt>
                <c:pt idx="13">
                  <c:v>Lituânia</c:v>
                </c:pt>
                <c:pt idx="14">
                  <c:v>Portugal</c:v>
                </c:pt>
                <c:pt idx="15">
                  <c:v>Estónia</c:v>
                </c:pt>
                <c:pt idx="16">
                  <c:v>Suécia</c:v>
                </c:pt>
                <c:pt idx="17">
                  <c:v>Áustria</c:v>
                </c:pt>
                <c:pt idx="18">
                  <c:v>Bélgica</c:v>
                </c:pt>
                <c:pt idx="19">
                  <c:v>Finlândia</c:v>
                </c:pt>
                <c:pt idx="20">
                  <c:v>Espanha</c:v>
                </c:pt>
                <c:pt idx="21">
                  <c:v>Grécia</c:v>
                </c:pt>
                <c:pt idx="22">
                  <c:v>Dinamarca</c:v>
                </c:pt>
                <c:pt idx="23">
                  <c:v>Alemanha</c:v>
                </c:pt>
                <c:pt idx="24">
                  <c:v>Itália</c:v>
                </c:pt>
                <c:pt idx="25">
                  <c:v>Chipre</c:v>
                </c:pt>
              </c:strCache>
            </c:strRef>
          </c:cat>
          <c:val>
            <c:numRef>
              <c:f>Figura_8!$S$6:$S$31</c:f>
              <c:numCache>
                <c:formatCode>0.0%</c:formatCode>
                <c:ptCount val="26"/>
                <c:pt idx="0">
                  <c:v>0.26532689635827333</c:v>
                </c:pt>
                <c:pt idx="1">
                  <c:v>0.53461257325687761</c:v>
                </c:pt>
                <c:pt idx="2">
                  <c:v>0.54238555451166615</c:v>
                </c:pt>
                <c:pt idx="3">
                  <c:v>0.5518355328658886</c:v>
                </c:pt>
                <c:pt idx="4">
                  <c:v>0.57527156065892371</c:v>
                </c:pt>
                <c:pt idx="5">
                  <c:v>0.57695350751458219</c:v>
                </c:pt>
                <c:pt idx="6">
                  <c:v>0.63998823875330779</c:v>
                </c:pt>
                <c:pt idx="7">
                  <c:v>0.67328776822914727</c:v>
                </c:pt>
                <c:pt idx="8">
                  <c:v>0.67996739241602955</c:v>
                </c:pt>
                <c:pt idx="9">
                  <c:v>0.69106838602571752</c:v>
                </c:pt>
                <c:pt idx="10">
                  <c:v>0.71532289501039503</c:v>
                </c:pt>
                <c:pt idx="11">
                  <c:v>0.72228874376688745</c:v>
                </c:pt>
                <c:pt idx="12">
                  <c:v>0.72494853995709363</c:v>
                </c:pt>
                <c:pt idx="13">
                  <c:v>0.73049543483972679</c:v>
                </c:pt>
                <c:pt idx="14">
                  <c:v>0.73145325904063108</c:v>
                </c:pt>
                <c:pt idx="15">
                  <c:v>0.73411948249084669</c:v>
                </c:pt>
                <c:pt idx="16">
                  <c:v>0.73771746486028866</c:v>
                </c:pt>
                <c:pt idx="17">
                  <c:v>0.73959630604895654</c:v>
                </c:pt>
                <c:pt idx="18">
                  <c:v>0.74587755028930181</c:v>
                </c:pt>
                <c:pt idx="19">
                  <c:v>0.75525724834651442</c:v>
                </c:pt>
                <c:pt idx="20">
                  <c:v>0.7632376295006289</c:v>
                </c:pt>
                <c:pt idx="21">
                  <c:v>0.77208488453925206</c:v>
                </c:pt>
                <c:pt idx="22">
                  <c:v>0.79334233274801513</c:v>
                </c:pt>
                <c:pt idx="23">
                  <c:v>0.80921943038112853</c:v>
                </c:pt>
                <c:pt idx="24">
                  <c:v>0.82853652246074516</c:v>
                </c:pt>
                <c:pt idx="25">
                  <c:v>0.87417461867120161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346-4FD9-9A0B-E1C51D9EC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212438016"/>
        <c:axId val="212491008"/>
      </c:barChart>
      <c:catAx>
        <c:axId val="2124380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+mn-lt"/>
              </a:defRPr>
            </a:pPr>
            <a:endParaRPr lang="pt-PT"/>
          </a:p>
        </c:txPr>
        <c:crossAx val="212491008"/>
        <c:crosses val="autoZero"/>
        <c:auto val="1"/>
        <c:lblAlgn val="ctr"/>
        <c:lblOffset val="100"/>
        <c:noMultiLvlLbl val="0"/>
      </c:catAx>
      <c:valAx>
        <c:axId val="212491008"/>
        <c:scaling>
          <c:orientation val="minMax"/>
          <c:max val="1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pt-PT"/>
          </a:p>
        </c:txPr>
        <c:crossAx val="212438016"/>
        <c:crosses val="autoZero"/>
        <c:crossBetween val="between"/>
        <c:majorUnit val="0.25"/>
      </c:valAx>
    </c:plotArea>
    <c:legend>
      <c:legendPos val="b"/>
      <c:layout>
        <c:manualLayout>
          <c:xMode val="edge"/>
          <c:yMode val="edge"/>
          <c:x val="0.44278831936017249"/>
          <c:y val="0.94187171493597488"/>
          <c:w val="0.24516650034841853"/>
          <c:h val="4.203170898742397E-2"/>
        </c:manualLayout>
      </c:layout>
      <c:overlay val="0"/>
      <c:txPr>
        <a:bodyPr/>
        <a:lstStyle/>
        <a:p>
          <a:pPr rtl="0">
            <a:defRPr sz="800">
              <a:latin typeface="+mn-lt"/>
            </a:defRPr>
          </a:pPr>
          <a:endParaRPr lang="pt-PT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>
          <a:latin typeface="Arial" pitchFamily="34" charset="0"/>
          <a:cs typeface="Arial" pitchFamily="34" charset="0"/>
        </a:defRPr>
      </a:pPr>
      <a:endParaRPr lang="pt-PT"/>
    </a:p>
  </c:txPr>
  <c:printSettings>
    <c:headerFooter/>
    <c:pageMargins b="0.75000000000001077" l="0.70000000000000062" r="0.70000000000000062" t="0.75000000000001077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198711345793464E-2"/>
          <c:y val="5.0925925925925923E-2"/>
          <c:w val="0.60722361535352565"/>
          <c:h val="0.73577136191309422"/>
        </c:manualLayout>
      </c:layout>
      <c:lineChart>
        <c:grouping val="standard"/>
        <c:varyColors val="0"/>
        <c:ser>
          <c:idx val="0"/>
          <c:order val="0"/>
          <c:tx>
            <c:v>Comércio Internacional</c:v>
          </c:tx>
          <c:spPr>
            <a:ln w="28575" cap="rnd">
              <a:noFill/>
              <a:round/>
            </a:ln>
            <a:effectLst/>
          </c:spPr>
          <c:marker>
            <c:symbol val="dash"/>
            <c:size val="9"/>
            <c:spPr>
              <a:solidFill>
                <a:srgbClr val="3476B1"/>
              </a:solidFill>
              <a:ln w="9525">
                <a:noFill/>
              </a:ln>
              <a:effectLst/>
            </c:spPr>
          </c:marker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  <c:pt idx="0">
                <c:v>-0.10258980147584107</c:v>
              </c:pt>
              <c:pt idx="1">
                <c:v>0.18343770509814039</c:v>
              </c:pt>
              <c:pt idx="2">
                <c:v>0.23238849086916291</c:v>
              </c:pt>
              <c:pt idx="3">
                <c:v>-6.2021595480408198E-3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AC7-4E6F-8ED9-2522A3ADF3C8}"/>
            </c:ext>
          </c:extLst>
        </c:ser>
        <c:ser>
          <c:idx val="2"/>
          <c:order val="1"/>
          <c:tx>
            <c:v>Sociedades Nacionais</c:v>
          </c:tx>
          <c:spPr>
            <a:ln w="28575" cap="rnd">
              <a:noFill/>
              <a:round/>
            </a:ln>
            <a:effectLst/>
          </c:spPr>
          <c:marker>
            <c:symbol val="dash"/>
            <c:size val="9"/>
            <c:spPr>
              <a:solidFill>
                <a:srgbClr val="9FC4E3"/>
              </a:solidFill>
              <a:ln w="9525">
                <a:noFill/>
              </a:ln>
              <a:effectLst/>
            </c:spPr>
          </c:marker>
          <c:dLbls>
            <c:dLbl>
              <c:idx val="0"/>
              <c:layout>
                <c:manualLayout>
                  <c:x val="-7.7099833636952872E-2"/>
                  <c:y val="-4.57524059492563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C7-4E6F-8ED9-2522A3ADF3C8}"/>
                </c:ext>
              </c:extLst>
            </c:dLbl>
            <c:dLbl>
              <c:idx val="3"/>
              <c:layout>
                <c:manualLayout>
                  <c:x val="-7.7099833636952872E-2"/>
                  <c:y val="5.14698162729658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C7-4E6F-8ED9-2522A3ADF3C8}"/>
                </c:ext>
              </c:extLst>
            </c:dLbl>
            <c:numFmt formatCode="0.0%" sourceLinked="0"/>
            <c:spPr>
              <a:solidFill>
                <a:srgbClr val="9FC4E3"/>
              </a:solidFill>
              <a:ln w="6350">
                <a:solidFill>
                  <a:schemeClr val="bg1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  <c:pt idx="0">
                <c:v>-8.8015285234995577E-2</c:v>
              </c:pt>
              <c:pt idx="1">
                <c:v>0.2104545521301906</c:v>
              </c:pt>
              <c:pt idx="2">
                <c:v>0.25339368105522775</c:v>
              </c:pt>
              <c:pt idx="3">
                <c:v>-1.2094588615185642E-2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1AC7-4E6F-8ED9-2522A3ADF3C8}"/>
            </c:ext>
          </c:extLst>
        </c:ser>
        <c:ser>
          <c:idx val="4"/>
          <c:order val="2"/>
          <c:tx>
            <c:v>Filiais Estrangeiras</c:v>
          </c:tx>
          <c:spPr>
            <a:ln w="28575" cap="rnd">
              <a:noFill/>
              <a:round/>
            </a:ln>
            <a:effectLst/>
          </c:spPr>
          <c:marker>
            <c:symbol val="dot"/>
            <c:size val="9"/>
            <c:spPr>
              <a:solidFill>
                <a:srgbClr val="892F69"/>
              </a:solidFill>
              <a:ln w="9525">
                <a:noFill/>
              </a:ln>
              <a:effectLst/>
            </c:spPr>
          </c:marker>
          <c:dLbls>
            <c:numFmt formatCode="0.0%" sourceLinked="0"/>
            <c:spPr>
              <a:solidFill>
                <a:srgbClr val="892F69"/>
              </a:solidFill>
              <a:ln w="6350">
                <a:solidFill>
                  <a:schemeClr val="bg1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  <c:pt idx="0">
                <c:v>-0.12420581240966244</c:v>
              </c:pt>
              <c:pt idx="1">
                <c:v>0.14171220337095569</c:v>
              </c:pt>
              <c:pt idx="2">
                <c:v>0.1979942786426252</c:v>
              </c:pt>
              <c:pt idx="3">
                <c:v>3.9834151567179621E-3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1AC7-4E6F-8ED9-2522A3ADF3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6350" cap="flat" cmpd="sng" algn="ctr">
              <a:solidFill>
                <a:schemeClr val="bg1">
                  <a:lumMod val="50000"/>
                </a:schemeClr>
              </a:solidFill>
              <a:prstDash val="sysDash"/>
              <a:round/>
            </a:ln>
            <a:effectLst/>
          </c:spPr>
        </c:hiLowLines>
        <c:marker val="1"/>
        <c:smooth val="0"/>
        <c:axId val="477777535"/>
        <c:axId val="568195263"/>
      </c:lineChart>
      <c:catAx>
        <c:axId val="4777775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pt-PT"/>
          </a:p>
        </c:txPr>
        <c:crossAx val="568195263"/>
        <c:crosses val="autoZero"/>
        <c:auto val="1"/>
        <c:lblAlgn val="ctr"/>
        <c:lblOffset val="100"/>
        <c:noMultiLvlLbl val="0"/>
      </c:catAx>
      <c:valAx>
        <c:axId val="568195263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85000"/>
                </a:schemeClr>
              </a:solidFill>
              <a:prstDash val="dash"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4777775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8518850415188437"/>
          <c:y val="1.7360017497812821E-2"/>
          <c:w val="0.31109007164460634"/>
          <c:h val="0.255788130650335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+mj-lt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455402449693787"/>
          <c:y val="5.0925925925925923E-2"/>
          <c:w val="0.76727230971128613"/>
          <c:h val="0.7589195100612424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Figura_10!$M$3</c:f>
              <c:strCache>
                <c:ptCount val="1"/>
                <c:pt idx="0">
                  <c:v>Sociedades Nacionais</c:v>
                </c:pt>
              </c:strCache>
            </c:strRef>
          </c:tx>
          <c:spPr>
            <a:solidFill>
              <a:srgbClr val="9FC4E3"/>
            </a:solidFill>
            <a:ln w="6350">
              <a:solidFill>
                <a:schemeClr val="bg1"/>
              </a:solidFill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Figura_10!$L$4:$L$10</c:f>
              <c:strCache>
                <c:ptCount val="7"/>
                <c:pt idx="0">
                  <c:v>Países Baixos</c:v>
                </c:pt>
                <c:pt idx="1">
                  <c:v>Reino Unido</c:v>
                </c:pt>
                <c:pt idx="2">
                  <c:v>Itália</c:v>
                </c:pt>
                <c:pt idx="3">
                  <c:v>Estados Unidos</c:v>
                </c:pt>
                <c:pt idx="4">
                  <c:v>França</c:v>
                </c:pt>
                <c:pt idx="5">
                  <c:v>Alemanha</c:v>
                </c:pt>
                <c:pt idx="6">
                  <c:v>Espanha</c:v>
                </c:pt>
              </c:strCache>
            </c:strRef>
          </c:cat>
          <c:val>
            <c:numRef>
              <c:f>Figura_10!$M$4:$M$10</c:f>
              <c:numCache>
                <c:formatCode>0.0%</c:formatCode>
                <c:ptCount val="7"/>
                <c:pt idx="0">
                  <c:v>4.6016329878491698E-2</c:v>
                </c:pt>
                <c:pt idx="1">
                  <c:v>5.3469937524453184E-2</c:v>
                </c:pt>
                <c:pt idx="2">
                  <c:v>4.1500781214056516E-2</c:v>
                </c:pt>
                <c:pt idx="3">
                  <c:v>7.3282097158105644E-2</c:v>
                </c:pt>
                <c:pt idx="4">
                  <c:v>0.13073224997857083</c:v>
                </c:pt>
                <c:pt idx="5">
                  <c:v>7.6427249912452699E-2</c:v>
                </c:pt>
                <c:pt idx="6">
                  <c:v>0.25914973292872417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2F-4F0D-BD72-6774F4320AE6}"/>
            </c:ext>
          </c:extLst>
        </c:ser>
        <c:ser>
          <c:idx val="1"/>
          <c:order val="1"/>
          <c:tx>
            <c:strRef>
              <c:f>Figura_10!$N$3</c:f>
              <c:strCache>
                <c:ptCount val="1"/>
                <c:pt idx="0">
                  <c:v>Filiais Estrangeiras</c:v>
                </c:pt>
              </c:strCache>
            </c:strRef>
          </c:tx>
          <c:spPr>
            <a:solidFill>
              <a:srgbClr val="892F69"/>
            </a:solidFill>
            <a:ln w="6350">
              <a:solidFill>
                <a:schemeClr val="bg1"/>
              </a:solidFill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Figura_10!$L$4:$L$10</c:f>
              <c:strCache>
                <c:ptCount val="7"/>
                <c:pt idx="0">
                  <c:v>Países Baixos</c:v>
                </c:pt>
                <c:pt idx="1">
                  <c:v>Reino Unido</c:v>
                </c:pt>
                <c:pt idx="2">
                  <c:v>Itália</c:v>
                </c:pt>
                <c:pt idx="3">
                  <c:v>Estados Unidos</c:v>
                </c:pt>
                <c:pt idx="4">
                  <c:v>França</c:v>
                </c:pt>
                <c:pt idx="5">
                  <c:v>Alemanha</c:v>
                </c:pt>
                <c:pt idx="6">
                  <c:v>Espanha</c:v>
                </c:pt>
              </c:strCache>
            </c:strRef>
          </c:cat>
          <c:val>
            <c:numRef>
              <c:f>Figura_10!$N$4:$N$10</c:f>
              <c:numCache>
                <c:formatCode>0.0%</c:formatCode>
                <c:ptCount val="7"/>
                <c:pt idx="0">
                  <c:v>2.9628837864920265E-2</c:v>
                </c:pt>
                <c:pt idx="1">
                  <c:v>4.1305175786979613E-2</c:v>
                </c:pt>
                <c:pt idx="2">
                  <c:v>4.9942045228329159E-2</c:v>
                </c:pt>
                <c:pt idx="3">
                  <c:v>5.0067918099306163E-2</c:v>
                </c:pt>
                <c:pt idx="4">
                  <c:v>0.11097938174206227</c:v>
                </c:pt>
                <c:pt idx="5">
                  <c:v>0.16327687732242596</c:v>
                </c:pt>
                <c:pt idx="6">
                  <c:v>0.2675905649672623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2F-4F0D-BD72-6774F4320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85419951"/>
        <c:axId val="568307855"/>
      </c:barChart>
      <c:catAx>
        <c:axId val="28541995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568307855"/>
        <c:crosses val="autoZero"/>
        <c:auto val="1"/>
        <c:lblAlgn val="ctr"/>
        <c:lblOffset val="100"/>
        <c:noMultiLvlLbl val="0"/>
      </c:catAx>
      <c:valAx>
        <c:axId val="568307855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2854199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1737396873411367"/>
          <c:y val="0.89872630504520268"/>
          <c:w val="0.46596023182494511"/>
          <c:h val="7.12151037938439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latin typeface="+mj-lt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89647261345004"/>
          <c:y val="5.891806028755725E-2"/>
          <c:w val="0.6790191012355018"/>
          <c:h val="0.75176537684053202"/>
        </c:manualLayout>
      </c:layout>
      <c:scatterChart>
        <c:scatterStyle val="lineMarker"/>
        <c:varyColors val="0"/>
        <c:ser>
          <c:idx val="0"/>
          <c:order val="0"/>
          <c:tx>
            <c:v>2021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9525">
                <a:solidFill>
                  <a:srgbClr val="3476B1"/>
                </a:solidFill>
              </a:ln>
              <a:effectLst/>
            </c:spPr>
          </c:marker>
          <c:xVal>
            <c:numLit>
              <c:formatCode>General</c:formatCode>
              <c:ptCount val="6"/>
              <c:pt idx="0">
                <c:v>3457.6658950000001</c:v>
              </c:pt>
              <c:pt idx="1">
                <c:v>5387.0452829999995</c:v>
              </c:pt>
              <c:pt idx="2">
                <c:v>9706.2522300000001</c:v>
              </c:pt>
              <c:pt idx="3">
                <c:v>4650.9776689999999</c:v>
              </c:pt>
              <c:pt idx="4">
                <c:v>3396.5229020000002</c:v>
              </c:pt>
              <c:pt idx="5">
                <c:v>12859.477629000001</c:v>
              </c:pt>
            </c:numLit>
          </c:xVal>
          <c:yVal>
            <c:numLit>
              <c:formatCode>General</c:formatCode>
              <c:ptCount val="6"/>
              <c:pt idx="0">
                <c:v>10</c:v>
              </c:pt>
              <c:pt idx="1">
                <c:v>20</c:v>
              </c:pt>
              <c:pt idx="2">
                <c:v>30</c:v>
              </c:pt>
              <c:pt idx="3">
                <c:v>40</c:v>
              </c:pt>
              <c:pt idx="4">
                <c:v>50</c:v>
              </c:pt>
              <c:pt idx="5">
                <c:v>60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8676-4D8A-9358-63663E9F037D}"/>
            </c:ext>
          </c:extLst>
        </c:ser>
        <c:ser>
          <c:idx val="1"/>
          <c:order val="1"/>
          <c:tx>
            <c:v>2022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3476B1"/>
              </a:solidFill>
              <a:ln w="9525">
                <a:noFill/>
              </a:ln>
              <a:effectLst/>
            </c:spPr>
          </c:marker>
          <c:dLbls>
            <c:dLbl>
              <c:idx val="5"/>
              <c:layout>
                <c:manualLayout>
                  <c:x val="-2.9530202382645542E-2"/>
                  <c:y val="-3.9278706858371516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76-4D8A-9358-63663E9F037D}"/>
                </c:ext>
              </c:extLst>
            </c:dLbl>
            <c:numFmt formatCode="#\ 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Dir val="x"/>
            <c:errBarType val="minus"/>
            <c:errValType val="cust"/>
            <c:noEndCap val="0"/>
            <c:plus>
              <c:numLit>
                <c:formatCode>General</c:formatCode>
                <c:ptCount val="6"/>
                <c:pt idx="0">
                  <c:v>2680.255024</c:v>
                </c:pt>
                <c:pt idx="1">
                  <c:v>1056.8830880000005</c:v>
                </c:pt>
                <c:pt idx="2">
                  <c:v>1215.8242279999995</c:v>
                </c:pt>
                <c:pt idx="3">
                  <c:v>1149.5230190000002</c:v>
                </c:pt>
                <c:pt idx="4">
                  <c:v>536.79185999999982</c:v>
                </c:pt>
                <c:pt idx="5">
                  <c:v>3362.0835740000002</c:v>
                </c:pt>
              </c:numLit>
            </c:plus>
            <c:minus>
              <c:numLit>
                <c:formatCode>General</c:formatCode>
                <c:ptCount val="6"/>
                <c:pt idx="0">
                  <c:v>2680.255024</c:v>
                </c:pt>
                <c:pt idx="1">
                  <c:v>1056.8830880000005</c:v>
                </c:pt>
                <c:pt idx="2">
                  <c:v>1215.8242279999995</c:v>
                </c:pt>
                <c:pt idx="3">
                  <c:v>1149.5230190000002</c:v>
                </c:pt>
                <c:pt idx="4">
                  <c:v>536.79185999999982</c:v>
                </c:pt>
                <c:pt idx="5">
                  <c:v>3362.0835740000002</c:v>
                </c:pt>
              </c:numLit>
            </c:minus>
            <c:spPr>
              <a:noFill/>
              <a:ln w="6350" cap="flat" cmpd="sng" algn="ctr">
                <a:solidFill>
                  <a:srgbClr val="3476B1"/>
                </a:solidFill>
                <a:prstDash val="dash"/>
                <a:round/>
              </a:ln>
              <a:effectLst/>
            </c:spPr>
          </c:errBars>
          <c:xVal>
            <c:numLit>
              <c:formatCode>General</c:formatCode>
              <c:ptCount val="6"/>
              <c:pt idx="0">
                <c:v>6137.9209190000001</c:v>
              </c:pt>
              <c:pt idx="1">
                <c:v>6443.928371</c:v>
              </c:pt>
              <c:pt idx="2">
                <c:v>10922.076458</c:v>
              </c:pt>
              <c:pt idx="3">
                <c:v>5800.5006880000001</c:v>
              </c:pt>
              <c:pt idx="4">
                <c:v>3933.314762</c:v>
              </c:pt>
              <c:pt idx="5">
                <c:v>16221.561203000001</c:v>
              </c:pt>
            </c:numLit>
          </c:xVal>
          <c:yVal>
            <c:numLit>
              <c:formatCode>General</c:formatCode>
              <c:ptCount val="6"/>
              <c:pt idx="0">
                <c:v>10</c:v>
              </c:pt>
              <c:pt idx="1">
                <c:v>20</c:v>
              </c:pt>
              <c:pt idx="2">
                <c:v>30</c:v>
              </c:pt>
              <c:pt idx="3">
                <c:v>40</c:v>
              </c:pt>
              <c:pt idx="4">
                <c:v>50</c:v>
              </c:pt>
              <c:pt idx="5">
                <c:v>60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8676-4D8A-9358-63663E9F037D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6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</c:numLit>
          </c:xVal>
          <c:yVal>
            <c:numLit>
              <c:formatCode>General</c:formatCode>
              <c:ptCount val="6"/>
              <c:pt idx="0">
                <c:v>10</c:v>
              </c:pt>
              <c:pt idx="1">
                <c:v>20</c:v>
              </c:pt>
              <c:pt idx="2">
                <c:v>30</c:v>
              </c:pt>
              <c:pt idx="3">
                <c:v>40</c:v>
              </c:pt>
              <c:pt idx="4">
                <c:v>50</c:v>
              </c:pt>
              <c:pt idx="5">
                <c:v>60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3-8676-4D8A-9358-63663E9F03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8319855"/>
        <c:axId val="568202703"/>
      </c:scatterChart>
      <c:valAx>
        <c:axId val="468319855"/>
        <c:scaling>
          <c:orientation val="minMax"/>
          <c:max val="165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PT">
                    <a:latin typeface="+mn-lt"/>
                  </a:rPr>
                  <a:t>Milhões de euros</a:t>
                </a:r>
              </a:p>
            </c:rich>
          </c:tx>
          <c:layout>
            <c:manualLayout>
              <c:xMode val="edge"/>
              <c:yMode val="edge"/>
              <c:x val="0.81905368490033947"/>
              <c:y val="0.8787995190059456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</c:title>
        <c:numFmt formatCode="#\ 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568202703"/>
        <c:crosses val="autoZero"/>
        <c:crossBetween val="midCat"/>
        <c:majorUnit val="1500"/>
        <c:minorUnit val="500"/>
      </c:valAx>
      <c:valAx>
        <c:axId val="568202703"/>
        <c:scaling>
          <c:orientation val="minMax"/>
        </c:scaling>
        <c:delete val="1"/>
        <c:axPos val="l"/>
        <c:majorGridlines>
          <c:spPr>
            <a:ln w="6350" cap="flat" cmpd="sng" algn="ctr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46831985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51966122424778394"/>
          <c:y val="0.92274929916889969"/>
          <c:w val="0.14770216659452048"/>
          <c:h val="6.15392180877517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+mj-lt"/>
        </a:defRPr>
      </a:pPr>
      <a:endParaRPr lang="pt-PT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>
                <a:latin typeface="+mn-lt"/>
              </a:defRPr>
            </a:pPr>
            <a:r>
              <a:rPr lang="pt-PT" sz="1200">
                <a:latin typeface="+mn-lt"/>
              </a:rPr>
              <a:t>Volume</a:t>
            </a:r>
            <a:r>
              <a:rPr lang="pt-PT" sz="1200" baseline="0">
                <a:latin typeface="+mn-lt"/>
              </a:rPr>
              <a:t> de negócios</a:t>
            </a:r>
            <a:endParaRPr lang="pt-PT" sz="1200">
              <a:latin typeface="+mn-lt"/>
            </a:endParaRPr>
          </a:p>
        </c:rich>
      </c:tx>
      <c:layout>
        <c:manualLayout>
          <c:xMode val="edge"/>
          <c:yMode val="edge"/>
          <c:x val="0.30325750100754639"/>
          <c:y val="6.323701412037133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083014346574704E-2"/>
          <c:y val="0.15260390080168051"/>
          <c:w val="0.86121674220163857"/>
          <c:h val="0.66490857610823906"/>
        </c:manualLayout>
      </c:layout>
      <c:areaChart>
        <c:grouping val="percentStacked"/>
        <c:varyColors val="0"/>
        <c:ser>
          <c:idx val="0"/>
          <c:order val="0"/>
          <c:tx>
            <c:strRef>
              <c:f>Figura_1!$S$26</c:f>
              <c:strCache>
                <c:ptCount val="1"/>
                <c:pt idx="0">
                  <c:v>Sociedades Nacionais</c:v>
                </c:pt>
              </c:strCache>
            </c:strRef>
          </c:tx>
          <c:spPr>
            <a:solidFill>
              <a:srgbClr val="D8D2D9"/>
            </a:solidFill>
          </c:spPr>
          <c:cat>
            <c:numRef>
              <c:f>Figura_1!$T$30:$AF$30</c:f>
              <c:numCache>
                <c:formatCode>General</c:formatCod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</c:numCache>
            </c:numRef>
          </c:cat>
          <c:val>
            <c:numRef>
              <c:f>Figura_1!$T$26:$AF$26</c:f>
              <c:numCache>
                <c:formatCode>#\ ###\ ##0</c:formatCode>
                <c:ptCount val="13"/>
                <c:pt idx="0">
                  <c:v>250358.83055399999</c:v>
                </c:pt>
                <c:pt idx="1">
                  <c:v>244377.04960999999</c:v>
                </c:pt>
                <c:pt idx="2">
                  <c:v>230267.04251500001</c:v>
                </c:pt>
                <c:pt idx="3">
                  <c:v>229602.204229</c:v>
                </c:pt>
                <c:pt idx="4">
                  <c:v>233264.897039</c:v>
                </c:pt>
                <c:pt idx="5">
                  <c:v>236816.73221799999</c:v>
                </c:pt>
                <c:pt idx="6">
                  <c:v>242387.964194</c:v>
                </c:pt>
                <c:pt idx="7">
                  <c:v>265246.743709</c:v>
                </c:pt>
                <c:pt idx="8">
                  <c:v>278945.28499499999</c:v>
                </c:pt>
                <c:pt idx="9">
                  <c:v>285840.194349</c:v>
                </c:pt>
                <c:pt idx="10">
                  <c:v>256444.77663099999</c:v>
                </c:pt>
                <c:pt idx="11">
                  <c:v>298921.412243</c:v>
                </c:pt>
                <c:pt idx="12">
                  <c:v>369234.85759299999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7D-4FAB-BD55-82FB2638D602}"/>
            </c:ext>
          </c:extLst>
        </c:ser>
        <c:ser>
          <c:idx val="1"/>
          <c:order val="1"/>
          <c:tx>
            <c:strRef>
              <c:f>Figura_1!$S$27</c:f>
              <c:strCache>
                <c:ptCount val="1"/>
                <c:pt idx="0">
                  <c:v>Filiais Estrangeiras</c:v>
                </c:pt>
              </c:strCache>
            </c:strRef>
          </c:tx>
          <c:spPr>
            <a:solidFill>
              <a:srgbClr val="3476B1"/>
            </a:solidFill>
          </c:spPr>
          <c:cat>
            <c:numRef>
              <c:f>Figura_1!$T$30:$AF$30</c:f>
              <c:numCache>
                <c:formatCode>General</c:formatCod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</c:numCache>
            </c:numRef>
          </c:cat>
          <c:val>
            <c:numRef>
              <c:f>Figura_1!$T$27:$AF$27</c:f>
              <c:numCache>
                <c:formatCode>#\ ###\ ##0</c:formatCode>
                <c:ptCount val="13"/>
                <c:pt idx="0">
                  <c:v>79582.073520999998</c:v>
                </c:pt>
                <c:pt idx="1">
                  <c:v>79739.292866999996</c:v>
                </c:pt>
                <c:pt idx="2">
                  <c:v>74670.796256000001</c:v>
                </c:pt>
                <c:pt idx="3">
                  <c:v>73805.338451999996</c:v>
                </c:pt>
                <c:pt idx="4">
                  <c:v>75540.677918999994</c:v>
                </c:pt>
                <c:pt idx="5">
                  <c:v>80410.139106999995</c:v>
                </c:pt>
                <c:pt idx="6">
                  <c:v>83498.320915999997</c:v>
                </c:pt>
                <c:pt idx="7">
                  <c:v>90897.896234999993</c:v>
                </c:pt>
                <c:pt idx="8">
                  <c:v>101851.11803100001</c:v>
                </c:pt>
                <c:pt idx="9">
                  <c:v>110981.466069</c:v>
                </c:pt>
                <c:pt idx="10">
                  <c:v>101291.46069000001</c:v>
                </c:pt>
                <c:pt idx="11">
                  <c:v>116853.554739</c:v>
                </c:pt>
                <c:pt idx="12">
                  <c:v>146575.74220899999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7D-4FAB-BD55-82FB2638D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5026432"/>
        <c:axId val="198058560"/>
      </c:areaChart>
      <c:catAx>
        <c:axId val="195026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8058560"/>
        <c:crosses val="autoZero"/>
        <c:auto val="1"/>
        <c:lblAlgn val="ctr"/>
        <c:lblOffset val="100"/>
        <c:noMultiLvlLbl val="0"/>
      </c:catAx>
      <c:valAx>
        <c:axId val="198058560"/>
        <c:scaling>
          <c:orientation val="minMax"/>
          <c:max val="1"/>
          <c:min val="0"/>
        </c:scaling>
        <c:delete val="1"/>
        <c:axPos val="l"/>
        <c:numFmt formatCode="0%" sourceLinked="1"/>
        <c:majorTickMark val="out"/>
        <c:minorTickMark val="none"/>
        <c:tickLblPos val="none"/>
        <c:crossAx val="195026432"/>
        <c:crosses val="autoZero"/>
        <c:crossBetween val="midCat"/>
        <c:majorUnit val="0.2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56819836403012"/>
          <c:y val="0.91768630570679322"/>
          <c:w val="0.68636002066036539"/>
          <c:h val="8.2313694293206771E-2"/>
        </c:manualLayout>
      </c:layout>
      <c:overlay val="0"/>
      <c:txPr>
        <a:bodyPr/>
        <a:lstStyle/>
        <a:p>
          <a:pPr>
            <a:defRPr sz="800">
              <a:latin typeface="+mn-lt"/>
            </a:defRPr>
          </a:pPr>
          <a:endParaRPr lang="pt-PT"/>
        </a:p>
      </c:txPr>
    </c:legend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700">
          <a:latin typeface="Arial" pitchFamily="34" charset="0"/>
          <a:cs typeface="Arial" pitchFamily="34" charset="0"/>
        </a:defRPr>
      </a:pPr>
      <a:endParaRPr lang="pt-PT"/>
    </a:p>
  </c:txPr>
  <c:printSettings>
    <c:headerFooter/>
    <c:pageMargins b="0.750000000000006" l="0.70000000000000062" r="0.70000000000000062" t="0.750000000000006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689647261345004"/>
          <c:y val="5.891806028755725E-2"/>
          <c:w val="0.6790191012355018"/>
          <c:h val="0.75176537684053202"/>
        </c:manualLayout>
      </c:layout>
      <c:scatterChart>
        <c:scatterStyle val="lineMarker"/>
        <c:varyColors val="0"/>
        <c:ser>
          <c:idx val="0"/>
          <c:order val="0"/>
          <c:tx>
            <c:v>2021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9525">
                <a:solidFill>
                  <a:srgbClr val="892F69"/>
                </a:solidFill>
              </a:ln>
              <a:effectLst/>
            </c:spPr>
          </c:marker>
          <c:xVal>
            <c:numLit>
              <c:formatCode>General</c:formatCode>
              <c:ptCount val="6"/>
              <c:pt idx="0">
                <c:v>102.522077</c:v>
              </c:pt>
              <c:pt idx="1">
                <c:v>1751.8438799999999</c:v>
              </c:pt>
              <c:pt idx="2">
                <c:v>2015.087706</c:v>
              </c:pt>
              <c:pt idx="3">
                <c:v>4205.3601250000002</c:v>
              </c:pt>
              <c:pt idx="4">
                <c:v>7513.9376790000006</c:v>
              </c:pt>
              <c:pt idx="5">
                <c:v>8529.1007929999996</c:v>
              </c:pt>
            </c:numLit>
          </c:xVal>
          <c:yVal>
            <c:numLit>
              <c:formatCode>General</c:formatCode>
              <c:ptCount val="6"/>
              <c:pt idx="0">
                <c:v>10</c:v>
              </c:pt>
              <c:pt idx="1">
                <c:v>20</c:v>
              </c:pt>
              <c:pt idx="2">
                <c:v>30</c:v>
              </c:pt>
              <c:pt idx="3">
                <c:v>40</c:v>
              </c:pt>
              <c:pt idx="4">
                <c:v>50</c:v>
              </c:pt>
              <c:pt idx="5">
                <c:v>60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5A64-4259-991E-9442E81F2DDA}"/>
            </c:ext>
          </c:extLst>
        </c:ser>
        <c:ser>
          <c:idx val="1"/>
          <c:order val="1"/>
          <c:tx>
            <c:v>2022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892F69"/>
              </a:solidFill>
              <a:ln w="9525">
                <a:noFill/>
              </a:ln>
              <a:effectLst/>
            </c:spPr>
          </c:marker>
          <c:dLbls>
            <c:dLbl>
              <c:idx val="5"/>
              <c:layout>
                <c:manualLayout>
                  <c:x val="-3.1991052581199338E-2"/>
                  <c:y val="-4.7134448230045818E-2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64-4259-991E-9442E81F2DDA}"/>
                </c:ext>
              </c:extLst>
            </c:dLbl>
            <c:numFmt formatCode="#\ 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errBars>
            <c:errDir val="x"/>
            <c:errBarType val="minus"/>
            <c:errValType val="cust"/>
            <c:noEndCap val="0"/>
            <c:plus>
              <c:numLit>
                <c:formatCode>General</c:formatCode>
                <c:ptCount val="1"/>
                <c:pt idx="0">
                  <c:v>1</c:v>
                </c:pt>
              </c:numLit>
            </c:plus>
            <c:minus>
              <c:numLit>
                <c:formatCode>General</c:formatCode>
                <c:ptCount val="6"/>
                <c:pt idx="0">
                  <c:v>278.39484600000003</c:v>
                </c:pt>
                <c:pt idx="1">
                  <c:v>365.84617200000002</c:v>
                </c:pt>
                <c:pt idx="2">
                  <c:v>339.111357</c:v>
                </c:pt>
                <c:pt idx="3">
                  <c:v>896.28346599999986</c:v>
                </c:pt>
                <c:pt idx="4">
                  <c:v>1195.1616190000004</c:v>
                </c:pt>
                <c:pt idx="5">
                  <c:v>1699.8122719999992</c:v>
                </c:pt>
              </c:numLit>
            </c:minus>
            <c:spPr>
              <a:noFill/>
              <a:ln w="6350" cap="flat" cmpd="sng" algn="ctr">
                <a:solidFill>
                  <a:srgbClr val="892F69"/>
                </a:solidFill>
                <a:prstDash val="dash"/>
                <a:round/>
              </a:ln>
              <a:effectLst/>
            </c:spPr>
          </c:errBars>
          <c:xVal>
            <c:numLit>
              <c:formatCode>General</c:formatCode>
              <c:ptCount val="6"/>
              <c:pt idx="0">
                <c:v>380.916923</c:v>
              </c:pt>
              <c:pt idx="1">
                <c:v>2117.6900519999999</c:v>
              </c:pt>
              <c:pt idx="2">
                <c:v>2354.199063</c:v>
              </c:pt>
              <c:pt idx="3">
                <c:v>5101.643591</c:v>
              </c:pt>
              <c:pt idx="4">
                <c:v>8709.099298000001</c:v>
              </c:pt>
              <c:pt idx="5">
                <c:v>10228.913064999999</c:v>
              </c:pt>
            </c:numLit>
          </c:xVal>
          <c:yVal>
            <c:numLit>
              <c:formatCode>General</c:formatCode>
              <c:ptCount val="6"/>
              <c:pt idx="0">
                <c:v>10</c:v>
              </c:pt>
              <c:pt idx="1">
                <c:v>20</c:v>
              </c:pt>
              <c:pt idx="2">
                <c:v>30</c:v>
              </c:pt>
              <c:pt idx="3">
                <c:v>40</c:v>
              </c:pt>
              <c:pt idx="4">
                <c:v>50</c:v>
              </c:pt>
              <c:pt idx="5">
                <c:v>60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2-5A64-4259-991E-9442E81F2DDA}"/>
            </c:ext>
          </c:extLst>
        </c:ser>
        <c:ser>
          <c:idx val="2"/>
          <c:order val="2"/>
          <c:spPr>
            <a:ln w="25400" cap="rnd">
              <a:noFill/>
              <a:round/>
            </a:ln>
            <a:effectLst/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fld id="{E50E4F12-4BC8-471E-85F5-2F7B761D3D0F}" type="CELLRANGE">
                      <a:rPr lang="en-US"/>
                      <a:pPr/>
                      <a:t>[CELLRANGE]</a:t>
                    </a:fld>
                    <a:endParaRPr lang="pt-PT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5119463619914517"/>
                      <c:h val="9.807893102535363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5A64-4259-991E-9442E81F2DD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96D36FD1-8E7B-4452-898D-0197BF7F9BB8}" type="CELLRANGE">
                      <a:rPr lang="en-US"/>
                      <a:pPr/>
                      <a:t>[CELLRANGE]</a:t>
                    </a:fld>
                    <a:endParaRPr lang="pt-PT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960953089219577"/>
                      <c:h val="0.14122674514985289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5A64-4259-991E-9442E81F2DDA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7D7AF0CF-3307-4E2C-B7F1-31AA1F962E57}" type="CELLRANGE">
                      <a:rPr lang="en-US"/>
                      <a:pPr/>
                      <a:t>[CELLRANGE]</a:t>
                    </a:fld>
                    <a:endParaRPr lang="pt-PT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262071632830294"/>
                      <c:h val="9.807893102535363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5A64-4259-991E-9442E81F2DDA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E1F681E4-BE15-4A1E-956F-92E2ECC8B831}" type="CELLRANGE">
                      <a:rPr lang="en-US"/>
                      <a:pPr/>
                      <a:t>[CELLRANGE]</a:t>
                    </a:fld>
                    <a:endParaRPr lang="pt-PT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525401980848772"/>
                      <c:h val="9.807893102535363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5A64-4259-991E-9442E81F2DDA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F3D2271F-9CA9-40F9-BAB8-CB814BFC79A9}" type="CELLRANGE">
                      <a:rPr lang="en-US"/>
                      <a:pPr/>
                      <a:t>[CELLRANGE]</a:t>
                    </a:fld>
                    <a:endParaRPr lang="pt-PT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965874789616686"/>
                      <c:h val="9.807893102535363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5A64-4259-991E-9442E81F2DDA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2A7C856D-CF92-41FF-B92E-73AC956ABDFE}" type="CELLRANGE">
                      <a:rPr lang="en-US"/>
                      <a:pPr/>
                      <a:t>[CELLRANGE]</a:t>
                    </a:fld>
                    <a:endParaRPr lang="pt-PT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339598102471353"/>
                      <c:h val="9.807893102535363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5A64-4259-991E-9442E81F2D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0"/>
              <a:lstStyle/>
              <a:p>
                <a:pPr algn="r"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PT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Lit>
              <c:formatCode>General</c:formatCode>
              <c:ptCount val="6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</c:numLit>
          </c:xVal>
          <c:yVal>
            <c:numLit>
              <c:formatCode>General</c:formatCode>
              <c:ptCount val="6"/>
              <c:pt idx="0">
                <c:v>10</c:v>
              </c:pt>
              <c:pt idx="1">
                <c:v>20</c:v>
              </c:pt>
              <c:pt idx="2">
                <c:v>30</c:v>
              </c:pt>
              <c:pt idx="3">
                <c:v>40</c:v>
              </c:pt>
              <c:pt idx="4">
                <c:v>50</c:v>
              </c:pt>
              <c:pt idx="5">
                <c:v>60</c:v>
              </c:pt>
            </c:numLit>
          </c:yVal>
          <c:smooth val="0"/>
          <c:extLst>
            <c:ext xmlns:c15="http://schemas.microsoft.com/office/drawing/2012/chart" uri="{02D57815-91ED-43cb-92C2-25804820EDAC}">
              <c15:datalabelsRange>
                <c15:f>{"Combustíveis e 
lubrificantes","Produtos alimentares 
e bebidas","Bens de 
consumo","Máquinas e outros 
bens de capital","Material de 
transporte","Fornecimentos 
industriais"}</c15:f>
                <c15:dlblRangeCache>
                  <c:ptCount val="6"/>
                  <c:pt idx="0">
                    <c:v>Combustíveis e 
lubrificantes</c:v>
                  </c:pt>
                  <c:pt idx="1">
                    <c:v>Produtos alimentares 
e bebidas</c:v>
                  </c:pt>
                  <c:pt idx="2">
                    <c:v>Bens de 
consumo</c:v>
                  </c:pt>
                  <c:pt idx="3">
                    <c:v>Máquinas e outros 
bens de capital</c:v>
                  </c:pt>
                  <c:pt idx="4">
                    <c:v>Material de 
transporte</c:v>
                  </c:pt>
                  <c:pt idx="5">
                    <c:v>Fornecimentos 
industriais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9-5A64-4259-991E-9442E81F2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8319855"/>
        <c:axId val="568202703"/>
      </c:scatterChart>
      <c:valAx>
        <c:axId val="468319855"/>
        <c:scaling>
          <c:orientation val="minMax"/>
          <c:max val="105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PT">
                    <a:latin typeface="+mn-lt"/>
                  </a:rPr>
                  <a:t>Milhões de euros</a:t>
                </a:r>
              </a:p>
            </c:rich>
          </c:tx>
          <c:layout>
            <c:manualLayout>
              <c:xMode val="edge"/>
              <c:yMode val="edge"/>
              <c:x val="0.81905368490033947"/>
              <c:y val="0.8787995190059456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</c:title>
        <c:numFmt formatCode="#\ 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PT"/>
          </a:p>
        </c:txPr>
        <c:crossAx val="568202703"/>
        <c:crosses val="autoZero"/>
        <c:crossBetween val="midCat"/>
        <c:majorUnit val="1500"/>
        <c:minorUnit val="500"/>
      </c:valAx>
      <c:valAx>
        <c:axId val="568202703"/>
        <c:scaling>
          <c:orientation val="minMax"/>
        </c:scaling>
        <c:delete val="1"/>
        <c:axPos val="l"/>
        <c:majorGridlines>
          <c:spPr>
            <a:ln w="6350" cap="flat" cmpd="sng" algn="ctr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46831985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51966122424778394"/>
          <c:y val="0.92274929916889969"/>
          <c:w val="0.14770216659452048"/>
          <c:h val="6.15392180877517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800">
          <a:latin typeface="+mj-lt"/>
        </a:defRPr>
      </a:pPr>
      <a:endParaRPr lang="pt-PT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5339502270245418"/>
          <c:y val="0.10390234586014935"/>
          <c:w val="0.69549080657055884"/>
          <c:h val="0.55195107188925896"/>
        </c:manualLayout>
      </c:layout>
      <c:lineChart>
        <c:grouping val="standard"/>
        <c:varyColors val="0"/>
        <c:ser>
          <c:idx val="0"/>
          <c:order val="0"/>
          <c:tx>
            <c:strRef>
              <c:f>Figura_2!$U$5</c:f>
              <c:strCache>
                <c:ptCount val="1"/>
                <c:pt idx="0">
                  <c:v>Sociedades Não Financeiras</c:v>
                </c:pt>
              </c:strCache>
            </c:strRef>
          </c:tx>
          <c:spPr>
            <a:ln w="15875">
              <a:solidFill>
                <a:srgbClr val="9FC4E3"/>
              </a:solidFill>
            </a:ln>
          </c:spPr>
          <c:marker>
            <c:symbol val="square"/>
            <c:size val="5"/>
            <c:spPr>
              <a:solidFill>
                <a:srgbClr val="9FC4E3"/>
              </a:solidFill>
              <a:ln>
                <a:solidFill>
                  <a:srgbClr val="9FC4E3"/>
                </a:solidFill>
              </a:ln>
            </c:spPr>
          </c:marker>
          <c:cat>
            <c:numRef>
              <c:f>Figura_2!$T$6:$T$18</c:f>
              <c:numCache>
                <c:formatCode>General</c:formatCod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</c:numCache>
            </c:numRef>
          </c:cat>
          <c:val>
            <c:numRef>
              <c:f>Figura_2!$U$6:$U$18</c:f>
              <c:numCache>
                <c:formatCode>#,##0</c:formatCode>
                <c:ptCount val="13"/>
                <c:pt idx="0">
                  <c:v>27394.506879287939</c:v>
                </c:pt>
                <c:pt idx="1">
                  <c:v>26360.48612433951</c:v>
                </c:pt>
                <c:pt idx="2">
                  <c:v>25945.162649571757</c:v>
                </c:pt>
                <c:pt idx="3">
                  <c:v>26594.434143260478</c:v>
                </c:pt>
                <c:pt idx="4">
                  <c:v>27145.11363421199</c:v>
                </c:pt>
                <c:pt idx="5">
                  <c:v>27604.090838100434</c:v>
                </c:pt>
                <c:pt idx="6">
                  <c:v>28182.576760574175</c:v>
                </c:pt>
                <c:pt idx="7">
                  <c:v>28986.553965301664</c:v>
                </c:pt>
                <c:pt idx="8">
                  <c:v>29305.240642698824</c:v>
                </c:pt>
                <c:pt idx="9">
                  <c:v>29701.50360922821</c:v>
                </c:pt>
                <c:pt idx="10">
                  <c:v>27821.74049861365</c:v>
                </c:pt>
                <c:pt idx="11">
                  <c:v>31456.491249525818</c:v>
                </c:pt>
                <c:pt idx="12">
                  <c:v>34994.150646156784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21-46CE-81DB-EC4B2FD41FAE}"/>
            </c:ext>
          </c:extLst>
        </c:ser>
        <c:ser>
          <c:idx val="1"/>
          <c:order val="1"/>
          <c:tx>
            <c:strRef>
              <c:f>Figura_2!$V$5</c:f>
              <c:strCache>
                <c:ptCount val="1"/>
                <c:pt idx="0">
                  <c:v>Filiais Estrangeiras</c:v>
                </c:pt>
              </c:strCache>
            </c:strRef>
          </c:tx>
          <c:spPr>
            <a:ln w="15875">
              <a:solidFill>
                <a:srgbClr val="892F69"/>
              </a:solidFill>
            </a:ln>
          </c:spPr>
          <c:marker>
            <c:symbol val="x"/>
            <c:size val="5"/>
            <c:spPr>
              <a:solidFill>
                <a:srgbClr val="892F69"/>
              </a:solidFill>
              <a:ln>
                <a:solidFill>
                  <a:srgbClr val="892F69"/>
                </a:solidFill>
              </a:ln>
            </c:spPr>
          </c:marker>
          <c:cat>
            <c:numRef>
              <c:f>Figura_2!$T$6:$T$18</c:f>
              <c:numCache>
                <c:formatCode>General</c:formatCod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</c:numCache>
            </c:numRef>
          </c:cat>
          <c:val>
            <c:numRef>
              <c:f>Figura_2!$V$6:$V$18</c:f>
              <c:numCache>
                <c:formatCode>#,##0</c:formatCode>
                <c:ptCount val="13"/>
                <c:pt idx="0">
                  <c:v>43237.295213634454</c:v>
                </c:pt>
                <c:pt idx="1">
                  <c:v>41622.385791280816</c:v>
                </c:pt>
                <c:pt idx="2">
                  <c:v>40421.180485982717</c:v>
                </c:pt>
                <c:pt idx="3">
                  <c:v>40592.507558361023</c:v>
                </c:pt>
                <c:pt idx="4">
                  <c:v>41370.724705828026</c:v>
                </c:pt>
                <c:pt idx="5">
                  <c:v>44182.940084270966</c:v>
                </c:pt>
                <c:pt idx="6">
                  <c:v>45074.440536386261</c:v>
                </c:pt>
                <c:pt idx="7">
                  <c:v>45335.286748280843</c:v>
                </c:pt>
                <c:pt idx="8">
                  <c:v>44190.35622488943</c:v>
                </c:pt>
                <c:pt idx="9">
                  <c:v>45431.491122915511</c:v>
                </c:pt>
                <c:pt idx="10">
                  <c:v>42501.833877523124</c:v>
                </c:pt>
                <c:pt idx="11">
                  <c:v>47305.529744990592</c:v>
                </c:pt>
                <c:pt idx="12">
                  <c:v>53339.614404670603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21-46CE-81DB-EC4B2FD41FAE}"/>
            </c:ext>
          </c:extLst>
        </c:ser>
        <c:ser>
          <c:idx val="2"/>
          <c:order val="2"/>
          <c:tx>
            <c:strRef>
              <c:f>Figura_2!$W$5</c:f>
              <c:strCache>
                <c:ptCount val="1"/>
                <c:pt idx="0">
                  <c:v>Sociedades nacionais</c:v>
                </c:pt>
              </c:strCache>
            </c:strRef>
          </c:tx>
          <c:spPr>
            <a:ln w="15875">
              <a:solidFill>
                <a:srgbClr val="3476B1"/>
              </a:solidFill>
            </a:ln>
          </c:spPr>
          <c:marker>
            <c:symbol val="circle"/>
            <c:size val="5"/>
            <c:spPr>
              <a:solidFill>
                <a:srgbClr val="3476B1"/>
              </a:solidFill>
              <a:ln>
                <a:solidFill>
                  <a:srgbClr val="3476B1"/>
                </a:solidFill>
              </a:ln>
            </c:spPr>
          </c:marker>
          <c:cat>
            <c:numRef>
              <c:f>Figura_2!$T$6:$T$18</c:f>
              <c:numCache>
                <c:formatCode>General</c:formatCod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</c:numCache>
            </c:numRef>
          </c:cat>
          <c:val>
            <c:numRef>
              <c:f>Figura_2!$W$6:$W$18</c:f>
              <c:numCache>
                <c:formatCode>#,##0</c:formatCode>
                <c:ptCount val="13"/>
                <c:pt idx="0">
                  <c:v>24888.287735595713</c:v>
                </c:pt>
                <c:pt idx="1">
                  <c:v>23875.662633584183</c:v>
                </c:pt>
                <c:pt idx="2">
                  <c:v>23515.653702399923</c:v>
                </c:pt>
                <c:pt idx="3">
                  <c:v>24150.194808908385</c:v>
                </c:pt>
                <c:pt idx="4">
                  <c:v>24634.272936248166</c:v>
                </c:pt>
                <c:pt idx="5">
                  <c:v>24635.525042719677</c:v>
                </c:pt>
                <c:pt idx="6">
                  <c:v>25151.157090349141</c:v>
                </c:pt>
                <c:pt idx="7">
                  <c:v>25999.740332371493</c:v>
                </c:pt>
                <c:pt idx="8">
                  <c:v>26359.434594592927</c:v>
                </c:pt>
                <c:pt idx="9">
                  <c:v>26384.259058594303</c:v>
                </c:pt>
                <c:pt idx="10">
                  <c:v>24655.061701365903</c:v>
                </c:pt>
                <c:pt idx="11">
                  <c:v>27942.676543086782</c:v>
                </c:pt>
                <c:pt idx="12">
                  <c:v>30868.574363259606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21-46CE-81DB-EC4B2FD41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7866496"/>
        <c:axId val="198060864"/>
      </c:lineChart>
      <c:catAx>
        <c:axId val="1978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8060864"/>
        <c:crosses val="autoZero"/>
        <c:auto val="1"/>
        <c:lblAlgn val="ctr"/>
        <c:lblOffset val="100"/>
        <c:noMultiLvlLbl val="0"/>
      </c:catAx>
      <c:valAx>
        <c:axId val="19806086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97866496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>
          <a:latin typeface="+mn-lt"/>
          <a:ea typeface="Tahoma" panose="020B0604030504040204" pitchFamily="34" charset="0"/>
          <a:cs typeface="Tahoma" panose="020B0604030504040204" pitchFamily="34" charset="0"/>
        </a:defRPr>
      </a:pPr>
      <a:endParaRPr lang="pt-PT"/>
    </a:p>
  </c:txPr>
  <c:printSettings>
    <c:headerFooter/>
    <c:pageMargins b="0.75000000000000622" l="0.70000000000000062" r="0.70000000000000062" t="0.75000000000000622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43869731800767"/>
          <c:y val="8.5642144709632564E-2"/>
          <c:w val="0.73534491809213565"/>
          <c:h val="0.55195107188925896"/>
        </c:manualLayout>
      </c:layout>
      <c:lineChart>
        <c:grouping val="standard"/>
        <c:varyColors val="0"/>
        <c:ser>
          <c:idx val="0"/>
          <c:order val="0"/>
          <c:tx>
            <c:strRef>
              <c:f>Figura_2!$Z$5</c:f>
              <c:strCache>
                <c:ptCount val="1"/>
                <c:pt idx="0">
                  <c:v>Sociedades Não Financeiras</c:v>
                </c:pt>
              </c:strCache>
            </c:strRef>
          </c:tx>
          <c:spPr>
            <a:ln w="15875">
              <a:solidFill>
                <a:srgbClr val="9FC4E3"/>
              </a:solidFill>
            </a:ln>
          </c:spPr>
          <c:marker>
            <c:symbol val="square"/>
            <c:size val="5"/>
            <c:spPr>
              <a:solidFill>
                <a:srgbClr val="9FC4E3"/>
              </a:solidFill>
              <a:ln>
                <a:solidFill>
                  <a:srgbClr val="9FC4E3"/>
                </a:solidFill>
              </a:ln>
            </c:spPr>
          </c:marker>
          <c:cat>
            <c:numRef>
              <c:f>Figura_2!$Y$6:$Y$18</c:f>
              <c:numCache>
                <c:formatCode>General</c:formatCod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</c:numCache>
            </c:numRef>
          </c:cat>
          <c:val>
            <c:numRef>
              <c:f>Figura_2!$Z$6:$Z$18</c:f>
              <c:numCache>
                <c:formatCode>#,##0</c:formatCode>
                <c:ptCount val="13"/>
                <c:pt idx="0">
                  <c:v>967.5262911336597</c:v>
                </c:pt>
                <c:pt idx="1">
                  <c:v>970.40784198667757</c:v>
                </c:pt>
                <c:pt idx="2">
                  <c:v>967.01853008591752</c:v>
                </c:pt>
                <c:pt idx="3">
                  <c:v>967.26498187760967</c:v>
                </c:pt>
                <c:pt idx="4">
                  <c:v>973.24777836037617</c:v>
                </c:pt>
                <c:pt idx="5">
                  <c:v>977.57358089454431</c:v>
                </c:pt>
                <c:pt idx="6">
                  <c:v>985.4970751877529</c:v>
                </c:pt>
                <c:pt idx="7">
                  <c:v>1006.7096190289325</c:v>
                </c:pt>
                <c:pt idx="8">
                  <c:v>1037.4416799178575</c:v>
                </c:pt>
                <c:pt idx="9">
                  <c:v>1072.3431144435287</c:v>
                </c:pt>
                <c:pt idx="10">
                  <c:v>1084.851379178652</c:v>
                </c:pt>
                <c:pt idx="11">
                  <c:v>1149.4962464265943</c:v>
                </c:pt>
                <c:pt idx="12">
                  <c:v>1235.4445795596041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63-4F01-A596-62C08B1F8949}"/>
            </c:ext>
          </c:extLst>
        </c:ser>
        <c:ser>
          <c:idx val="1"/>
          <c:order val="1"/>
          <c:tx>
            <c:strRef>
              <c:f>Figura_2!$AA$5</c:f>
              <c:strCache>
                <c:ptCount val="1"/>
                <c:pt idx="0">
                  <c:v>Filiais Estrangeiras</c:v>
                </c:pt>
              </c:strCache>
            </c:strRef>
          </c:tx>
          <c:spPr>
            <a:ln w="15875">
              <a:solidFill>
                <a:srgbClr val="892F69"/>
              </a:solidFill>
            </a:ln>
          </c:spPr>
          <c:marker>
            <c:symbol val="x"/>
            <c:size val="5"/>
            <c:spPr>
              <a:solidFill>
                <a:srgbClr val="892F69"/>
              </a:solidFill>
              <a:ln>
                <a:solidFill>
                  <a:srgbClr val="892F69"/>
                </a:solidFill>
              </a:ln>
            </c:spPr>
          </c:marker>
          <c:cat>
            <c:numRef>
              <c:f>Figura_2!$Y$6:$Y$18</c:f>
              <c:numCache>
                <c:formatCode>General</c:formatCod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</c:numCache>
            </c:numRef>
          </c:cat>
          <c:val>
            <c:numRef>
              <c:f>Figura_2!$AA$6:$AA$18</c:f>
              <c:numCache>
                <c:formatCode>#,##0</c:formatCode>
                <c:ptCount val="13"/>
                <c:pt idx="0">
                  <c:v>1285.2549825484155</c:v>
                </c:pt>
                <c:pt idx="1">
                  <c:v>1304.241250672982</c:v>
                </c:pt>
                <c:pt idx="2">
                  <c:v>1315.9952439685551</c:v>
                </c:pt>
                <c:pt idx="3">
                  <c:v>1291.835050620351</c:v>
                </c:pt>
                <c:pt idx="4">
                  <c:v>1293.4957407214702</c:v>
                </c:pt>
                <c:pt idx="5">
                  <c:v>1327.4049382560383</c:v>
                </c:pt>
                <c:pt idx="6">
                  <c:v>1331.1863179905038</c:v>
                </c:pt>
                <c:pt idx="7">
                  <c:v>1349.8993815894912</c:v>
                </c:pt>
                <c:pt idx="8">
                  <c:v>1354.3096898483157</c:v>
                </c:pt>
                <c:pt idx="9">
                  <c:v>1396.5449944975246</c:v>
                </c:pt>
                <c:pt idx="10">
                  <c:v>1423.6334359360719</c:v>
                </c:pt>
                <c:pt idx="11">
                  <c:v>1517.0707825002344</c:v>
                </c:pt>
                <c:pt idx="12">
                  <c:v>1647.322983344508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63-4F01-A596-62C08B1F8949}"/>
            </c:ext>
          </c:extLst>
        </c:ser>
        <c:ser>
          <c:idx val="2"/>
          <c:order val="2"/>
          <c:tx>
            <c:strRef>
              <c:f>Figura_2!$AB$5</c:f>
              <c:strCache>
                <c:ptCount val="1"/>
                <c:pt idx="0">
                  <c:v>Sociedades nacionais</c:v>
                </c:pt>
              </c:strCache>
            </c:strRef>
          </c:tx>
          <c:spPr>
            <a:ln w="15875">
              <a:solidFill>
                <a:srgbClr val="3476B1"/>
              </a:solidFill>
            </a:ln>
          </c:spPr>
          <c:marker>
            <c:symbol val="circle"/>
            <c:size val="5"/>
            <c:spPr>
              <a:solidFill>
                <a:srgbClr val="3476B1"/>
              </a:solidFill>
              <a:ln>
                <a:solidFill>
                  <a:srgbClr val="3476B1"/>
                </a:solidFill>
              </a:ln>
            </c:spPr>
          </c:marker>
          <c:cat>
            <c:numRef>
              <c:f>Figura_2!$Y$6:$Y$18</c:f>
              <c:numCache>
                <c:formatCode>General</c:formatCod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</c:numCache>
            </c:numRef>
          </c:cat>
          <c:val>
            <c:numRef>
              <c:f>Figura_2!$AB$6:$AB$18</c:f>
              <c:numCache>
                <c:formatCode>#,##0</c:formatCode>
                <c:ptCount val="13"/>
                <c:pt idx="0">
                  <c:v>915.76640927050937</c:v>
                </c:pt>
                <c:pt idx="1">
                  <c:v>914.44383391231509</c:v>
                </c:pt>
                <c:pt idx="2">
                  <c:v>906.4783939590634</c:v>
                </c:pt>
                <c:pt idx="3">
                  <c:v>908.46117227946229</c:v>
                </c:pt>
                <c:pt idx="4">
                  <c:v>914.57713865219137</c:v>
                </c:pt>
                <c:pt idx="5">
                  <c:v>912.55470646504614</c:v>
                </c:pt>
                <c:pt idx="6">
                  <c:v>921.17557808922879</c:v>
                </c:pt>
                <c:pt idx="7">
                  <c:v>941.73334413346697</c:v>
                </c:pt>
                <c:pt idx="8">
                  <c:v>972.37705428176912</c:v>
                </c:pt>
                <c:pt idx="9">
                  <c:v>1001.4516268307503</c:v>
                </c:pt>
                <c:pt idx="10">
                  <c:v>1008.9377771916249</c:v>
                </c:pt>
                <c:pt idx="11">
                  <c:v>1064.4885934207123</c:v>
                </c:pt>
                <c:pt idx="12">
                  <c:v>1138.8894835849953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63-4F01-A596-62C08B1F89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7869056"/>
        <c:axId val="198063168"/>
      </c:lineChart>
      <c:catAx>
        <c:axId val="197869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8063168"/>
        <c:crosses val="autoZero"/>
        <c:auto val="1"/>
        <c:lblAlgn val="ctr"/>
        <c:lblOffset val="100"/>
        <c:noMultiLvlLbl val="0"/>
      </c:catAx>
      <c:valAx>
        <c:axId val="19806316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crossAx val="197869056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>
          <a:latin typeface="+mn-lt"/>
          <a:ea typeface="Tahoma" panose="020B0604030504040204" pitchFamily="34" charset="0"/>
          <a:cs typeface="Tahoma" panose="020B0604030504040204" pitchFamily="34" charset="0"/>
        </a:defRPr>
      </a:pPr>
      <a:endParaRPr lang="pt-PT"/>
    </a:p>
  </c:txPr>
  <c:printSettings>
    <c:headerFooter/>
    <c:pageMargins b="0.75000000000000644" l="0.70000000000000062" r="0.70000000000000062" t="0.75000000000000644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>
                <a:latin typeface="+mn-lt"/>
              </a:defRPr>
            </a:pPr>
            <a:r>
              <a:rPr lang="pt-PT" sz="1000" b="1">
                <a:latin typeface="+mn-lt"/>
              </a:rPr>
              <a:t>Sociedades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9485387906818988"/>
          <c:y val="0.16129921259842903"/>
          <c:w val="0.58181102362204729"/>
          <c:h val="0.58475306528712856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Figura_3!$P$2</c:f>
              <c:strCache>
                <c:ptCount val="1"/>
                <c:pt idx="0">
                  <c:v>Com perfil exportador</c:v>
                </c:pt>
              </c:strCache>
            </c:strRef>
          </c:tx>
          <c:spPr>
            <a:solidFill>
              <a:srgbClr val="3476B1"/>
            </a:solidFill>
          </c:spPr>
          <c:invertIfNegative val="0"/>
          <c:dLbls>
            <c:dLbl>
              <c:idx val="0"/>
              <c:layout>
                <c:manualLayout>
                  <c:x val="9.1693460192479967E-2"/>
                  <c:y val="5.0718297893926358E-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98-40CF-838A-959B1CC55A7F}"/>
                </c:ext>
              </c:extLst>
            </c:dLbl>
            <c:dLbl>
              <c:idx val="1"/>
              <c:layout>
                <c:manualLayout>
                  <c:x val="0.17286745406824194"/>
                  <c:y val="5.0718297893926358E-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98-40CF-838A-959B1CC55A7F}"/>
                </c:ext>
              </c:extLst>
            </c:dLbl>
            <c:dLbl>
              <c:idx val="2"/>
              <c:layout>
                <c:manualLayout>
                  <c:x val="0.16595636482940088"/>
                  <c:y val="-5.9043869718358168E-17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98-40CF-838A-959B1CC55A7F}"/>
                </c:ext>
              </c:extLst>
            </c:dLbl>
            <c:dLbl>
              <c:idx val="3"/>
              <c:layout>
                <c:manualLayout>
                  <c:x val="0.19391622922134741"/>
                  <c:y val="0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98-40CF-838A-959B1CC55A7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endParaRPr lang="pt-PT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Figura_3!$O$5:$O$8</c:f>
              <c:strCache>
                <c:ptCount val="4"/>
                <c:pt idx="0">
                  <c:v>Sociedades Nacionais</c:v>
                </c:pt>
                <c:pt idx="1">
                  <c:v>Filiais Estrangeiras</c:v>
                </c:pt>
                <c:pt idx="2">
                  <c:v>Filiais Intra-UE</c:v>
                </c:pt>
                <c:pt idx="3">
                  <c:v>Filiais Extra-UE</c:v>
                </c:pt>
              </c:strCache>
            </c:strRef>
          </c:cat>
          <c:val>
            <c:numRef>
              <c:f>Figura_3!$P$5:$P$8</c:f>
              <c:numCache>
                <c:formatCode>0.0%</c:formatCode>
                <c:ptCount val="4"/>
                <c:pt idx="0">
                  <c:v>5.8437934386137272E-2</c:v>
                </c:pt>
                <c:pt idx="1">
                  <c:v>0.23851182464910595</c:v>
                </c:pt>
                <c:pt idx="2">
                  <c:v>0.2305593451568895</c:v>
                </c:pt>
                <c:pt idx="3">
                  <c:v>0.25748697916666669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A98-40CF-838A-959B1CC55A7F}"/>
            </c:ext>
          </c:extLst>
        </c:ser>
        <c:ser>
          <c:idx val="1"/>
          <c:order val="1"/>
          <c:tx>
            <c:strRef>
              <c:f>Figura_3!$Q$2</c:f>
              <c:strCache>
                <c:ptCount val="1"/>
                <c:pt idx="0">
                  <c:v>Sem perfil exportador</c:v>
                </c:pt>
              </c:strCache>
            </c:strRef>
          </c:tx>
          <c:spPr>
            <a:solidFill>
              <a:srgbClr val="D8D2D9"/>
            </a:solidFill>
          </c:spPr>
          <c:invertIfNegative val="0"/>
          <c:cat>
            <c:strRef>
              <c:f>Figura_3!$O$5:$O$8</c:f>
              <c:strCache>
                <c:ptCount val="4"/>
                <c:pt idx="0">
                  <c:v>Sociedades Nacionais</c:v>
                </c:pt>
                <c:pt idx="1">
                  <c:v>Filiais Estrangeiras</c:v>
                </c:pt>
                <c:pt idx="2">
                  <c:v>Filiais Intra-UE</c:v>
                </c:pt>
                <c:pt idx="3">
                  <c:v>Filiais Extra-UE</c:v>
                </c:pt>
              </c:strCache>
            </c:strRef>
          </c:cat>
          <c:val>
            <c:numRef>
              <c:f>Figura_3!$Q$5:$Q$8</c:f>
              <c:numCache>
                <c:formatCode>0.0%</c:formatCode>
                <c:ptCount val="4"/>
                <c:pt idx="0">
                  <c:v>0.94156206561386269</c:v>
                </c:pt>
                <c:pt idx="1">
                  <c:v>0.76148817535089408</c:v>
                </c:pt>
                <c:pt idx="2">
                  <c:v>0.76944065484311053</c:v>
                </c:pt>
                <c:pt idx="3">
                  <c:v>0.74251302083333337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A98-40CF-838A-959B1CC55A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99316992"/>
        <c:axId val="198010560"/>
      </c:barChart>
      <c:catAx>
        <c:axId val="19931699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+mn-lt"/>
              </a:defRPr>
            </a:pPr>
            <a:endParaRPr lang="pt-PT"/>
          </a:p>
        </c:txPr>
        <c:crossAx val="198010560"/>
        <c:crosses val="autoZero"/>
        <c:auto val="1"/>
        <c:lblAlgn val="ctr"/>
        <c:lblOffset val="100"/>
        <c:noMultiLvlLbl val="0"/>
      </c:catAx>
      <c:valAx>
        <c:axId val="198010560"/>
        <c:scaling>
          <c:orientation val="minMax"/>
        </c:scaling>
        <c:delete val="0"/>
        <c:axPos val="b"/>
        <c:numFmt formatCode="0%" sourceLinked="1"/>
        <c:majorTickMark val="out"/>
        <c:minorTickMark val="none"/>
        <c:tickLblPos val="nextTo"/>
        <c:crossAx val="199316992"/>
        <c:crosses val="max"/>
        <c:crossBetween val="between"/>
      </c:valAx>
    </c:plotArea>
    <c:legend>
      <c:legendPos val="b"/>
      <c:layout>
        <c:manualLayout>
          <c:xMode val="edge"/>
          <c:yMode val="edge"/>
          <c:x val="0.16510659783834875"/>
          <c:y val="0.91358765182379986"/>
          <c:w val="0.81464678974601534"/>
          <c:h val="5.3261052099741607E-2"/>
        </c:manualLayout>
      </c:layout>
      <c:overlay val="0"/>
      <c:txPr>
        <a:bodyPr/>
        <a:lstStyle/>
        <a:p>
          <a:pPr>
            <a:defRPr>
              <a:latin typeface="+mn-lt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700">
          <a:latin typeface="Arial" pitchFamily="34" charset="0"/>
          <a:cs typeface="Arial" pitchFamily="34" charset="0"/>
        </a:defRPr>
      </a:pPr>
      <a:endParaRPr lang="pt-PT"/>
    </a:p>
  </c:txPr>
  <c:printSettings>
    <c:headerFooter/>
    <c:pageMargins b="0.75000000000001132" l="0.70000000000000062" r="0.70000000000000062" t="0.75000000000001132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>
                <a:latin typeface="+mn-lt"/>
              </a:defRPr>
            </a:pPr>
            <a:r>
              <a:rPr lang="pt-PT" sz="1000" b="1">
                <a:latin typeface="+mn-lt"/>
              </a:rPr>
              <a:t>Pessoal ao</a:t>
            </a:r>
            <a:r>
              <a:rPr lang="pt-PT" sz="1000" b="1" baseline="0">
                <a:latin typeface="+mn-lt"/>
              </a:rPr>
              <a:t> serviço</a:t>
            </a:r>
            <a:endParaRPr lang="pt-PT" sz="1000" b="1">
              <a:latin typeface="+mn-lt"/>
            </a:endParaRPr>
          </a:p>
        </c:rich>
      </c:tx>
      <c:layout>
        <c:manualLayout>
          <c:xMode val="edge"/>
          <c:yMode val="edge"/>
          <c:x val="0.35093624456308575"/>
          <c:y val="3.7037037037037056E-2"/>
        </c:manualLayout>
      </c:layout>
      <c:overlay val="0"/>
      <c:spPr>
        <a:solidFill>
          <a:schemeClr val="bg1"/>
        </a:solidFill>
      </c:spPr>
    </c:title>
    <c:autoTitleDeleted val="0"/>
    <c:plotArea>
      <c:layout>
        <c:manualLayout>
          <c:layoutTarget val="inner"/>
          <c:xMode val="edge"/>
          <c:yMode val="edge"/>
          <c:x val="0.30046314523185425"/>
          <c:y val="0.18599059175574409"/>
          <c:w val="0.58181102362204729"/>
          <c:h val="0.58475306528712856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Figura_3!$P$2</c:f>
              <c:strCache>
                <c:ptCount val="1"/>
                <c:pt idx="0">
                  <c:v>Com perfil exportador</c:v>
                </c:pt>
              </c:strCache>
            </c:strRef>
          </c:tx>
          <c:spPr>
            <a:solidFill>
              <a:srgbClr val="9FC4E3"/>
            </a:solidFill>
          </c:spPr>
          <c:invertIfNegative val="0"/>
          <c:dLbls>
            <c:dLbl>
              <c:idx val="0"/>
              <c:layout>
                <c:manualLayout>
                  <c:x val="0.1388888888888889"/>
                  <c:y val="1.0143659578489481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F9-4AFF-827F-E5FD938F7DB9}"/>
                </c:ext>
              </c:extLst>
            </c:dLbl>
            <c:dLbl>
              <c:idx val="1"/>
              <c:layout>
                <c:manualLayout>
                  <c:x val="0.2013888888888889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F9-4AFF-827F-E5FD938F7DB9}"/>
                </c:ext>
              </c:extLst>
            </c:dLbl>
            <c:dLbl>
              <c:idx val="2"/>
              <c:layout>
                <c:manualLayout>
                  <c:x val="0.18750000000000044"/>
                  <c:y val="-5.904386971835816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F9-4AFF-827F-E5FD938F7DB9}"/>
                </c:ext>
              </c:extLst>
            </c:dLbl>
            <c:dLbl>
              <c:idx val="3"/>
              <c:layout>
                <c:manualLayout>
                  <c:x val="0.24305555555555555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F9-4AFF-827F-E5FD938F7DB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Figura_3!$O$12:$O$15</c:f>
              <c:strCache>
                <c:ptCount val="4"/>
                <c:pt idx="0">
                  <c:v>Sociedades Nacionais</c:v>
                </c:pt>
                <c:pt idx="1">
                  <c:v>Filiais Estrangeiras</c:v>
                </c:pt>
                <c:pt idx="2">
                  <c:v>Filiais Intra-UE</c:v>
                </c:pt>
                <c:pt idx="3">
                  <c:v>Filiais Extra-UE</c:v>
                </c:pt>
              </c:strCache>
            </c:strRef>
          </c:cat>
          <c:val>
            <c:numRef>
              <c:f>Figura_3!$P$12:$P$15</c:f>
              <c:numCache>
                <c:formatCode>0.0%</c:formatCode>
                <c:ptCount val="4"/>
                <c:pt idx="0">
                  <c:v>0.18989698320270412</c:v>
                </c:pt>
                <c:pt idx="1">
                  <c:v>0.42888134107592857</c:v>
                </c:pt>
                <c:pt idx="2">
                  <c:v>0.40967112282828377</c:v>
                </c:pt>
                <c:pt idx="3">
                  <c:v>0.46955244707478083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7F9-4AFF-827F-E5FD938F7DB9}"/>
            </c:ext>
          </c:extLst>
        </c:ser>
        <c:ser>
          <c:idx val="1"/>
          <c:order val="1"/>
          <c:tx>
            <c:strRef>
              <c:f>Figura_3!$Q$2</c:f>
              <c:strCache>
                <c:ptCount val="1"/>
                <c:pt idx="0">
                  <c:v>Sem perfil exportador</c:v>
                </c:pt>
              </c:strCache>
            </c:strRef>
          </c:tx>
          <c:spPr>
            <a:solidFill>
              <a:srgbClr val="D8D2D9"/>
            </a:solidFill>
          </c:spPr>
          <c:invertIfNegative val="0"/>
          <c:cat>
            <c:strRef>
              <c:f>Figura_3!$O$12:$O$15</c:f>
              <c:strCache>
                <c:ptCount val="4"/>
                <c:pt idx="0">
                  <c:v>Sociedades Nacionais</c:v>
                </c:pt>
                <c:pt idx="1">
                  <c:v>Filiais Estrangeiras</c:v>
                </c:pt>
                <c:pt idx="2">
                  <c:v>Filiais Intra-UE</c:v>
                </c:pt>
                <c:pt idx="3">
                  <c:v>Filiais Extra-UE</c:v>
                </c:pt>
              </c:strCache>
            </c:strRef>
          </c:cat>
          <c:val>
            <c:numRef>
              <c:f>Figura_3!$Q$12:$Q$15</c:f>
              <c:numCache>
                <c:formatCode>0.0%</c:formatCode>
                <c:ptCount val="4"/>
                <c:pt idx="0">
                  <c:v>0.81010301679729591</c:v>
                </c:pt>
                <c:pt idx="1">
                  <c:v>0.57111865892407143</c:v>
                </c:pt>
                <c:pt idx="2">
                  <c:v>0.59032887717171623</c:v>
                </c:pt>
                <c:pt idx="3">
                  <c:v>0.53044755292521917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7F9-4AFF-827F-E5FD938F7D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99317504"/>
        <c:axId val="198012864"/>
      </c:barChart>
      <c:catAx>
        <c:axId val="19931750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+mn-lt"/>
              </a:defRPr>
            </a:pPr>
            <a:endParaRPr lang="pt-PT"/>
          </a:p>
        </c:txPr>
        <c:crossAx val="198012864"/>
        <c:crosses val="autoZero"/>
        <c:auto val="1"/>
        <c:lblAlgn val="ctr"/>
        <c:lblOffset val="100"/>
        <c:noMultiLvlLbl val="0"/>
      </c:catAx>
      <c:valAx>
        <c:axId val="198012864"/>
        <c:scaling>
          <c:orientation val="minMax"/>
        </c:scaling>
        <c:delete val="0"/>
        <c:axPos val="b"/>
        <c:numFmt formatCode="0%" sourceLinked="1"/>
        <c:majorTickMark val="out"/>
        <c:minorTickMark val="none"/>
        <c:tickLblPos val="nextTo"/>
        <c:crossAx val="199317504"/>
        <c:crosses val="max"/>
        <c:crossBetween val="between"/>
      </c:valAx>
    </c:plotArea>
    <c:legend>
      <c:legendPos val="b"/>
      <c:layout>
        <c:manualLayout>
          <c:xMode val="edge"/>
          <c:yMode val="edge"/>
          <c:x val="0.21172461045852528"/>
          <c:y val="0.92364006223172557"/>
          <c:w val="0.69620928206179611"/>
          <c:h val="5.3966390871426365E-2"/>
        </c:manualLayout>
      </c:layout>
      <c:overlay val="0"/>
      <c:txPr>
        <a:bodyPr/>
        <a:lstStyle/>
        <a:p>
          <a:pPr>
            <a:defRPr>
              <a:latin typeface="+mn-lt"/>
            </a:defRPr>
          </a:pPr>
          <a:endParaRPr lang="pt-PT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700">
          <a:latin typeface="Arial" pitchFamily="34" charset="0"/>
          <a:cs typeface="Arial" pitchFamily="34" charset="0"/>
        </a:defRPr>
      </a:pPr>
      <a:endParaRPr lang="pt-PT"/>
    </a:p>
  </c:txPr>
  <c:printSettings>
    <c:headerFooter/>
    <c:pageMargins b="0.75000000000001155" l="0.70000000000000062" r="0.70000000000000062" t="0.7500000000000115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>
                <a:latin typeface="+mn-lt"/>
              </a:defRPr>
            </a:pPr>
            <a:r>
              <a:rPr lang="pt-PT" sz="1000" b="1">
                <a:latin typeface="+mn-lt"/>
              </a:rPr>
              <a:t>VAB</a:t>
            </a:r>
          </a:p>
        </c:rich>
      </c:tx>
      <c:layout>
        <c:manualLayout>
          <c:xMode val="edge"/>
          <c:yMode val="edge"/>
          <c:x val="0.44586925125038634"/>
          <c:y val="6.494393826746278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0046314523185441"/>
          <c:y val="0.18599059175574417"/>
          <c:w val="0.58181102362204729"/>
          <c:h val="0.58475306528712856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Figura_3!$P$2</c:f>
              <c:strCache>
                <c:ptCount val="1"/>
                <c:pt idx="0">
                  <c:v>Com perfil exportador</c:v>
                </c:pt>
              </c:strCache>
            </c:strRef>
          </c:tx>
          <c:spPr>
            <a:solidFill>
              <a:srgbClr val="892F69"/>
            </a:solidFill>
          </c:spPr>
          <c:invertIfNegative val="0"/>
          <c:dLbls>
            <c:dLbl>
              <c:idx val="0"/>
              <c:layout>
                <c:manualLayout>
                  <c:x val="0.16666666666666666"/>
                  <c:y val="5.0718297893926358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9F-4DB7-8DE0-57E9744D7008}"/>
                </c:ext>
              </c:extLst>
            </c:dLbl>
            <c:dLbl>
              <c:idx val="1"/>
              <c:layout>
                <c:manualLayout>
                  <c:x val="0.2013888888888889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9F-4DB7-8DE0-57E9744D7008}"/>
                </c:ext>
              </c:extLst>
            </c:dLbl>
            <c:dLbl>
              <c:idx val="2"/>
              <c:layout>
                <c:manualLayout>
                  <c:x val="0.18750000000000044"/>
                  <c:y val="-5.9043869718358168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9F-4DB7-8DE0-57E9744D7008}"/>
                </c:ext>
              </c:extLst>
            </c:dLbl>
            <c:dLbl>
              <c:idx val="3"/>
              <c:layout>
                <c:manualLayout>
                  <c:x val="0.24305555555555555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9F-4DB7-8DE0-57E9744D700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/>
                    </a:solidFill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Figura_3!$O$19:$O$22</c:f>
              <c:strCache>
                <c:ptCount val="4"/>
                <c:pt idx="0">
                  <c:v>Sociedades Nacionais</c:v>
                </c:pt>
                <c:pt idx="1">
                  <c:v>Filiais Estrangeiras</c:v>
                </c:pt>
                <c:pt idx="2">
                  <c:v>Filiais Intra-UE</c:v>
                </c:pt>
                <c:pt idx="3">
                  <c:v>Filiais Extra-UE</c:v>
                </c:pt>
              </c:strCache>
            </c:strRef>
          </c:cat>
          <c:val>
            <c:numRef>
              <c:f>Figura_3!$P$19:$P$22</c:f>
              <c:numCache>
                <c:formatCode>0.0%</c:formatCode>
                <c:ptCount val="4"/>
                <c:pt idx="0">
                  <c:v>0.27006673903519612</c:v>
                </c:pt>
                <c:pt idx="1">
                  <c:v>0.42107130117554603</c:v>
                </c:pt>
                <c:pt idx="2">
                  <c:v>0.38810040758814751</c:v>
                </c:pt>
                <c:pt idx="3">
                  <c:v>0.48241805863660081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79F-4DB7-8DE0-57E9744D7008}"/>
            </c:ext>
          </c:extLst>
        </c:ser>
        <c:ser>
          <c:idx val="1"/>
          <c:order val="1"/>
          <c:tx>
            <c:strRef>
              <c:f>Figura_3!$Q$2</c:f>
              <c:strCache>
                <c:ptCount val="1"/>
                <c:pt idx="0">
                  <c:v>Sem perfil exportador</c:v>
                </c:pt>
              </c:strCache>
            </c:strRef>
          </c:tx>
          <c:spPr>
            <a:solidFill>
              <a:srgbClr val="D8D2D9"/>
            </a:solidFill>
          </c:spPr>
          <c:invertIfNegative val="0"/>
          <c:cat>
            <c:strRef>
              <c:f>Figura_3!$O$19:$O$22</c:f>
              <c:strCache>
                <c:ptCount val="4"/>
                <c:pt idx="0">
                  <c:v>Sociedades Nacionais</c:v>
                </c:pt>
                <c:pt idx="1">
                  <c:v>Filiais Estrangeiras</c:v>
                </c:pt>
                <c:pt idx="2">
                  <c:v>Filiais Intra-UE</c:v>
                </c:pt>
                <c:pt idx="3">
                  <c:v>Filiais Extra-UE</c:v>
                </c:pt>
              </c:strCache>
            </c:strRef>
          </c:cat>
          <c:val>
            <c:numRef>
              <c:f>Figura_3!$Q$19:$Q$22</c:f>
              <c:numCache>
                <c:formatCode>0.0%</c:formatCode>
                <c:ptCount val="4"/>
                <c:pt idx="0">
                  <c:v>0.72993326096480393</c:v>
                </c:pt>
                <c:pt idx="1">
                  <c:v>0.57892869882445397</c:v>
                </c:pt>
                <c:pt idx="2">
                  <c:v>0.61189959241185243</c:v>
                </c:pt>
                <c:pt idx="3">
                  <c:v>0.51758194136339919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79F-4DB7-8DE0-57E9744D70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99318016"/>
        <c:axId val="198015168"/>
      </c:barChart>
      <c:catAx>
        <c:axId val="19931801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+mn-lt"/>
              </a:defRPr>
            </a:pPr>
            <a:endParaRPr lang="pt-PT"/>
          </a:p>
        </c:txPr>
        <c:crossAx val="198015168"/>
        <c:crosses val="autoZero"/>
        <c:auto val="1"/>
        <c:lblAlgn val="ctr"/>
        <c:lblOffset val="100"/>
        <c:noMultiLvlLbl val="0"/>
      </c:catAx>
      <c:valAx>
        <c:axId val="198015168"/>
        <c:scaling>
          <c:orientation val="minMax"/>
        </c:scaling>
        <c:delete val="0"/>
        <c:axPos val="b"/>
        <c:numFmt formatCode="0%" sourceLinked="1"/>
        <c:majorTickMark val="out"/>
        <c:minorTickMark val="none"/>
        <c:tickLblPos val="nextTo"/>
        <c:crossAx val="199318016"/>
        <c:crosses val="max"/>
        <c:crossBetween val="between"/>
      </c:valAx>
    </c:plotArea>
    <c:legend>
      <c:legendPos val="b"/>
      <c:layout>
        <c:manualLayout>
          <c:xMode val="edge"/>
          <c:yMode val="edge"/>
          <c:x val="0.18157508012052875"/>
          <c:y val="0.89931979113046434"/>
          <c:w val="0.77458629247562949"/>
          <c:h val="5.3015642696480646E-2"/>
        </c:manualLayout>
      </c:layout>
      <c:overlay val="0"/>
      <c:txPr>
        <a:bodyPr/>
        <a:lstStyle/>
        <a:p>
          <a:pPr>
            <a:defRPr>
              <a:latin typeface="+mn-lt"/>
            </a:defRPr>
          </a:pPr>
          <a:endParaRPr lang="pt-PT"/>
        </a:p>
      </c:txPr>
    </c:legend>
    <c:plotVisOnly val="1"/>
    <c:dispBlanksAs val="gap"/>
    <c:showDLblsOverMax val="0"/>
  </c:chart>
  <c:spPr>
    <a:solidFill>
      <a:schemeClr val="bg1"/>
    </a:solidFill>
    <a:ln>
      <a:noFill/>
    </a:ln>
  </c:spPr>
  <c:txPr>
    <a:bodyPr/>
    <a:lstStyle/>
    <a:p>
      <a:pPr>
        <a:defRPr sz="700">
          <a:latin typeface="Arial" pitchFamily="34" charset="0"/>
          <a:cs typeface="Arial" pitchFamily="34" charset="0"/>
        </a:defRPr>
      </a:pPr>
      <a:endParaRPr lang="pt-PT"/>
    </a:p>
  </c:txPr>
  <c:printSettings>
    <c:headerFooter/>
    <c:pageMargins b="0.75000000000001177" l="0.70000000000000062" r="0.70000000000000062" t="0.75000000000001177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89128329573052"/>
          <c:y val="7.0175227132332013E-2"/>
          <c:w val="0.84421662361937533"/>
          <c:h val="0.65067349834861821"/>
        </c:manualLayout>
      </c:layout>
      <c:lineChart>
        <c:grouping val="standard"/>
        <c:varyColors val="0"/>
        <c:ser>
          <c:idx val="0"/>
          <c:order val="0"/>
          <c:tx>
            <c:strRef>
              <c:f>Figura_4!$J$4</c:f>
              <c:strCache>
                <c:ptCount val="1"/>
                <c:pt idx="0">
                  <c:v>Soc. Nacionais</c:v>
                </c:pt>
              </c:strCache>
            </c:strRef>
          </c:tx>
          <c:spPr>
            <a:ln w="19050">
              <a:solidFill>
                <a:srgbClr val="3476B1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3476B1"/>
              </a:solidFill>
              <a:ln>
                <a:solidFill>
                  <a:srgbClr val="3476B1"/>
                </a:solidFill>
              </a:ln>
            </c:spPr>
          </c:marker>
          <c:cat>
            <c:numRef>
              <c:f>Figura_4!$K$3:$W$3</c:f>
              <c:numCache>
                <c:formatCode>General</c:formatCod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</c:numCache>
            </c:numRef>
          </c:cat>
          <c:val>
            <c:numRef>
              <c:f>Figura_4!$K$4:$W$4</c:f>
              <c:numCache>
                <c:formatCode>0.0%</c:formatCode>
                <c:ptCount val="13"/>
                <c:pt idx="0">
                  <c:v>0.22363753188467372</c:v>
                </c:pt>
                <c:pt idx="1">
                  <c:v>0.2367381491223669</c:v>
                </c:pt>
                <c:pt idx="2">
                  <c:v>0.27548993987928722</c:v>
                </c:pt>
                <c:pt idx="3">
                  <c:v>0.28711085542327897</c:v>
                </c:pt>
                <c:pt idx="4">
                  <c:v>0.30900480095198996</c:v>
                </c:pt>
                <c:pt idx="5">
                  <c:v>0.31680660710714165</c:v>
                </c:pt>
                <c:pt idx="6">
                  <c:v>0.27988459421656042</c:v>
                </c:pt>
                <c:pt idx="7">
                  <c:v>0.25997686801137465</c:v>
                </c:pt>
                <c:pt idx="8">
                  <c:v>0.25547917028183864</c:v>
                </c:pt>
                <c:pt idx="9">
                  <c:v>0.25997686801137465</c:v>
                </c:pt>
                <c:pt idx="10">
                  <c:v>0.25547917028183864</c:v>
                </c:pt>
                <c:pt idx="11">
                  <c:v>0.26424558648031604</c:v>
                </c:pt>
                <c:pt idx="12">
                  <c:v>0.27006673903519612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C1-487D-BCB6-988E0D078E49}"/>
            </c:ext>
          </c:extLst>
        </c:ser>
        <c:ser>
          <c:idx val="1"/>
          <c:order val="1"/>
          <c:tx>
            <c:strRef>
              <c:f>Figura_4!$J$5</c:f>
              <c:strCache>
                <c:ptCount val="1"/>
                <c:pt idx="0">
                  <c:v>Filiais Estrangeiras</c:v>
                </c:pt>
              </c:strCache>
            </c:strRef>
          </c:tx>
          <c:spPr>
            <a:ln w="19050">
              <a:solidFill>
                <a:srgbClr val="892F69"/>
              </a:solidFill>
            </a:ln>
          </c:spPr>
          <c:marker>
            <c:symbol val="square"/>
            <c:size val="6"/>
            <c:spPr>
              <a:solidFill>
                <a:srgbClr val="892F69"/>
              </a:solidFill>
              <a:ln>
                <a:solidFill>
                  <a:srgbClr val="892F69"/>
                </a:solidFill>
              </a:ln>
            </c:spPr>
          </c:marker>
          <c:cat>
            <c:numRef>
              <c:f>Figura_4!$K$3:$W$3</c:f>
              <c:numCache>
                <c:formatCode>General</c:formatCod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</c:numCache>
            </c:numRef>
          </c:cat>
          <c:val>
            <c:numRef>
              <c:f>Figura_4!$K$5:$W$5</c:f>
              <c:numCache>
                <c:formatCode>0.0%</c:formatCode>
                <c:ptCount val="13"/>
                <c:pt idx="0">
                  <c:v>0.34709453730804996</c:v>
                </c:pt>
                <c:pt idx="1">
                  <c:v>0.38337210028310748</c:v>
                </c:pt>
                <c:pt idx="2">
                  <c:v>0.39350167911310985</c:v>
                </c:pt>
                <c:pt idx="3">
                  <c:v>0.39262699594935674</c:v>
                </c:pt>
                <c:pt idx="4">
                  <c:v>0.38891000508834955</c:v>
                </c:pt>
                <c:pt idx="5">
                  <c:v>0.36663674090056658</c:v>
                </c:pt>
                <c:pt idx="6">
                  <c:v>0.4114106946815963</c:v>
                </c:pt>
                <c:pt idx="7">
                  <c:v>0.41909456798653549</c:v>
                </c:pt>
                <c:pt idx="8">
                  <c:v>0.43758572505157306</c:v>
                </c:pt>
                <c:pt idx="9">
                  <c:v>0.41909456798653549</c:v>
                </c:pt>
                <c:pt idx="10">
                  <c:v>0.43758572505157306</c:v>
                </c:pt>
                <c:pt idx="11">
                  <c:v>0.437388833495227</c:v>
                </c:pt>
                <c:pt idx="12">
                  <c:v>0.42107130117554603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C1-487D-BCB6-988E0D078E49}"/>
            </c:ext>
          </c:extLst>
        </c:ser>
        <c:ser>
          <c:idx val="2"/>
          <c:order val="2"/>
          <c:tx>
            <c:strRef>
              <c:f>Figura_4!$J$6</c:f>
              <c:strCache>
                <c:ptCount val="1"/>
                <c:pt idx="0">
                  <c:v>Intra-UE</c:v>
                </c:pt>
              </c:strCache>
            </c:strRef>
          </c:tx>
          <c:spPr>
            <a:ln w="12700">
              <a:solidFill>
                <a:srgbClr val="D8D2D9"/>
              </a:solidFill>
              <a:prstDash val="dash"/>
            </a:ln>
          </c:spPr>
          <c:marker>
            <c:symbol val="triangle"/>
            <c:size val="5"/>
            <c:spPr>
              <a:solidFill>
                <a:srgbClr val="D8D2D9"/>
              </a:solidFill>
              <a:ln>
                <a:solidFill>
                  <a:srgbClr val="D8D2D9"/>
                </a:solidFill>
              </a:ln>
            </c:spPr>
          </c:marker>
          <c:cat>
            <c:numRef>
              <c:f>Figura_4!$K$3:$W$3</c:f>
              <c:numCache>
                <c:formatCode>General</c:formatCod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</c:numCache>
            </c:numRef>
          </c:cat>
          <c:val>
            <c:numRef>
              <c:f>Figura_4!$K$6:$W$6</c:f>
              <c:numCache>
                <c:formatCode>0.0%</c:formatCode>
                <c:ptCount val="13"/>
                <c:pt idx="0">
                  <c:v>0.28985991386481258</c:v>
                </c:pt>
                <c:pt idx="1">
                  <c:v>0.33085670073394258</c:v>
                </c:pt>
                <c:pt idx="2">
                  <c:v>0.3413047693481806</c:v>
                </c:pt>
                <c:pt idx="3">
                  <c:v>0.34751490395587964</c:v>
                </c:pt>
                <c:pt idx="4">
                  <c:v>0.34525996624030275</c:v>
                </c:pt>
                <c:pt idx="5">
                  <c:v>0.32828248568151924</c:v>
                </c:pt>
                <c:pt idx="6">
                  <c:v>0.38876232299142494</c:v>
                </c:pt>
                <c:pt idx="7">
                  <c:v>0.39043111387206558</c:v>
                </c:pt>
                <c:pt idx="8">
                  <c:v>0.41204688321524657</c:v>
                </c:pt>
                <c:pt idx="9">
                  <c:v>0.39043111387206558</c:v>
                </c:pt>
                <c:pt idx="10">
                  <c:v>0.41204688321524657</c:v>
                </c:pt>
                <c:pt idx="11">
                  <c:v>0.41086226700914535</c:v>
                </c:pt>
                <c:pt idx="12">
                  <c:v>0.38810040758814751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C1-487D-BCB6-988E0D078E49}"/>
            </c:ext>
          </c:extLst>
        </c:ser>
        <c:ser>
          <c:idx val="3"/>
          <c:order val="3"/>
          <c:tx>
            <c:strRef>
              <c:f>Figura_4!$J$7</c:f>
              <c:strCache>
                <c:ptCount val="1"/>
                <c:pt idx="0">
                  <c:v>Extra-UE</c:v>
                </c:pt>
              </c:strCache>
            </c:strRef>
          </c:tx>
          <c:spPr>
            <a:ln w="12700">
              <a:solidFill>
                <a:srgbClr val="D8D2D9"/>
              </a:solidFill>
              <a:prstDash val="dash"/>
            </a:ln>
          </c:spPr>
          <c:marker>
            <c:symbol val="circle"/>
            <c:size val="5"/>
            <c:spPr>
              <a:solidFill>
                <a:srgbClr val="D8D2D9"/>
              </a:solidFill>
              <a:ln>
                <a:solidFill>
                  <a:srgbClr val="D8D2D9"/>
                </a:solidFill>
              </a:ln>
            </c:spPr>
          </c:marker>
          <c:cat>
            <c:numRef>
              <c:f>Figura_4!$K$3:$W$3</c:f>
              <c:numCache>
                <c:formatCode>General</c:formatCode>
                <c:ptCount val="13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</c:numCache>
            </c:numRef>
          </c:cat>
          <c:val>
            <c:numRef>
              <c:f>Figura_4!$K$7:$W$7</c:f>
              <c:numCache>
                <c:formatCode>0.0%</c:formatCode>
                <c:ptCount val="13"/>
                <c:pt idx="0">
                  <c:v>0.50561705466357743</c:v>
                </c:pt>
                <c:pt idx="1">
                  <c:v>0.53098465534032158</c:v>
                </c:pt>
                <c:pt idx="2">
                  <c:v>0.53693953554766893</c:v>
                </c:pt>
                <c:pt idx="3">
                  <c:v>0.51677926206678326</c:v>
                </c:pt>
                <c:pt idx="4">
                  <c:v>0.50456359181353672</c:v>
                </c:pt>
                <c:pt idx="5">
                  <c:v>0.47752422261258093</c:v>
                </c:pt>
                <c:pt idx="6">
                  <c:v>0.47551786254548084</c:v>
                </c:pt>
                <c:pt idx="7">
                  <c:v>0.50507961036396976</c:v>
                </c:pt>
                <c:pt idx="8">
                  <c:v>0.50851902794690307</c:v>
                </c:pt>
                <c:pt idx="9">
                  <c:v>0.50507961036396976</c:v>
                </c:pt>
                <c:pt idx="10">
                  <c:v>0.50851902794690307</c:v>
                </c:pt>
                <c:pt idx="11">
                  <c:v>0.48683123549948404</c:v>
                </c:pt>
                <c:pt idx="12">
                  <c:v>0.48241805863660081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6C1-487D-BCB6-988E0D078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8946816"/>
        <c:axId val="198065472"/>
      </c:lineChart>
      <c:catAx>
        <c:axId val="19894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+mn-lt"/>
              </a:defRPr>
            </a:pPr>
            <a:endParaRPr lang="pt-PT"/>
          </a:p>
        </c:txPr>
        <c:crossAx val="198065472"/>
        <c:crosses val="autoZero"/>
        <c:auto val="1"/>
        <c:lblAlgn val="ctr"/>
        <c:lblOffset val="100"/>
        <c:noMultiLvlLbl val="0"/>
      </c:catAx>
      <c:valAx>
        <c:axId val="198065472"/>
        <c:scaling>
          <c:orientation val="minMax"/>
          <c:max val="0.60000000000000064"/>
        </c:scaling>
        <c:delete val="0"/>
        <c:axPos val="l"/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+mn-lt"/>
              </a:defRPr>
            </a:pPr>
            <a:endParaRPr lang="pt-PT"/>
          </a:p>
        </c:txPr>
        <c:crossAx val="198946816"/>
        <c:crosses val="autoZero"/>
        <c:crossBetween val="between"/>
        <c:majorUnit val="0.1"/>
      </c:valAx>
      <c:spPr>
        <a:noFill/>
      </c:spPr>
    </c:plotArea>
    <c:legend>
      <c:legendPos val="b"/>
      <c:layout>
        <c:manualLayout>
          <c:xMode val="edge"/>
          <c:yMode val="edge"/>
          <c:x val="7.1580594781094881E-2"/>
          <c:y val="0.85547529239320996"/>
          <c:w val="0.84764934375682344"/>
          <c:h val="0.10981603950411246"/>
        </c:manualLayout>
      </c:layout>
      <c:overlay val="0"/>
      <c:txPr>
        <a:bodyPr/>
        <a:lstStyle/>
        <a:p>
          <a:pPr>
            <a:defRPr sz="800">
              <a:latin typeface="+mn-lt"/>
            </a:defRPr>
          </a:pPr>
          <a:endParaRPr lang="pt-PT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700">
          <a:latin typeface="Arial" pitchFamily="34" charset="0"/>
          <a:cs typeface="Arial" pitchFamily="34" charset="0"/>
        </a:defRPr>
      </a:pPr>
      <a:endParaRPr lang="pt-PT"/>
    </a:p>
  </c:txPr>
  <c:printSettings>
    <c:headerFooter/>
    <c:pageMargins b="0.75000000000001221" l="0.70000000000000062" r="0.70000000000000062" t="0.75000000000001221" header="0.30000000000000032" footer="0.30000000000000032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.xml"/><Relationship Id="rId3" Type="http://schemas.openxmlformats.org/officeDocument/2006/relationships/chart" Target="../charts/chart12.xml"/><Relationship Id="rId7" Type="http://schemas.openxmlformats.org/officeDocument/2006/relationships/chart" Target="../charts/chart16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6.png"/><Relationship Id="rId1" Type="http://schemas.openxmlformats.org/officeDocument/2006/relationships/image" Target="../media/image3.png"/><Relationship Id="rId4" Type="http://schemas.openxmlformats.org/officeDocument/2006/relationships/image" Target="../media/image7.png"/></Relationships>
</file>

<file path=xl/drawings/_rels/drawing15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6.png"/><Relationship Id="rId1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8.png"/><Relationship Id="rId1" Type="http://schemas.openxmlformats.org/officeDocument/2006/relationships/image" Target="../media/image3.png"/><Relationship Id="rId4" Type="http://schemas.microsoft.com/office/2007/relationships/hdphoto" Target="../media/hdphoto1.wdp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5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3.png"/><Relationship Id="rId1" Type="http://schemas.openxmlformats.org/officeDocument/2006/relationships/image" Target="../media/image5.png"/><Relationship Id="rId4" Type="http://schemas.microsoft.com/office/2007/relationships/hdphoto" Target="../media/hdphoto1.wdp"/></Relationships>
</file>

<file path=xl/drawings/_rels/drawing19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7.png"/><Relationship Id="rId1" Type="http://schemas.openxmlformats.org/officeDocument/2006/relationships/image" Target="../media/image5.png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5.xml"/><Relationship Id="rId3" Type="http://schemas.openxmlformats.org/officeDocument/2006/relationships/chart" Target="../charts/chart20.xml"/><Relationship Id="rId7" Type="http://schemas.openxmlformats.org/officeDocument/2006/relationships/chart" Target="../charts/chart24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5" Type="http://schemas.openxmlformats.org/officeDocument/2006/relationships/chart" Target="../charts/chart22.xml"/><Relationship Id="rId4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8.png"/><Relationship Id="rId1" Type="http://schemas.openxmlformats.org/officeDocument/2006/relationships/image" Target="../media/image3.png"/><Relationship Id="rId4" Type="http://schemas.microsoft.com/office/2007/relationships/hdphoto" Target="../media/hdphoto1.wdp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7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8.png"/><Relationship Id="rId4" Type="http://schemas.microsoft.com/office/2007/relationships/hdphoto" Target="../media/hdphoto1.wdp"/></Relationships>
</file>

<file path=xl/drawings/_rels/drawing29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</xdr:colOff>
      <xdr:row>0</xdr:row>
      <xdr:rowOff>82550</xdr:rowOff>
    </xdr:from>
    <xdr:to>
      <xdr:col>5</xdr:col>
      <xdr:colOff>3175</xdr:colOff>
      <xdr:row>5</xdr:row>
      <xdr:rowOff>666750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0A251E-6830-4FA4-91D7-ED3B51F054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" y="82550"/>
          <a:ext cx="10747375" cy="153670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0.87475</cdr:x>
      <cdr:y>0.13199</cdr:y>
    </cdr:from>
    <cdr:to>
      <cdr:x>0.97238</cdr:x>
      <cdr:y>0.19202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22644" y="299086"/>
          <a:ext cx="471276" cy="136014"/>
        </a:xfrm>
        <a:prstGeom xmlns:a="http://schemas.openxmlformats.org/drawingml/2006/main" prst="rect">
          <a:avLst/>
        </a:prstGeom>
        <a:solidFill xmlns:a="http://schemas.openxmlformats.org/drawingml/2006/main">
          <a:srgbClr val="D8D2D9"/>
        </a:solidFill>
      </cdr:spPr>
      <cdr:txBody>
        <a:bodyPr xmlns:a="http://schemas.openxmlformats.org/drawingml/2006/main" vertOverflow="clip" wrap="square" lIns="18000" tIns="0" rIns="0" bIns="0" rtlCol="0" anchor="ctr"/>
        <a:lstStyle xmlns:a="http://schemas.openxmlformats.org/drawingml/2006/main"/>
        <a:p xmlns:a="http://schemas.openxmlformats.org/drawingml/2006/main">
          <a:pPr algn="ctr"/>
          <a:r>
            <a:rPr lang="pt-PT" sz="800">
              <a:latin typeface="Arial" pitchFamily="34" charset="0"/>
              <a:cs typeface="Arial" pitchFamily="34" charset="0"/>
            </a:rPr>
            <a:t>48,2</a:t>
          </a:r>
          <a:r>
            <a:rPr lang="pt-PT" sz="600">
              <a:latin typeface="Arial" pitchFamily="34" charset="0"/>
              <a:cs typeface="Arial" pitchFamily="34" charset="0"/>
            </a:rPr>
            <a:t>%</a:t>
          </a:r>
        </a:p>
      </cdr:txBody>
    </cdr:sp>
  </cdr:relSizeAnchor>
  <cdr:relSizeAnchor xmlns:cdr="http://schemas.openxmlformats.org/drawingml/2006/chartDrawing">
    <cdr:from>
      <cdr:x>0.87114</cdr:x>
      <cdr:y>0.27107</cdr:y>
    </cdr:from>
    <cdr:to>
      <cdr:x>0.96764</cdr:x>
      <cdr:y>0.32704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4205218" y="614218"/>
          <a:ext cx="465842" cy="126828"/>
        </a:xfrm>
        <a:prstGeom xmlns:a="http://schemas.openxmlformats.org/drawingml/2006/main" prst="rect">
          <a:avLst/>
        </a:prstGeom>
        <a:solidFill xmlns:a="http://schemas.openxmlformats.org/drawingml/2006/main">
          <a:srgbClr val="D8D2D9"/>
        </a:solidFill>
      </cdr:spPr>
      <cdr:txBody>
        <a:bodyPr xmlns:a="http://schemas.openxmlformats.org/drawingml/2006/main" wrap="square" lIns="18000" tIns="0" rIns="0" bIns="0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pt-PT" sz="800">
              <a:latin typeface="Arial" pitchFamily="34" charset="0"/>
              <a:cs typeface="Arial" pitchFamily="34" charset="0"/>
            </a:rPr>
            <a:t>38,8</a:t>
          </a:r>
          <a:r>
            <a:rPr lang="pt-PT" sz="600">
              <a:latin typeface="Arial" pitchFamily="34" charset="0"/>
              <a:cs typeface="Arial" pitchFamily="34" charset="0"/>
            </a:rPr>
            <a:t>%</a:t>
          </a:r>
        </a:p>
      </cdr:txBody>
    </cdr:sp>
  </cdr:relSizeAnchor>
  <cdr:relSizeAnchor xmlns:cdr="http://schemas.openxmlformats.org/drawingml/2006/chartDrawing">
    <cdr:from>
      <cdr:x>0.87242</cdr:x>
      <cdr:y>0.19925</cdr:y>
    </cdr:from>
    <cdr:to>
      <cdr:x>0.97238</cdr:x>
      <cdr:y>0.26315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4211396" y="451485"/>
          <a:ext cx="482524" cy="144780"/>
        </a:xfrm>
        <a:prstGeom xmlns:a="http://schemas.openxmlformats.org/drawingml/2006/main" prst="rect">
          <a:avLst/>
        </a:prstGeom>
        <a:solidFill xmlns:a="http://schemas.openxmlformats.org/drawingml/2006/main">
          <a:srgbClr val="892F69"/>
        </a:solidFill>
      </cdr:spPr>
      <cdr:txBody>
        <a:bodyPr xmlns:a="http://schemas.openxmlformats.org/drawingml/2006/main" wrap="square" lIns="18000" tIns="0" rIns="0" bIns="0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pt-PT" sz="800">
              <a:solidFill>
                <a:schemeClr val="bg1"/>
              </a:solidFill>
              <a:latin typeface="Arial" pitchFamily="34" charset="0"/>
              <a:cs typeface="Arial" pitchFamily="34" charset="0"/>
            </a:rPr>
            <a:t>42,1</a:t>
          </a:r>
          <a:r>
            <a:rPr lang="pt-PT" sz="600">
              <a:solidFill>
                <a:schemeClr val="bg1"/>
              </a:solidFill>
              <a:latin typeface="Arial" pitchFamily="34" charset="0"/>
              <a:cs typeface="Arial" pitchFamily="34" charset="0"/>
            </a:rPr>
            <a:t>%</a:t>
          </a:r>
        </a:p>
      </cdr:txBody>
    </cdr:sp>
  </cdr:relSizeAnchor>
  <cdr:relSizeAnchor xmlns:cdr="http://schemas.openxmlformats.org/drawingml/2006/chartDrawing">
    <cdr:from>
      <cdr:x>0.87693</cdr:x>
      <cdr:y>0.35355</cdr:y>
    </cdr:from>
    <cdr:to>
      <cdr:x>0.9708</cdr:x>
      <cdr:y>0.42793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4233167" y="801110"/>
          <a:ext cx="453133" cy="168535"/>
        </a:xfrm>
        <a:prstGeom xmlns:a="http://schemas.openxmlformats.org/drawingml/2006/main" prst="rect">
          <a:avLst/>
        </a:prstGeom>
        <a:solidFill xmlns:a="http://schemas.openxmlformats.org/drawingml/2006/main">
          <a:srgbClr val="3476B1"/>
        </a:solidFill>
      </cdr:spPr>
      <cdr:txBody>
        <a:bodyPr xmlns:a="http://schemas.openxmlformats.org/drawingml/2006/main" wrap="square" lIns="18000" tIns="0" rIns="0" bIns="0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pt-PT" sz="800">
              <a:solidFill>
                <a:schemeClr val="bg1"/>
              </a:solidFill>
              <a:latin typeface="Arial" pitchFamily="34" charset="0"/>
              <a:cs typeface="Arial" pitchFamily="34" charset="0"/>
            </a:rPr>
            <a:t>27,0</a:t>
          </a:r>
          <a:r>
            <a:rPr lang="pt-PT" sz="600">
              <a:solidFill>
                <a:schemeClr val="bg1"/>
              </a:solidFill>
              <a:latin typeface="Arial" pitchFamily="34" charset="0"/>
              <a:cs typeface="Arial" pitchFamily="34" charset="0"/>
            </a:rPr>
            <a:t>%</a:t>
          </a:r>
        </a:p>
      </cdr:txBody>
    </cdr:sp>
  </cdr:relSizeAnchor>
  <cdr:relSizeAnchor xmlns:cdr="http://schemas.openxmlformats.org/drawingml/2006/chartDrawing">
    <cdr:from>
      <cdr:x>0.1203</cdr:x>
      <cdr:y>0.1453</cdr:y>
    </cdr:from>
    <cdr:to>
      <cdr:x>0.21332</cdr:x>
      <cdr:y>0.19303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564800" y="348067"/>
          <a:ext cx="436725" cy="114334"/>
        </a:xfrm>
        <a:prstGeom xmlns:a="http://schemas.openxmlformats.org/drawingml/2006/main" prst="rect">
          <a:avLst/>
        </a:prstGeom>
        <a:solidFill xmlns:a="http://schemas.openxmlformats.org/drawingml/2006/main">
          <a:srgbClr val="D8D2D9"/>
        </a:solidFill>
      </cdr:spPr>
      <cdr:txBody>
        <a:bodyPr xmlns:a="http://schemas.openxmlformats.org/drawingml/2006/main" wrap="square" lIns="18000" tIns="0" rIns="0" bIns="0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pt-PT" sz="800">
              <a:latin typeface="Arial" pitchFamily="34" charset="0"/>
              <a:cs typeface="Arial" pitchFamily="34" charset="0"/>
            </a:rPr>
            <a:t>50,6%</a:t>
          </a:r>
        </a:p>
      </cdr:txBody>
    </cdr:sp>
  </cdr:relSizeAnchor>
  <cdr:relSizeAnchor xmlns:cdr="http://schemas.openxmlformats.org/drawingml/2006/chartDrawing">
    <cdr:from>
      <cdr:x>0.12064</cdr:x>
      <cdr:y>0.34234</cdr:y>
    </cdr:from>
    <cdr:to>
      <cdr:x>0.21368</cdr:x>
      <cdr:y>0.39006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565110" y="820064"/>
          <a:ext cx="435835" cy="114311"/>
        </a:xfrm>
        <a:prstGeom xmlns:a="http://schemas.openxmlformats.org/drawingml/2006/main" prst="rect">
          <a:avLst/>
        </a:prstGeom>
        <a:solidFill xmlns:a="http://schemas.openxmlformats.org/drawingml/2006/main">
          <a:srgbClr val="D8D2D9"/>
        </a:solidFill>
      </cdr:spPr>
      <cdr:txBody>
        <a:bodyPr xmlns:a="http://schemas.openxmlformats.org/drawingml/2006/main" wrap="square" lIns="18000" tIns="0" rIns="0" bIns="0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pt-PT" sz="800">
              <a:latin typeface="Arial" pitchFamily="34" charset="0"/>
              <a:cs typeface="Arial" pitchFamily="34" charset="0"/>
            </a:rPr>
            <a:t>29,0%</a:t>
          </a:r>
        </a:p>
      </cdr:txBody>
    </cdr:sp>
  </cdr:relSizeAnchor>
  <cdr:relSizeAnchor xmlns:cdr="http://schemas.openxmlformats.org/drawingml/2006/chartDrawing">
    <cdr:from>
      <cdr:x>0.1194</cdr:x>
      <cdr:y>0.26534</cdr:y>
    </cdr:from>
    <cdr:to>
      <cdr:x>0.21375</cdr:x>
      <cdr:y>0.31306</cdr:y>
    </cdr:to>
    <cdr:sp macro="" textlink="">
      <cdr:nvSpPr>
        <cdr:cNvPr id="8" name="TextBox 1"/>
        <cdr:cNvSpPr txBox="1"/>
      </cdr:nvSpPr>
      <cdr:spPr>
        <a:xfrm xmlns:a="http://schemas.openxmlformats.org/drawingml/2006/main">
          <a:off x="559332" y="635603"/>
          <a:ext cx="441972" cy="114310"/>
        </a:xfrm>
        <a:prstGeom xmlns:a="http://schemas.openxmlformats.org/drawingml/2006/main" prst="rect">
          <a:avLst/>
        </a:prstGeom>
        <a:solidFill xmlns:a="http://schemas.openxmlformats.org/drawingml/2006/main">
          <a:srgbClr val="892F69"/>
        </a:solidFill>
      </cdr:spPr>
      <cdr:txBody>
        <a:bodyPr xmlns:a="http://schemas.openxmlformats.org/drawingml/2006/main" wrap="square" lIns="18000" tIns="0" rIns="0" bIns="0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pt-PT" sz="800">
              <a:solidFill>
                <a:sysClr val="window" lastClr="FFFFFF"/>
              </a:solidFill>
              <a:latin typeface="Arial" pitchFamily="34" charset="0"/>
              <a:cs typeface="Arial" pitchFamily="34" charset="0"/>
            </a:rPr>
            <a:t>34,7%</a:t>
          </a:r>
        </a:p>
      </cdr:txBody>
    </cdr:sp>
  </cdr:relSizeAnchor>
  <cdr:relSizeAnchor xmlns:cdr="http://schemas.openxmlformats.org/drawingml/2006/chartDrawing">
    <cdr:from>
      <cdr:x>0.119</cdr:x>
      <cdr:y>0.41212</cdr:y>
    </cdr:from>
    <cdr:to>
      <cdr:x>0.2165</cdr:x>
      <cdr:y>0.46117</cdr:y>
    </cdr:to>
    <cdr:sp macro="" textlink="">
      <cdr:nvSpPr>
        <cdr:cNvPr id="9" name="TextBox 1"/>
        <cdr:cNvSpPr txBox="1"/>
      </cdr:nvSpPr>
      <cdr:spPr>
        <a:xfrm xmlns:a="http://schemas.openxmlformats.org/drawingml/2006/main">
          <a:off x="557443" y="987218"/>
          <a:ext cx="456727" cy="117497"/>
        </a:xfrm>
        <a:prstGeom xmlns:a="http://schemas.openxmlformats.org/drawingml/2006/main" prst="rect">
          <a:avLst/>
        </a:prstGeom>
        <a:solidFill xmlns:a="http://schemas.openxmlformats.org/drawingml/2006/main">
          <a:srgbClr val="3476B1"/>
        </a:solidFill>
      </cdr:spPr>
      <cdr:txBody>
        <a:bodyPr xmlns:a="http://schemas.openxmlformats.org/drawingml/2006/main" wrap="square" lIns="18000" tIns="0" rIns="0" bIns="0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pt-PT" sz="800">
              <a:solidFill>
                <a:sysClr val="window" lastClr="FFFFFF"/>
              </a:solidFill>
              <a:latin typeface="Arial" pitchFamily="34" charset="0"/>
              <a:cs typeface="Arial" pitchFamily="34" charset="0"/>
            </a:rPr>
            <a:t>22,4%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177912</xdr:colOff>
      <xdr:row>1</xdr:row>
      <xdr:rowOff>42112</xdr:rowOff>
    </xdr:from>
    <xdr:to>
      <xdr:col>12</xdr:col>
      <xdr:colOff>153940</xdr:colOff>
      <xdr:row>30</xdr:row>
      <xdr:rowOff>150189</xdr:rowOff>
    </xdr:to>
    <xdr:pic>
      <xdr:nvPicPr>
        <xdr:cNvPr id="2" name="Picture 1" descr="A screenshot of a cell phone&#10;&#10;Description automatically generated">
          <a:extLst>
            <a:ext uri="{FF2B5EF4-FFF2-40B4-BE49-F238E27FC236}">
              <a16:creationId xmlns:a16="http://schemas.microsoft.com/office/drawing/2014/main" id="{C03DD634-E247-4344-9FA4-9219930653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887" b="36407"/>
        <a:stretch/>
      </xdr:blipFill>
      <xdr:spPr>
        <a:xfrm>
          <a:off x="177912" y="234536"/>
          <a:ext cx="6932164" cy="568838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376662</xdr:colOff>
      <xdr:row>6</xdr:row>
      <xdr:rowOff>31298</xdr:rowOff>
    </xdr:from>
    <xdr:to>
      <xdr:col>9</xdr:col>
      <xdr:colOff>297180</xdr:colOff>
      <xdr:row>17</xdr:row>
      <xdr:rowOff>53340</xdr:rowOff>
    </xdr:to>
    <xdr:graphicFrame macro="">
      <xdr:nvGraphicFramePr>
        <xdr:cNvPr id="9" name="Chart 12">
          <a:extLst>
            <a:ext uri="{FF2B5EF4-FFF2-40B4-BE49-F238E27FC236}">
              <a16:creationId xmlns:a16="http://schemas.microsoft.com/office/drawing/2014/main" id="{5A81CE6B-0823-69F3-8D23-D82B4EE389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289560</xdr:colOff>
      <xdr:row>32</xdr:row>
      <xdr:rowOff>0</xdr:rowOff>
    </xdr:from>
    <xdr:to>
      <xdr:col>9</xdr:col>
      <xdr:colOff>312420</xdr:colOff>
      <xdr:row>42</xdr:row>
      <xdr:rowOff>22860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CAFC0BED-BB62-4771-8676-5BF963818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297180</xdr:colOff>
      <xdr:row>45</xdr:row>
      <xdr:rowOff>22860</xdr:rowOff>
    </xdr:from>
    <xdr:to>
      <xdr:col>4</xdr:col>
      <xdr:colOff>304800</xdr:colOff>
      <xdr:row>54</xdr:row>
      <xdr:rowOff>160020</xdr:rowOff>
    </xdr:to>
    <xdr:graphicFrame macro="">
      <xdr:nvGraphicFramePr>
        <xdr:cNvPr id="15" name="Chart 12">
          <a:extLst>
            <a:ext uri="{FF2B5EF4-FFF2-40B4-BE49-F238E27FC236}">
              <a16:creationId xmlns:a16="http://schemas.microsoft.com/office/drawing/2014/main" id="{C2789BC7-C069-4709-85E0-47B52F01E4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297180</xdr:colOff>
      <xdr:row>6</xdr:row>
      <xdr:rowOff>38100</xdr:rowOff>
    </xdr:from>
    <xdr:to>
      <xdr:col>4</xdr:col>
      <xdr:colOff>281940</xdr:colOff>
      <xdr:row>17</xdr:row>
      <xdr:rowOff>22860</xdr:rowOff>
    </xdr:to>
    <xdr:graphicFrame macro="">
      <xdr:nvGraphicFramePr>
        <xdr:cNvPr id="8" name="Chart 12">
          <a:extLst>
            <a:ext uri="{FF2B5EF4-FFF2-40B4-BE49-F238E27FC236}">
              <a16:creationId xmlns:a16="http://schemas.microsoft.com/office/drawing/2014/main" id="{68901D0B-DE91-44F6-BB6D-03CD42FC8C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274320</xdr:colOff>
      <xdr:row>18</xdr:row>
      <xdr:rowOff>175260</xdr:rowOff>
    </xdr:from>
    <xdr:to>
      <xdr:col>9</xdr:col>
      <xdr:colOff>304800</xdr:colOff>
      <xdr:row>29</xdr:row>
      <xdr:rowOff>7620</xdr:rowOff>
    </xdr:to>
    <xdr:graphicFrame macro="">
      <xdr:nvGraphicFramePr>
        <xdr:cNvPr id="11" name="Chart 12">
          <a:extLst>
            <a:ext uri="{FF2B5EF4-FFF2-40B4-BE49-F238E27FC236}">
              <a16:creationId xmlns:a16="http://schemas.microsoft.com/office/drawing/2014/main" id="{87BEDC2A-E50C-4B75-9340-4E64465521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312420</xdr:colOff>
      <xdr:row>32</xdr:row>
      <xdr:rowOff>7620</xdr:rowOff>
    </xdr:from>
    <xdr:to>
      <xdr:col>4</xdr:col>
      <xdr:colOff>304800</xdr:colOff>
      <xdr:row>42</xdr:row>
      <xdr:rowOff>30480</xdr:rowOff>
    </xdr:to>
    <xdr:graphicFrame macro="">
      <xdr:nvGraphicFramePr>
        <xdr:cNvPr id="17" name="Chart 12">
          <a:extLst>
            <a:ext uri="{FF2B5EF4-FFF2-40B4-BE49-F238E27FC236}">
              <a16:creationId xmlns:a16="http://schemas.microsoft.com/office/drawing/2014/main" id="{20DAC19E-07A5-4D23-A6A9-42081F389D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30480</xdr:colOff>
      <xdr:row>44</xdr:row>
      <xdr:rowOff>152400</xdr:rowOff>
    </xdr:from>
    <xdr:to>
      <xdr:col>9</xdr:col>
      <xdr:colOff>312420</xdr:colOff>
      <xdr:row>54</xdr:row>
      <xdr:rowOff>167640</xdr:rowOff>
    </xdr:to>
    <xdr:graphicFrame macro="">
      <xdr:nvGraphicFramePr>
        <xdr:cNvPr id="21" name="Chart 12">
          <a:extLst>
            <a:ext uri="{FF2B5EF4-FFF2-40B4-BE49-F238E27FC236}">
              <a16:creationId xmlns:a16="http://schemas.microsoft.com/office/drawing/2014/main" id="{7FD42D0A-B64A-4D3C-9CE2-9EABC56845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19</xdr:row>
      <xdr:rowOff>0</xdr:rowOff>
    </xdr:from>
    <xdr:to>
      <xdr:col>5</xdr:col>
      <xdr:colOff>106680</xdr:colOff>
      <xdr:row>29</xdr:row>
      <xdr:rowOff>15240</xdr:rowOff>
    </xdr:to>
    <xdr:graphicFrame macro="">
      <xdr:nvGraphicFramePr>
        <xdr:cNvPr id="4" name="Chart 12">
          <a:extLst>
            <a:ext uri="{FF2B5EF4-FFF2-40B4-BE49-F238E27FC236}">
              <a16:creationId xmlns:a16="http://schemas.microsoft.com/office/drawing/2014/main" id="{8820218A-BF58-46A3-9444-F15D00C04B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0.42687</cdr:x>
      <cdr:y>0.47067</cdr:y>
    </cdr:from>
    <cdr:to>
      <cdr:x>0.57842</cdr:x>
      <cdr:y>0.64673</cdr:y>
    </cdr:to>
    <cdr:pic>
      <cdr:nvPicPr>
        <cdr:cNvPr id="3" name="Picture 2" descr="A red and yellow square with a red and yellow flag&#10;&#10;Description automatically generated">
          <a:extLst xmlns:a="http://schemas.openxmlformats.org/drawingml/2006/main">
            <a:ext uri="{FF2B5EF4-FFF2-40B4-BE49-F238E27FC236}">
              <a16:creationId xmlns:a16="http://schemas.microsoft.com/office/drawing/2014/main" id="{2E7417A9-0BCC-4A18-A6BD-89AB57749C4B}"/>
            </a:ext>
          </a:extLst>
        </cdr:cNvPr>
        <cdr:cNvPicPr preferRelativeResize="0">
          <a:picLocks xmlns:a="http://schemas.openxmlformats.org/drawingml/2006/main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1013454" y="957213"/>
          <a:ext cx="359803" cy="35805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  <cdr:relSizeAnchor xmlns:cdr="http://schemas.openxmlformats.org/drawingml/2006/chartDrawing">
    <cdr:from>
      <cdr:x>0.11251</cdr:x>
      <cdr:y>0.41527</cdr:y>
    </cdr:from>
    <cdr:to>
      <cdr:x>0.26406</cdr:x>
      <cdr:y>0.59133</cdr:y>
    </cdr:to>
    <cdr:pic>
      <cdr:nvPicPr>
        <cdr:cNvPr id="5" name="Picture 4" descr="A flag on a pin&#10;&#10;Description automatically generated">
          <a:extLst xmlns:a="http://schemas.openxmlformats.org/drawingml/2006/main">
            <a:ext uri="{FF2B5EF4-FFF2-40B4-BE49-F238E27FC236}">
              <a16:creationId xmlns:a16="http://schemas.microsoft.com/office/drawing/2014/main" id="{5F07DB90-F11B-4BAE-A447-93E212BE9C85}"/>
            </a:ext>
          </a:extLst>
        </cdr:cNvPr>
        <cdr:cNvPicPr preferRelativeResize="0">
          <a:picLocks xmlns:a="http://schemas.openxmlformats.org/drawingml/2006/main"/>
        </cdr:cNvPicPr>
      </cdr:nvPicPr>
      <cdr:blipFill>
        <a:blip xmlns:a="http://schemas.openxmlformats.org/drawingml/2006/main"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267119" y="844537"/>
          <a:ext cx="359804" cy="35805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  <cdr:relSizeAnchor xmlns:cdr="http://schemas.openxmlformats.org/drawingml/2006/chartDrawing">
    <cdr:from>
      <cdr:x>0.72947</cdr:x>
      <cdr:y>0.51189</cdr:y>
    </cdr:from>
    <cdr:to>
      <cdr:x>0.88101</cdr:x>
      <cdr:y>0.68795</cdr:y>
    </cdr:to>
    <cdr:pic>
      <cdr:nvPicPr>
        <cdr:cNvPr id="6" name="Picture 5" descr="A flag pin with a black background&#10;&#10;Description automatically generated">
          <a:extLst xmlns:a="http://schemas.openxmlformats.org/drawingml/2006/main">
            <a:ext uri="{FF2B5EF4-FFF2-40B4-BE49-F238E27FC236}">
              <a16:creationId xmlns:a16="http://schemas.microsoft.com/office/drawing/2014/main" id="{2D2FDA7C-0D41-4AC9-986D-8D91BFEF1A40}"/>
            </a:ext>
          </a:extLst>
        </cdr:cNvPr>
        <cdr:cNvPicPr preferRelativeResize="0">
          <a:picLocks xmlns:a="http://schemas.openxmlformats.org/drawingml/2006/main"/>
        </cdr:cNvPicPr>
      </cdr:nvPicPr>
      <cdr:blipFill>
        <a:blip xmlns:a="http://schemas.openxmlformats.org/drawingml/2006/main"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1664596" y="1072781"/>
          <a:ext cx="345803" cy="3689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0.42485</cdr:x>
      <cdr:y>0.51839</cdr:y>
    </cdr:from>
    <cdr:to>
      <cdr:x>0.57821</cdr:x>
      <cdr:y>0.69622</cdr:y>
    </cdr:to>
    <cdr:pic>
      <cdr:nvPicPr>
        <cdr:cNvPr id="2" name="Picture 1" descr="A red and yellow square with a red and yellow flag&#10;&#10;Description automatically generated">
          <a:extLst xmlns:a="http://schemas.openxmlformats.org/drawingml/2006/main">
            <a:ext uri="{FF2B5EF4-FFF2-40B4-BE49-F238E27FC236}">
              <a16:creationId xmlns:a16="http://schemas.microsoft.com/office/drawing/2014/main" id="{2E7417A9-0BCC-4A18-A6BD-89AB57749C4B}"/>
            </a:ext>
          </a:extLst>
        </cdr:cNvPr>
        <cdr:cNvPicPr preferRelativeResize="0">
          <a:picLocks xmlns:a="http://schemas.openxmlformats.org/drawingml/2006/main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1019756" y="1054682"/>
          <a:ext cx="368110" cy="36180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  <cdr:relSizeAnchor xmlns:cdr="http://schemas.openxmlformats.org/drawingml/2006/chartDrawing">
    <cdr:from>
      <cdr:x>0.72164</cdr:x>
      <cdr:y>0.57003</cdr:y>
    </cdr:from>
    <cdr:to>
      <cdr:x>0.875</cdr:x>
      <cdr:y>0.74786</cdr:y>
    </cdr:to>
    <cdr:pic>
      <cdr:nvPicPr>
        <cdr:cNvPr id="3" name="Picture 2" descr="A flag pin with a black background&#10;&#10;Description automatically generated">
          <a:extLst xmlns:a="http://schemas.openxmlformats.org/drawingml/2006/main">
            <a:ext uri="{FF2B5EF4-FFF2-40B4-BE49-F238E27FC236}">
              <a16:creationId xmlns:a16="http://schemas.microsoft.com/office/drawing/2014/main" id="{A6EC315E-9479-480D-800A-6E0D2BBB3BD0}"/>
            </a:ext>
          </a:extLst>
        </cdr:cNvPr>
        <cdr:cNvPicPr preferRelativeResize="0"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1713698" y="1087626"/>
          <a:ext cx="364191" cy="33930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0.10787</cdr:x>
      <cdr:y>0.28</cdr:y>
    </cdr:from>
    <cdr:to>
      <cdr:x>0.26123</cdr:x>
      <cdr:y>0.45783</cdr:y>
    </cdr:to>
    <cdr:pic>
      <cdr:nvPicPr>
        <cdr:cNvPr id="4" name="Picture 3" descr="A red white and blue pin&#10;&#10;Description automatically generated">
          <a:extLst xmlns:a="http://schemas.openxmlformats.org/drawingml/2006/main">
            <a:ext uri="{FF2B5EF4-FFF2-40B4-BE49-F238E27FC236}">
              <a16:creationId xmlns:a16="http://schemas.microsoft.com/office/drawing/2014/main" id="{1F91B406-9EB9-4F46-B649-5930F71B21FC}"/>
            </a:ext>
          </a:extLst>
        </cdr:cNvPr>
        <cdr:cNvPicPr preferRelativeResize="0">
          <a:picLocks xmlns:a="http://schemas.openxmlformats.org/drawingml/2006/main"/>
        </cdr:cNvPicPr>
      </cdr:nvPicPr>
      <cdr:blipFill>
        <a:blip xmlns:a="http://schemas.openxmlformats.org/drawingml/2006/main"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258922" y="569668"/>
          <a:ext cx="368110" cy="36180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0.41537</cdr:x>
      <cdr:y>0.40438</cdr:y>
    </cdr:from>
    <cdr:to>
      <cdr:x>0.56764</cdr:x>
      <cdr:y>0.58221</cdr:y>
    </cdr:to>
    <cdr:pic>
      <cdr:nvPicPr>
        <cdr:cNvPr id="3" name="Picture 2" descr="A flag pin with a black background&#10;&#10;Description automatically generated">
          <a:extLst xmlns:a="http://schemas.openxmlformats.org/drawingml/2006/main">
            <a:ext uri="{FF2B5EF4-FFF2-40B4-BE49-F238E27FC236}">
              <a16:creationId xmlns:a16="http://schemas.microsoft.com/office/drawing/2014/main" id="{6717CB6C-D231-4199-A55D-6F658A1661DE}"/>
            </a:ext>
          </a:extLst>
        </cdr:cNvPr>
        <cdr:cNvPicPr preferRelativeResize="0">
          <a:picLocks xmlns:a="http://schemas.openxmlformats.org/drawingml/2006/main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990671" y="794997"/>
          <a:ext cx="363173" cy="34960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  <cdr:relSizeAnchor xmlns:cdr="http://schemas.openxmlformats.org/drawingml/2006/chartDrawing">
    <cdr:from>
      <cdr:x>0.71695</cdr:x>
      <cdr:y>0.52578</cdr:y>
    </cdr:from>
    <cdr:to>
      <cdr:x>0.86922</cdr:x>
      <cdr:y>0.70361</cdr:y>
    </cdr:to>
    <cdr:pic>
      <cdr:nvPicPr>
        <cdr:cNvPr id="4" name="Picture 3" descr="A flag pin with a black background&#10;&#10;Description automatically generated">
          <a:extLst xmlns:a="http://schemas.openxmlformats.org/drawingml/2006/main">
            <a:ext uri="{FF2B5EF4-FFF2-40B4-BE49-F238E27FC236}">
              <a16:creationId xmlns:a16="http://schemas.microsoft.com/office/drawing/2014/main" id="{A6EC315E-9479-480D-800A-6E0D2BBB3BD0}"/>
            </a:ext>
          </a:extLst>
        </cdr:cNvPr>
        <cdr:cNvPicPr preferRelativeResize="0"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1641565" y="964179"/>
          <a:ext cx="348645" cy="3261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0.10662</cdr:x>
      <cdr:y>0.28739</cdr:y>
    </cdr:from>
    <cdr:to>
      <cdr:x>0.25889</cdr:x>
      <cdr:y>0.46522</cdr:y>
    </cdr:to>
    <cdr:pic>
      <cdr:nvPicPr>
        <cdr:cNvPr id="8" name="Picture 7" descr="A red white and blue pin&#10;&#10;Description automatically generated">
          <a:extLst xmlns:a="http://schemas.openxmlformats.org/drawingml/2006/main">
            <a:ext uri="{FF2B5EF4-FFF2-40B4-BE49-F238E27FC236}">
              <a16:creationId xmlns:a16="http://schemas.microsoft.com/office/drawing/2014/main" id="{1F91B406-9EB9-4F46-B649-5930F71B21FC}"/>
            </a:ext>
          </a:extLst>
        </cdr:cNvPr>
        <cdr:cNvPicPr preferRelativeResize="0">
          <a:picLocks xmlns:a="http://schemas.openxmlformats.org/drawingml/2006/main"/>
        </cdr:cNvPicPr>
      </cdr:nvPicPr>
      <cdr:blipFill>
        <a:blip xmlns:a="http://schemas.openxmlformats.org/drawingml/2006/main"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244123" y="527019"/>
          <a:ext cx="348645" cy="326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0.12336</cdr:x>
      <cdr:y>0.18291</cdr:y>
    </cdr:from>
    <cdr:to>
      <cdr:x>0.26629</cdr:x>
      <cdr:y>0.34031</cdr:y>
    </cdr:to>
    <cdr:pic>
      <cdr:nvPicPr>
        <cdr:cNvPr id="2" name="Picture 1" descr="A red and yellow square with a red and yellow flag&#10;&#10;Description automatically generated">
          <a:extLst xmlns:a="http://schemas.openxmlformats.org/drawingml/2006/main">
            <a:ext uri="{FF2B5EF4-FFF2-40B4-BE49-F238E27FC236}">
              <a16:creationId xmlns:a16="http://schemas.microsoft.com/office/drawing/2014/main" id="{25EA1D7B-3554-076A-7141-7D2F94F6E3C4}"/>
            </a:ext>
          </a:extLst>
        </cdr:cNvPr>
        <cdr:cNvPicPr preferRelativeResize="0">
          <a:picLocks xmlns:a="http://schemas.openxmlformats.org/drawingml/2006/main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279625" y="376506"/>
          <a:ext cx="324000" cy="324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  <cdr:relSizeAnchor xmlns:cdr="http://schemas.openxmlformats.org/drawingml/2006/chartDrawing">
    <cdr:from>
      <cdr:x>0.43826</cdr:x>
      <cdr:y>0.39525</cdr:y>
    </cdr:from>
    <cdr:to>
      <cdr:x>0.58982</cdr:x>
      <cdr:y>0.57131</cdr:y>
    </cdr:to>
    <cdr:pic>
      <cdr:nvPicPr>
        <cdr:cNvPr id="4" name="Picture 3" descr="A flag pin with a black background&#10;&#10;Description automatically generated">
          <a:extLst xmlns:a="http://schemas.openxmlformats.org/drawingml/2006/main">
            <a:ext uri="{FF2B5EF4-FFF2-40B4-BE49-F238E27FC236}">
              <a16:creationId xmlns:a16="http://schemas.microsoft.com/office/drawing/2014/main" id="{0F87520C-AD5B-439E-1787-6DE57537D9B2}"/>
            </a:ext>
          </a:extLst>
        </cdr:cNvPr>
        <cdr:cNvPicPr preferRelativeResize="0">
          <a:picLocks xmlns:a="http://schemas.openxmlformats.org/drawingml/2006/main"/>
        </cdr:cNvPicPr>
      </cdr:nvPicPr>
      <cdr:blipFill>
        <a:blip xmlns:a="http://schemas.openxmlformats.org/drawingml/2006/main"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993450" y="813594"/>
          <a:ext cx="343555" cy="3624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  <cdr:relSizeAnchor xmlns:cdr="http://schemas.openxmlformats.org/drawingml/2006/chartDrawing">
    <cdr:from>
      <cdr:x>0.74016</cdr:x>
      <cdr:y>0.46735</cdr:y>
    </cdr:from>
    <cdr:to>
      <cdr:x>0.89171</cdr:x>
      <cdr:y>0.64342</cdr:y>
    </cdr:to>
    <cdr:pic>
      <cdr:nvPicPr>
        <cdr:cNvPr id="7" name="Picture 6" descr="A flag pin with a black background&#10;&#10;Description automatically generated">
          <a:extLst xmlns:a="http://schemas.openxmlformats.org/drawingml/2006/main">
            <a:ext uri="{FF2B5EF4-FFF2-40B4-BE49-F238E27FC236}">
              <a16:creationId xmlns:a16="http://schemas.microsoft.com/office/drawing/2014/main" id="{C25FAAC9-7D7D-F464-5A9F-ADE00167B6A9}"/>
            </a:ext>
          </a:extLst>
        </cdr:cNvPr>
        <cdr:cNvPicPr preferRelativeResize="0"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1748410" y="933041"/>
          <a:ext cx="357998" cy="35150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0.12276</cdr:x>
      <cdr:y>0.41367</cdr:y>
    </cdr:from>
    <cdr:to>
      <cdr:x>0.27431</cdr:x>
      <cdr:y>0.58974</cdr:y>
    </cdr:to>
    <cdr:pic>
      <cdr:nvPicPr>
        <cdr:cNvPr id="3" name="Picture 2" descr="A flag pin with a black background&#10;&#10;Description automatically generated">
          <a:extLst xmlns:a="http://schemas.openxmlformats.org/drawingml/2006/main">
            <a:ext uri="{FF2B5EF4-FFF2-40B4-BE49-F238E27FC236}">
              <a16:creationId xmlns:a16="http://schemas.microsoft.com/office/drawing/2014/main" id="{BB725152-6ED1-9079-8AF1-F8F82231BF31}"/>
            </a:ext>
          </a:extLst>
        </cdr:cNvPr>
        <cdr:cNvPicPr preferRelativeResize="0">
          <a:picLocks xmlns:a="http://schemas.openxmlformats.org/drawingml/2006/main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295594" y="838485"/>
          <a:ext cx="364917" cy="35687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  <cdr:relSizeAnchor xmlns:cdr="http://schemas.openxmlformats.org/drawingml/2006/chartDrawing">
    <cdr:from>
      <cdr:x>0.43204</cdr:x>
      <cdr:y>0.43362</cdr:y>
    </cdr:from>
    <cdr:to>
      <cdr:x>0.58359</cdr:x>
      <cdr:y>0.60968</cdr:y>
    </cdr:to>
    <cdr:pic>
      <cdr:nvPicPr>
        <cdr:cNvPr id="5" name="Picture 4" descr="A flag on a pin&#10;&#10;Description automatically generated">
          <a:extLst xmlns:a="http://schemas.openxmlformats.org/drawingml/2006/main">
            <a:ext uri="{FF2B5EF4-FFF2-40B4-BE49-F238E27FC236}">
              <a16:creationId xmlns:a16="http://schemas.microsoft.com/office/drawing/2014/main" id="{78B458C7-EA1C-AFC2-A1CE-52D3BBB32E59}"/>
            </a:ext>
          </a:extLst>
        </cdr:cNvPr>
        <cdr:cNvPicPr preferRelativeResize="0">
          <a:picLocks xmlns:a="http://schemas.openxmlformats.org/drawingml/2006/main"/>
        </cdr:cNvPicPr>
      </cdr:nvPicPr>
      <cdr:blipFill>
        <a:blip xmlns:a="http://schemas.openxmlformats.org/drawingml/2006/main"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1040327" y="878903"/>
          <a:ext cx="364917" cy="35687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  <cdr:relSizeAnchor xmlns:cdr="http://schemas.openxmlformats.org/drawingml/2006/chartDrawing">
    <cdr:from>
      <cdr:x>0.7366</cdr:x>
      <cdr:y>0.45902</cdr:y>
    </cdr:from>
    <cdr:to>
      <cdr:x>0.88815</cdr:x>
      <cdr:y>0.63508</cdr:y>
    </cdr:to>
    <cdr:pic>
      <cdr:nvPicPr>
        <cdr:cNvPr id="6" name="Picture 5" descr="A red and yellow square with a red and yellow flag&#10;&#10;Description automatically generated">
          <a:extLst xmlns:a="http://schemas.openxmlformats.org/drawingml/2006/main">
            <a:ext uri="{FF2B5EF4-FFF2-40B4-BE49-F238E27FC236}">
              <a16:creationId xmlns:a16="http://schemas.microsoft.com/office/drawing/2014/main" id="{26675FA1-BAD0-E679-4D75-E2C2F599AEA6}"/>
            </a:ext>
          </a:extLst>
        </cdr:cNvPr>
        <cdr:cNvPicPr preferRelativeResize="0">
          <a:picLocks xmlns:a="http://schemas.openxmlformats.org/drawingml/2006/main"/>
        </cdr:cNvPicPr>
      </cdr:nvPicPr>
      <cdr:blipFill>
        <a:blip xmlns:a="http://schemas.openxmlformats.org/drawingml/2006/main"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1761864" y="874913"/>
          <a:ext cx="362490" cy="3355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0.11321</cdr:x>
      <cdr:y>0.19419</cdr:y>
    </cdr:from>
    <cdr:to>
      <cdr:x>0.26477</cdr:x>
      <cdr:y>0.37025</cdr:y>
    </cdr:to>
    <cdr:pic>
      <cdr:nvPicPr>
        <cdr:cNvPr id="2" name="Picture 1" descr="A flag pin with a black background&#10;&#10;Description automatically generated">
          <a:extLst xmlns:a="http://schemas.openxmlformats.org/drawingml/2006/main">
            <a:ext uri="{FF2B5EF4-FFF2-40B4-BE49-F238E27FC236}">
              <a16:creationId xmlns:a16="http://schemas.microsoft.com/office/drawing/2014/main" id="{5630EDF4-49CC-1774-C6B2-CAF93C12885F}"/>
            </a:ext>
          </a:extLst>
        </cdr:cNvPr>
        <cdr:cNvPicPr preferRelativeResize="0">
          <a:picLocks xmlns:a="http://schemas.openxmlformats.org/drawingml/2006/main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268298" y="395085"/>
          <a:ext cx="359152" cy="3581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  <cdr:relSizeAnchor xmlns:cdr="http://schemas.openxmlformats.org/drawingml/2006/chartDrawing">
    <cdr:from>
      <cdr:x>0.42086</cdr:x>
      <cdr:y>0.4429</cdr:y>
    </cdr:from>
    <cdr:to>
      <cdr:x>0.57241</cdr:x>
      <cdr:y>0.61896</cdr:y>
    </cdr:to>
    <cdr:pic>
      <cdr:nvPicPr>
        <cdr:cNvPr id="4" name="Picture 3" descr="A red and yellow square with a red and yellow flag&#10;&#10;Description automatically generated">
          <a:extLst xmlns:a="http://schemas.openxmlformats.org/drawingml/2006/main">
            <a:ext uri="{FF2B5EF4-FFF2-40B4-BE49-F238E27FC236}">
              <a16:creationId xmlns:a16="http://schemas.microsoft.com/office/drawing/2014/main" id="{D2E01745-83B2-BA4E-AFC0-710F89A22008}"/>
            </a:ext>
          </a:extLst>
        </cdr:cNvPr>
        <cdr:cNvPicPr preferRelativeResize="0">
          <a:picLocks xmlns:a="http://schemas.openxmlformats.org/drawingml/2006/main"/>
        </cdr:cNvPicPr>
      </cdr:nvPicPr>
      <cdr:blipFill>
        <a:blip xmlns:a="http://schemas.openxmlformats.org/drawingml/2006/main"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961227" y="845061"/>
          <a:ext cx="346131" cy="3359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  <cdr:relSizeAnchor xmlns:cdr="http://schemas.openxmlformats.org/drawingml/2006/chartDrawing">
    <cdr:from>
      <cdr:x>0.7273</cdr:x>
      <cdr:y>0.46519</cdr:y>
    </cdr:from>
    <cdr:to>
      <cdr:x>0.87885</cdr:x>
      <cdr:y>0.64125</cdr:y>
    </cdr:to>
    <cdr:pic>
      <cdr:nvPicPr>
        <cdr:cNvPr id="7" name="Picture 6" descr="A flag pin with a black background&#10;&#10;Description automatically generated">
          <a:extLst xmlns:a="http://schemas.openxmlformats.org/drawingml/2006/main">
            <a:ext uri="{FF2B5EF4-FFF2-40B4-BE49-F238E27FC236}">
              <a16:creationId xmlns:a16="http://schemas.microsoft.com/office/drawing/2014/main" id="{14BDFC88-6D75-9BEA-CE46-2223E28503F1}"/>
            </a:ext>
          </a:extLst>
        </cdr:cNvPr>
        <cdr:cNvPicPr preferRelativeResize="0"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1661107" y="887590"/>
          <a:ext cx="346130" cy="3359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0.11846</cdr:x>
      <cdr:y>0.45922</cdr:y>
    </cdr:from>
    <cdr:to>
      <cdr:x>0.27001</cdr:x>
      <cdr:y>0.63528</cdr:y>
    </cdr:to>
    <cdr:pic>
      <cdr:nvPicPr>
        <cdr:cNvPr id="3" name="Picture 2" descr="A flag pin with a black background&#10;&#10;Description automatically generated">
          <a:extLst xmlns:a="http://schemas.openxmlformats.org/drawingml/2006/main">
            <a:ext uri="{FF2B5EF4-FFF2-40B4-BE49-F238E27FC236}">
              <a16:creationId xmlns:a16="http://schemas.microsoft.com/office/drawing/2014/main" id="{AE278886-2F86-5DD6-513D-487418237A2B}"/>
            </a:ext>
          </a:extLst>
        </cdr:cNvPr>
        <cdr:cNvPicPr preferRelativeResize="0">
          <a:picLocks xmlns:a="http://schemas.openxmlformats.org/drawingml/2006/main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277118" y="930807"/>
          <a:ext cx="354524" cy="3568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  <cdr:relSizeAnchor xmlns:cdr="http://schemas.openxmlformats.org/drawingml/2006/chartDrawing">
    <cdr:from>
      <cdr:x>0.42387</cdr:x>
      <cdr:y>0.47502</cdr:y>
    </cdr:from>
    <cdr:to>
      <cdr:x>0.57542</cdr:x>
      <cdr:y>0.65109</cdr:y>
    </cdr:to>
    <cdr:pic>
      <cdr:nvPicPr>
        <cdr:cNvPr id="5" name="Picture 4" descr="A flag pin with a black background&#10;&#10;Description automatically generated">
          <a:extLst xmlns:a="http://schemas.openxmlformats.org/drawingml/2006/main">
            <a:ext uri="{FF2B5EF4-FFF2-40B4-BE49-F238E27FC236}">
              <a16:creationId xmlns:a16="http://schemas.microsoft.com/office/drawing/2014/main" id="{B4CB6459-5FE6-072F-D0BB-A7E135AE6D36}"/>
            </a:ext>
          </a:extLst>
        </cdr:cNvPr>
        <cdr:cNvPicPr preferRelativeResize="0"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991576" y="962832"/>
          <a:ext cx="354525" cy="35687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0.73181</cdr:x>
      <cdr:y>0.59249</cdr:y>
    </cdr:from>
    <cdr:to>
      <cdr:x>0.88336</cdr:x>
      <cdr:y>0.76855</cdr:y>
    </cdr:to>
    <cdr:pic>
      <cdr:nvPicPr>
        <cdr:cNvPr id="6" name="Picture 5" descr="A flag pin with a black background&#10;&#10;Description automatically generated">
          <a:extLst xmlns:a="http://schemas.openxmlformats.org/drawingml/2006/main">
            <a:ext uri="{FF2B5EF4-FFF2-40B4-BE49-F238E27FC236}">
              <a16:creationId xmlns:a16="http://schemas.microsoft.com/office/drawing/2014/main" id="{70A0C8AB-B522-216C-0445-72B1A798EDF3}"/>
            </a:ext>
          </a:extLst>
        </cdr:cNvPr>
        <cdr:cNvPicPr preferRelativeResize="0">
          <a:picLocks xmlns:a="http://schemas.openxmlformats.org/drawingml/2006/main"/>
        </cdr:cNvPicPr>
      </cdr:nvPicPr>
      <cdr:blipFill>
        <a:blip xmlns:a="http://schemas.openxmlformats.org/drawingml/2006/main"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1711943" y="1200925"/>
          <a:ext cx="354525" cy="3568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15</xdr:col>
      <xdr:colOff>0</xdr:colOff>
      <xdr:row>18</xdr:row>
      <xdr:rowOff>138907</xdr:rowOff>
    </xdr:to>
    <xdr:grpSp>
      <xdr:nvGrpSpPr>
        <xdr:cNvPr id="54" name="Group 53">
          <a:extLst>
            <a:ext uri="{FF2B5EF4-FFF2-40B4-BE49-F238E27FC236}">
              <a16:creationId xmlns:a16="http://schemas.microsoft.com/office/drawing/2014/main" id="{1B3E8311-31FB-4E0B-93DC-52F1AB310E8B}"/>
            </a:ext>
          </a:extLst>
        </xdr:cNvPr>
        <xdr:cNvGrpSpPr/>
      </xdr:nvGrpSpPr>
      <xdr:grpSpPr>
        <a:xfrm>
          <a:off x="105833" y="337344"/>
          <a:ext cx="8797396" cy="2655623"/>
          <a:chOff x="289414" y="1728203"/>
          <a:chExt cx="7574225" cy="2661819"/>
        </a:xfrm>
      </xdr:grpSpPr>
      <xdr:grpSp>
        <xdr:nvGrpSpPr>
          <xdr:cNvPr id="55" name="Group 54">
            <a:extLst>
              <a:ext uri="{FF2B5EF4-FFF2-40B4-BE49-F238E27FC236}">
                <a16:creationId xmlns:a16="http://schemas.microsoft.com/office/drawing/2014/main" id="{2F67D786-DF1D-46D7-5D64-7EFF67FDBBD8}"/>
              </a:ext>
            </a:extLst>
          </xdr:cNvPr>
          <xdr:cNvGrpSpPr/>
        </xdr:nvGrpSpPr>
        <xdr:grpSpPr>
          <a:xfrm>
            <a:off x="5267325" y="1743075"/>
            <a:ext cx="2596314" cy="2646947"/>
            <a:chOff x="5267325" y="4019550"/>
            <a:chExt cx="2596314" cy="2646947"/>
          </a:xfrm>
        </xdr:grpSpPr>
        <xdr:graphicFrame macro="">
          <xdr:nvGraphicFramePr>
            <xdr:cNvPr id="72" name="Chart 71">
              <a:extLst>
                <a:ext uri="{FF2B5EF4-FFF2-40B4-BE49-F238E27FC236}">
                  <a16:creationId xmlns:a16="http://schemas.microsoft.com/office/drawing/2014/main" id="{73B59922-4E8B-BB33-0EE4-6B3E39E57A4A}"/>
                </a:ext>
              </a:extLst>
            </xdr:cNvPr>
            <xdr:cNvGraphicFramePr>
              <a:graphicFrameLocks/>
            </xdr:cNvGraphicFramePr>
          </xdr:nvGraphicFramePr>
          <xdr:xfrm>
            <a:off x="5267325" y="4019550"/>
            <a:ext cx="2596314" cy="2646947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"/>
            </a:graphicData>
          </a:graphic>
        </xdr:graphicFrame>
        <xdr:grpSp>
          <xdr:nvGrpSpPr>
            <xdr:cNvPr id="73" name="Group 72">
              <a:extLst>
                <a:ext uri="{FF2B5EF4-FFF2-40B4-BE49-F238E27FC236}">
                  <a16:creationId xmlns:a16="http://schemas.microsoft.com/office/drawing/2014/main" id="{1BAF133D-358D-C606-2862-6A2A3C9A6C32}"/>
                </a:ext>
              </a:extLst>
            </xdr:cNvPr>
            <xdr:cNvGrpSpPr/>
          </xdr:nvGrpSpPr>
          <xdr:grpSpPr>
            <a:xfrm>
              <a:off x="5450674" y="4424206"/>
              <a:ext cx="399270" cy="377564"/>
              <a:chOff x="2815777" y="3471815"/>
              <a:chExt cx="401098" cy="386021"/>
            </a:xfrm>
          </xdr:grpSpPr>
          <xdr:sp macro="" textlink="">
            <xdr:nvSpPr>
              <xdr:cNvPr id="77" name="TextBox 76">
                <a:extLst>
                  <a:ext uri="{FF2B5EF4-FFF2-40B4-BE49-F238E27FC236}">
                    <a16:creationId xmlns:a16="http://schemas.microsoft.com/office/drawing/2014/main" id="{0BB0F63C-1923-DCCC-B2AF-33B723D9786E}"/>
                  </a:ext>
                </a:extLst>
              </xdr:cNvPr>
              <xdr:cNvSpPr txBox="1"/>
            </xdr:nvSpPr>
            <xdr:spPr>
              <a:xfrm>
                <a:off x="2893984" y="3546952"/>
                <a:ext cx="322891" cy="158056"/>
              </a:xfrm>
              <a:prstGeom prst="rect">
                <a:avLst/>
              </a:prstGeom>
              <a:noFill/>
              <a:ln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noAutofit/>
              </a:bodyPr>
              <a:lstStyle/>
              <a:p>
                <a:pPr algn="ctr"/>
                <a:r>
                  <a:rPr lang="pt-PT" sz="1000">
                    <a:solidFill>
                      <a:schemeClr val="bg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rPr>
                  <a:t>21,9%</a:t>
                </a:r>
              </a:p>
            </xdr:txBody>
          </xdr:sp>
          <xdr:cxnSp macro="">
            <xdr:nvCxnSpPr>
              <xdr:cNvPr id="78" name="Straight Arrow Connector 77">
                <a:extLst>
                  <a:ext uri="{FF2B5EF4-FFF2-40B4-BE49-F238E27FC236}">
                    <a16:creationId xmlns:a16="http://schemas.microsoft.com/office/drawing/2014/main" id="{F425E653-FBC4-E9E7-9120-04270674D26A}"/>
                  </a:ext>
                </a:extLst>
              </xdr:cNvPr>
              <xdr:cNvCxnSpPr/>
            </xdr:nvCxnSpPr>
            <xdr:spPr>
              <a:xfrm flipH="1">
                <a:off x="2815777" y="3471815"/>
                <a:ext cx="904" cy="386021"/>
              </a:xfrm>
              <a:prstGeom prst="straightConnector1">
                <a:avLst/>
              </a:prstGeom>
              <a:ln w="6350">
                <a:solidFill>
                  <a:srgbClr val="969594"/>
                </a:solidFill>
                <a:headEnd type="arrow"/>
                <a:tailEnd type="arrow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grpSp>
          <xdr:nvGrpSpPr>
            <xdr:cNvPr id="74" name="Group 73">
              <a:extLst>
                <a:ext uri="{FF2B5EF4-FFF2-40B4-BE49-F238E27FC236}">
                  <a16:creationId xmlns:a16="http://schemas.microsoft.com/office/drawing/2014/main" id="{FFBB876D-96EE-D24D-1EC9-CA106389A614}"/>
                </a:ext>
              </a:extLst>
            </xdr:cNvPr>
            <xdr:cNvGrpSpPr/>
          </xdr:nvGrpSpPr>
          <xdr:grpSpPr>
            <a:xfrm>
              <a:off x="7242101" y="4424348"/>
              <a:ext cx="444575" cy="475523"/>
              <a:chOff x="3467400" y="3549497"/>
              <a:chExt cx="444575" cy="484475"/>
            </a:xfrm>
          </xdr:grpSpPr>
          <xdr:sp macro="" textlink="">
            <xdr:nvSpPr>
              <xdr:cNvPr id="75" name="TextBox 74">
                <a:extLst>
                  <a:ext uri="{FF2B5EF4-FFF2-40B4-BE49-F238E27FC236}">
                    <a16:creationId xmlns:a16="http://schemas.microsoft.com/office/drawing/2014/main" id="{3DE09FA7-91B3-C5E5-3997-9AF4AE9E64AA}"/>
                  </a:ext>
                </a:extLst>
              </xdr:cNvPr>
              <xdr:cNvSpPr txBox="1"/>
            </xdr:nvSpPr>
            <xdr:spPr>
              <a:xfrm>
                <a:off x="3467400" y="3635548"/>
                <a:ext cx="399679" cy="254148"/>
              </a:xfrm>
              <a:prstGeom prst="rect">
                <a:avLst/>
              </a:prstGeom>
              <a:noFill/>
              <a:ln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noAutofit/>
              </a:bodyPr>
              <a:lstStyle/>
              <a:p>
                <a:pPr algn="ctr"/>
                <a:r>
                  <a:rPr lang="pt-PT" sz="1000">
                    <a:solidFill>
                      <a:schemeClr val="bg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rPr>
                  <a:t>28,4%</a:t>
                </a:r>
              </a:p>
            </xdr:txBody>
          </xdr:sp>
          <xdr:cxnSp macro="">
            <xdr:nvCxnSpPr>
              <xdr:cNvPr id="76" name="Straight Arrow Connector 75">
                <a:extLst>
                  <a:ext uri="{FF2B5EF4-FFF2-40B4-BE49-F238E27FC236}">
                    <a16:creationId xmlns:a16="http://schemas.microsoft.com/office/drawing/2014/main" id="{2CCCB9DB-32F1-6D73-0C57-04152CD05BE9}"/>
                  </a:ext>
                </a:extLst>
              </xdr:cNvPr>
              <xdr:cNvCxnSpPr/>
            </xdr:nvCxnSpPr>
            <xdr:spPr>
              <a:xfrm flipH="1">
                <a:off x="3896296" y="3549497"/>
                <a:ext cx="15679" cy="484475"/>
              </a:xfrm>
              <a:prstGeom prst="straightConnector1">
                <a:avLst/>
              </a:prstGeom>
              <a:ln w="6350">
                <a:solidFill>
                  <a:srgbClr val="969594"/>
                </a:solidFill>
                <a:headEnd type="arrow"/>
                <a:tailEnd type="arrow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</xdr:grpSp>
      <xdr:grpSp>
        <xdr:nvGrpSpPr>
          <xdr:cNvPr id="56" name="Group 55">
            <a:extLst>
              <a:ext uri="{FF2B5EF4-FFF2-40B4-BE49-F238E27FC236}">
                <a16:creationId xmlns:a16="http://schemas.microsoft.com/office/drawing/2014/main" id="{F6F016A0-8DA9-6A24-5E5A-2D203DB96B67}"/>
              </a:ext>
            </a:extLst>
          </xdr:cNvPr>
          <xdr:cNvGrpSpPr/>
        </xdr:nvGrpSpPr>
        <xdr:grpSpPr>
          <a:xfrm>
            <a:off x="289414" y="1743075"/>
            <a:ext cx="2596315" cy="2646947"/>
            <a:chOff x="2771775" y="4019550"/>
            <a:chExt cx="2596314" cy="2646947"/>
          </a:xfrm>
        </xdr:grpSpPr>
        <xdr:graphicFrame macro="">
          <xdr:nvGraphicFramePr>
            <xdr:cNvPr id="65" name="Chart 64">
              <a:extLst>
                <a:ext uri="{FF2B5EF4-FFF2-40B4-BE49-F238E27FC236}">
                  <a16:creationId xmlns:a16="http://schemas.microsoft.com/office/drawing/2014/main" id="{8F7183FA-CE04-71B6-2408-9FF9FEF8FCD9}"/>
                </a:ext>
              </a:extLst>
            </xdr:cNvPr>
            <xdr:cNvGraphicFramePr>
              <a:graphicFrameLocks/>
            </xdr:cNvGraphicFramePr>
          </xdr:nvGraphicFramePr>
          <xdr:xfrm>
            <a:off x="2771775" y="4019550"/>
            <a:ext cx="2596314" cy="2646947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2"/>
            </a:graphicData>
          </a:graphic>
        </xdr:graphicFrame>
        <xdr:grpSp>
          <xdr:nvGrpSpPr>
            <xdr:cNvPr id="66" name="Group 65">
              <a:extLst>
                <a:ext uri="{FF2B5EF4-FFF2-40B4-BE49-F238E27FC236}">
                  <a16:creationId xmlns:a16="http://schemas.microsoft.com/office/drawing/2014/main" id="{13D4C28E-11BD-5FFD-7175-03F9DAD8A785}"/>
                </a:ext>
              </a:extLst>
            </xdr:cNvPr>
            <xdr:cNvGrpSpPr/>
          </xdr:nvGrpSpPr>
          <xdr:grpSpPr>
            <a:xfrm>
              <a:off x="2958285" y="4424209"/>
              <a:ext cx="366236" cy="247432"/>
              <a:chOff x="2814170" y="3471815"/>
              <a:chExt cx="367913" cy="252974"/>
            </a:xfrm>
          </xdr:grpSpPr>
          <xdr:sp macro="" textlink="">
            <xdr:nvSpPr>
              <xdr:cNvPr id="70" name="TextBox 69">
                <a:extLst>
                  <a:ext uri="{FF2B5EF4-FFF2-40B4-BE49-F238E27FC236}">
                    <a16:creationId xmlns:a16="http://schemas.microsoft.com/office/drawing/2014/main" id="{A66C9E0C-ADB6-7636-3EA8-5DB54244CFBE}"/>
                  </a:ext>
                </a:extLst>
              </xdr:cNvPr>
              <xdr:cNvSpPr txBox="1"/>
            </xdr:nvSpPr>
            <xdr:spPr>
              <a:xfrm>
                <a:off x="2865892" y="3541598"/>
                <a:ext cx="316191" cy="145547"/>
              </a:xfrm>
              <a:prstGeom prst="rect">
                <a:avLst/>
              </a:prstGeom>
              <a:noFill/>
              <a:ln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noAutofit/>
              </a:bodyPr>
              <a:lstStyle/>
              <a:p>
                <a:pPr algn="ctr"/>
                <a:r>
                  <a:rPr lang="pt-PT" sz="1000">
                    <a:solidFill>
                      <a:schemeClr val="tx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rPr>
                  <a:t>13,7%</a:t>
                </a:r>
              </a:p>
            </xdr:txBody>
          </xdr:sp>
          <xdr:cxnSp macro="">
            <xdr:nvCxnSpPr>
              <xdr:cNvPr id="71" name="Straight Arrow Connector 70">
                <a:extLst>
                  <a:ext uri="{FF2B5EF4-FFF2-40B4-BE49-F238E27FC236}">
                    <a16:creationId xmlns:a16="http://schemas.microsoft.com/office/drawing/2014/main" id="{660DEF2E-25A4-4BB4-8897-33FB01C0F73B}"/>
                  </a:ext>
                </a:extLst>
              </xdr:cNvPr>
              <xdr:cNvCxnSpPr/>
            </xdr:nvCxnSpPr>
            <xdr:spPr>
              <a:xfrm flipH="1">
                <a:off x="2814170" y="3471815"/>
                <a:ext cx="2347" cy="252974"/>
              </a:xfrm>
              <a:prstGeom prst="straightConnector1">
                <a:avLst/>
              </a:prstGeom>
              <a:ln w="6350">
                <a:solidFill>
                  <a:srgbClr val="969594"/>
                </a:solidFill>
                <a:headEnd type="arrow"/>
                <a:tailEnd type="arrow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grpSp>
          <xdr:nvGrpSpPr>
            <xdr:cNvPr id="67" name="Group 66">
              <a:extLst>
                <a:ext uri="{FF2B5EF4-FFF2-40B4-BE49-F238E27FC236}">
                  <a16:creationId xmlns:a16="http://schemas.microsoft.com/office/drawing/2014/main" id="{95691842-F8AD-69FC-775B-5477D87CB8A0}"/>
                </a:ext>
              </a:extLst>
            </xdr:cNvPr>
            <xdr:cNvGrpSpPr/>
          </xdr:nvGrpSpPr>
          <xdr:grpSpPr>
            <a:xfrm>
              <a:off x="4876392" y="4417624"/>
              <a:ext cx="312434" cy="325843"/>
              <a:chOff x="3597241" y="3542196"/>
              <a:chExt cx="312434" cy="332330"/>
            </a:xfrm>
          </xdr:grpSpPr>
          <xdr:sp macro="" textlink="">
            <xdr:nvSpPr>
              <xdr:cNvPr id="68" name="TextBox 67">
                <a:extLst>
                  <a:ext uri="{FF2B5EF4-FFF2-40B4-BE49-F238E27FC236}">
                    <a16:creationId xmlns:a16="http://schemas.microsoft.com/office/drawing/2014/main" id="{0772C28F-6909-B8D0-2E1B-F1E94528040B}"/>
                  </a:ext>
                </a:extLst>
              </xdr:cNvPr>
              <xdr:cNvSpPr txBox="1"/>
            </xdr:nvSpPr>
            <xdr:spPr>
              <a:xfrm>
                <a:off x="3597241" y="3638635"/>
                <a:ext cx="311679" cy="235891"/>
              </a:xfrm>
              <a:prstGeom prst="rect">
                <a:avLst/>
              </a:prstGeom>
              <a:noFill/>
              <a:ln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noAutofit/>
              </a:bodyPr>
              <a:lstStyle/>
              <a:p>
                <a:pPr algn="ctr"/>
                <a:r>
                  <a:rPr lang="pt-PT" sz="1000">
                    <a:solidFill>
                      <a:sysClr val="windowText" lastClr="000000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rPr>
                  <a:t>18.4%</a:t>
                </a:r>
              </a:p>
            </xdr:txBody>
          </xdr:sp>
          <xdr:cxnSp macro="">
            <xdr:nvCxnSpPr>
              <xdr:cNvPr id="69" name="Straight Arrow Connector 68">
                <a:extLst>
                  <a:ext uri="{FF2B5EF4-FFF2-40B4-BE49-F238E27FC236}">
                    <a16:creationId xmlns:a16="http://schemas.microsoft.com/office/drawing/2014/main" id="{90A22100-256D-2EC3-AC8E-0BE773B5748E}"/>
                  </a:ext>
                </a:extLst>
              </xdr:cNvPr>
              <xdr:cNvCxnSpPr/>
            </xdr:nvCxnSpPr>
            <xdr:spPr>
              <a:xfrm flipH="1">
                <a:off x="3907705" y="3542196"/>
                <a:ext cx="1970" cy="329262"/>
              </a:xfrm>
              <a:prstGeom prst="straightConnector1">
                <a:avLst/>
              </a:prstGeom>
              <a:ln w="6350">
                <a:solidFill>
                  <a:srgbClr val="969594"/>
                </a:solidFill>
                <a:headEnd type="arrow"/>
                <a:tailEnd type="arrow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</xdr:grpSp>
      <xdr:grpSp>
        <xdr:nvGrpSpPr>
          <xdr:cNvPr id="57" name="Group 56">
            <a:extLst>
              <a:ext uri="{FF2B5EF4-FFF2-40B4-BE49-F238E27FC236}">
                <a16:creationId xmlns:a16="http://schemas.microsoft.com/office/drawing/2014/main" id="{72C9DEFA-57A9-6B52-66B4-C44EB13B318D}"/>
              </a:ext>
            </a:extLst>
          </xdr:cNvPr>
          <xdr:cNvGrpSpPr/>
        </xdr:nvGrpSpPr>
        <xdr:grpSpPr>
          <a:xfrm>
            <a:off x="2777278" y="1728203"/>
            <a:ext cx="2596314" cy="2646947"/>
            <a:chOff x="280236" y="4004678"/>
            <a:chExt cx="2596315" cy="2646947"/>
          </a:xfrm>
        </xdr:grpSpPr>
        <xdr:graphicFrame macro="">
          <xdr:nvGraphicFramePr>
            <xdr:cNvPr id="58" name="Chart 57">
              <a:extLst>
                <a:ext uri="{FF2B5EF4-FFF2-40B4-BE49-F238E27FC236}">
                  <a16:creationId xmlns:a16="http://schemas.microsoft.com/office/drawing/2014/main" id="{863FBCD8-FDEE-184E-C421-A86A6A826E5C}"/>
                </a:ext>
              </a:extLst>
            </xdr:cNvPr>
            <xdr:cNvGraphicFramePr>
              <a:graphicFrameLocks/>
            </xdr:cNvGraphicFramePr>
          </xdr:nvGraphicFramePr>
          <xdr:xfrm>
            <a:off x="280236" y="4004678"/>
            <a:ext cx="2596315" cy="2646947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3"/>
            </a:graphicData>
          </a:graphic>
        </xdr:graphicFrame>
        <xdr:grpSp>
          <xdr:nvGrpSpPr>
            <xdr:cNvPr id="59" name="Group 58">
              <a:extLst>
                <a:ext uri="{FF2B5EF4-FFF2-40B4-BE49-F238E27FC236}">
                  <a16:creationId xmlns:a16="http://schemas.microsoft.com/office/drawing/2014/main" id="{F7F1E989-965E-1F39-A61E-C94CB82E2E3B}"/>
                </a:ext>
              </a:extLst>
            </xdr:cNvPr>
            <xdr:cNvGrpSpPr/>
          </xdr:nvGrpSpPr>
          <xdr:grpSpPr>
            <a:xfrm>
              <a:off x="463114" y="4424197"/>
              <a:ext cx="377265" cy="428896"/>
              <a:chOff x="2810746" y="3305504"/>
              <a:chExt cx="378953" cy="437821"/>
            </a:xfrm>
          </xdr:grpSpPr>
          <xdr:sp macro="" textlink="">
            <xdr:nvSpPr>
              <xdr:cNvPr id="63" name="TextBox 62">
                <a:extLst>
                  <a:ext uri="{FF2B5EF4-FFF2-40B4-BE49-F238E27FC236}">
                    <a16:creationId xmlns:a16="http://schemas.microsoft.com/office/drawing/2014/main" id="{B7C1923A-4930-B8C1-F498-AF16D53C8E2C}"/>
                  </a:ext>
                </a:extLst>
              </xdr:cNvPr>
              <xdr:cNvSpPr txBox="1"/>
            </xdr:nvSpPr>
            <xdr:spPr>
              <a:xfrm>
                <a:off x="2905216" y="3406126"/>
                <a:ext cx="284483" cy="180930"/>
              </a:xfrm>
              <a:prstGeom prst="rect">
                <a:avLst/>
              </a:prstGeom>
              <a:noFill/>
              <a:ln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noAutofit/>
              </a:bodyPr>
              <a:lstStyle/>
              <a:p>
                <a:pPr algn="ctr"/>
                <a:r>
                  <a:rPr lang="pt-PT" sz="1000">
                    <a:solidFill>
                      <a:schemeClr val="bg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rPr>
                  <a:t>24,1%</a:t>
                </a:r>
              </a:p>
            </xdr:txBody>
          </xdr:sp>
          <xdr:cxnSp macro="">
            <xdr:nvCxnSpPr>
              <xdr:cNvPr id="64" name="Straight Arrow Connector 63">
                <a:extLst>
                  <a:ext uri="{FF2B5EF4-FFF2-40B4-BE49-F238E27FC236}">
                    <a16:creationId xmlns:a16="http://schemas.microsoft.com/office/drawing/2014/main" id="{BEFD878C-8803-9D98-BBB5-A65CC9662655}"/>
                  </a:ext>
                </a:extLst>
              </xdr:cNvPr>
              <xdr:cNvCxnSpPr/>
            </xdr:nvCxnSpPr>
            <xdr:spPr>
              <a:xfrm>
                <a:off x="2810746" y="3305504"/>
                <a:ext cx="4621" cy="437821"/>
              </a:xfrm>
              <a:prstGeom prst="straightConnector1">
                <a:avLst/>
              </a:prstGeom>
              <a:ln w="6350">
                <a:solidFill>
                  <a:srgbClr val="969594"/>
                </a:solidFill>
                <a:headEnd type="arrow"/>
                <a:tailEnd type="arrow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grpSp>
          <xdr:nvGrpSpPr>
            <xdr:cNvPr id="60" name="Group 59">
              <a:extLst>
                <a:ext uri="{FF2B5EF4-FFF2-40B4-BE49-F238E27FC236}">
                  <a16:creationId xmlns:a16="http://schemas.microsoft.com/office/drawing/2014/main" id="{ED541209-CAF3-942B-13A5-1244F4DE6DB4}"/>
                </a:ext>
              </a:extLst>
            </xdr:cNvPr>
            <xdr:cNvGrpSpPr/>
          </xdr:nvGrpSpPr>
          <xdr:grpSpPr>
            <a:xfrm>
              <a:off x="2271962" y="4424201"/>
              <a:ext cx="429197" cy="450886"/>
              <a:chOff x="3483598" y="3334346"/>
              <a:chExt cx="429197" cy="460477"/>
            </a:xfrm>
          </xdr:grpSpPr>
          <xdr:sp macro="" textlink="">
            <xdr:nvSpPr>
              <xdr:cNvPr id="61" name="TextBox 60">
                <a:extLst>
                  <a:ext uri="{FF2B5EF4-FFF2-40B4-BE49-F238E27FC236}">
                    <a16:creationId xmlns:a16="http://schemas.microsoft.com/office/drawing/2014/main" id="{CCE3FAD4-2AAC-BC10-0E8D-1F69AE771FE8}"/>
                  </a:ext>
                </a:extLst>
              </xdr:cNvPr>
              <xdr:cNvSpPr txBox="1"/>
            </xdr:nvSpPr>
            <xdr:spPr>
              <a:xfrm>
                <a:off x="3483598" y="3341525"/>
                <a:ext cx="409006" cy="249813"/>
              </a:xfrm>
              <a:prstGeom prst="rect">
                <a:avLst/>
              </a:prstGeom>
              <a:noFill/>
              <a:ln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ctr">
                <a:noAutofit/>
              </a:bodyPr>
              <a:lstStyle/>
              <a:p>
                <a:pPr algn="ctr"/>
                <a:r>
                  <a:rPr lang="pt-PT" sz="1000">
                    <a:solidFill>
                      <a:schemeClr val="bg1"/>
                    </a:solidFill>
                    <a:latin typeface="Tahoma" panose="020B0604030504040204" pitchFamily="34" charset="0"/>
                    <a:ea typeface="Tahoma" panose="020B0604030504040204" pitchFamily="34" charset="0"/>
                    <a:cs typeface="Tahoma" panose="020B0604030504040204" pitchFamily="34" charset="0"/>
                  </a:rPr>
                  <a:t>28,4%</a:t>
                </a:r>
              </a:p>
            </xdr:txBody>
          </xdr:sp>
          <xdr:cxnSp macro="">
            <xdr:nvCxnSpPr>
              <xdr:cNvPr id="62" name="Straight Arrow Connector 61">
                <a:extLst>
                  <a:ext uri="{FF2B5EF4-FFF2-40B4-BE49-F238E27FC236}">
                    <a16:creationId xmlns:a16="http://schemas.microsoft.com/office/drawing/2014/main" id="{D2491BFE-FA11-3D17-5B0D-0EA7278EFC4C}"/>
                  </a:ext>
                </a:extLst>
              </xdr:cNvPr>
              <xdr:cNvCxnSpPr/>
            </xdr:nvCxnSpPr>
            <xdr:spPr>
              <a:xfrm flipH="1">
                <a:off x="3911068" y="3334346"/>
                <a:ext cx="1727" cy="460477"/>
              </a:xfrm>
              <a:prstGeom prst="straightConnector1">
                <a:avLst/>
              </a:prstGeom>
              <a:ln w="6350">
                <a:solidFill>
                  <a:srgbClr val="969594"/>
                </a:solidFill>
                <a:headEnd type="arrow"/>
                <a:tailEnd type="arrow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</xdr:grpSp>
    </xdr:grp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0.11554</cdr:x>
      <cdr:y>0.44077</cdr:y>
    </cdr:from>
    <cdr:to>
      <cdr:x>0.26709</cdr:x>
      <cdr:y>0.61684</cdr:y>
    </cdr:to>
    <cdr:pic>
      <cdr:nvPicPr>
        <cdr:cNvPr id="2" name="Picture 1" descr="A flag pin with a black background&#10;&#10;Description automatically generated">
          <a:extLst xmlns:a="http://schemas.openxmlformats.org/drawingml/2006/main">
            <a:ext uri="{FF2B5EF4-FFF2-40B4-BE49-F238E27FC236}">
              <a16:creationId xmlns:a16="http://schemas.microsoft.com/office/drawing/2014/main" id="{BB551DAC-ED75-AF6F-1305-D90EC18FEA0C}"/>
            </a:ext>
          </a:extLst>
        </cdr:cNvPr>
        <cdr:cNvPicPr preferRelativeResize="0">
          <a:picLocks xmlns:a="http://schemas.openxmlformats.org/drawingml/2006/main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275992" y="837638"/>
          <a:ext cx="362009" cy="33460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  <cdr:relSizeAnchor xmlns:cdr="http://schemas.openxmlformats.org/drawingml/2006/chartDrawing">
    <cdr:from>
      <cdr:x>0.42843</cdr:x>
      <cdr:y>0.46556</cdr:y>
    </cdr:from>
    <cdr:to>
      <cdr:x>0.57327</cdr:x>
      <cdr:y>0.64127</cdr:y>
    </cdr:to>
    <cdr:pic>
      <cdr:nvPicPr>
        <cdr:cNvPr id="4" name="Picture 3" descr="A red white and blue pin&#10;&#10;Description automatically generated">
          <a:extLst xmlns:a="http://schemas.openxmlformats.org/drawingml/2006/main">
            <a:ext uri="{FF2B5EF4-FFF2-40B4-BE49-F238E27FC236}">
              <a16:creationId xmlns:a16="http://schemas.microsoft.com/office/drawing/2014/main" id="{D6881052-ED35-3A52-FFAD-6D97D02C067E}"/>
            </a:ext>
          </a:extLst>
        </cdr:cNvPr>
        <cdr:cNvPicPr preferRelativeResize="0">
          <a:picLocks xmlns:a="http://schemas.openxmlformats.org/drawingml/2006/main"/>
        </cdr:cNvPicPr>
      </cdr:nvPicPr>
      <cdr:blipFill>
        <a:blip xmlns:a="http://schemas.openxmlformats.org/drawingml/2006/main"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1064260" y="858520"/>
          <a:ext cx="359803" cy="3240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  <cdr:relSizeAnchor xmlns:cdr="http://schemas.openxmlformats.org/drawingml/2006/chartDrawing">
    <cdr:from>
      <cdr:x>0.73824</cdr:x>
      <cdr:y>0.47383</cdr:y>
    </cdr:from>
    <cdr:to>
      <cdr:x>0.88309</cdr:x>
      <cdr:y>0.64952</cdr:y>
    </cdr:to>
    <cdr:pic>
      <cdr:nvPicPr>
        <cdr:cNvPr id="7" name="Picture 6" descr="A red and yellow square with a red and yellow flag&#10;&#10;Description automatically generated">
          <a:extLst xmlns:a="http://schemas.openxmlformats.org/drawingml/2006/main">
            <a:ext uri="{FF2B5EF4-FFF2-40B4-BE49-F238E27FC236}">
              <a16:creationId xmlns:a16="http://schemas.microsoft.com/office/drawing/2014/main" id="{FCEA70AE-B38A-5707-1A5E-4BF784179E22}"/>
            </a:ext>
          </a:extLst>
        </cdr:cNvPr>
        <cdr:cNvPicPr preferRelativeResize="0">
          <a:picLocks xmlns:a="http://schemas.openxmlformats.org/drawingml/2006/main"/>
        </cdr:cNvPicPr>
      </cdr:nvPicPr>
      <cdr:blipFill>
        <a:blip xmlns:a="http://schemas.openxmlformats.org/drawingml/2006/main"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1833880" y="873760"/>
          <a:ext cx="359827" cy="3239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3</xdr:row>
      <xdr:rowOff>175260</xdr:rowOff>
    </xdr:from>
    <xdr:to>
      <xdr:col>10</xdr:col>
      <xdr:colOff>15240</xdr:colOff>
      <xdr:row>14</xdr:row>
      <xdr:rowOff>114300</xdr:rowOff>
    </xdr:to>
    <xdr:graphicFrame macro="">
      <xdr:nvGraphicFramePr>
        <xdr:cNvPr id="4" name="Chart 12">
          <a:extLst>
            <a:ext uri="{FF2B5EF4-FFF2-40B4-BE49-F238E27FC236}">
              <a16:creationId xmlns:a16="http://schemas.microsoft.com/office/drawing/2014/main" id="{6EF28AF6-D2E1-4178-B442-56B7CE1A89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4</xdr:row>
      <xdr:rowOff>0</xdr:rowOff>
    </xdr:from>
    <xdr:to>
      <xdr:col>5</xdr:col>
      <xdr:colOff>0</xdr:colOff>
      <xdr:row>14</xdr:row>
      <xdr:rowOff>114300</xdr:rowOff>
    </xdr:to>
    <xdr:graphicFrame macro="">
      <xdr:nvGraphicFramePr>
        <xdr:cNvPr id="11" name="Chart 12">
          <a:extLst>
            <a:ext uri="{FF2B5EF4-FFF2-40B4-BE49-F238E27FC236}">
              <a16:creationId xmlns:a16="http://schemas.microsoft.com/office/drawing/2014/main" id="{13E400D6-64A7-48CB-9F5F-8DE83A4B44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17</xdr:row>
      <xdr:rowOff>0</xdr:rowOff>
    </xdr:from>
    <xdr:to>
      <xdr:col>9</xdr:col>
      <xdr:colOff>312420</xdr:colOff>
      <xdr:row>27</xdr:row>
      <xdr:rowOff>129540</xdr:rowOff>
    </xdr:to>
    <xdr:graphicFrame macro="">
      <xdr:nvGraphicFramePr>
        <xdr:cNvPr id="17" name="Chart 12">
          <a:extLst>
            <a:ext uri="{FF2B5EF4-FFF2-40B4-BE49-F238E27FC236}">
              <a16:creationId xmlns:a16="http://schemas.microsoft.com/office/drawing/2014/main" id="{A3530A15-DC58-4D26-9A46-E8D554C450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17</xdr:row>
      <xdr:rowOff>0</xdr:rowOff>
    </xdr:from>
    <xdr:to>
      <xdr:col>5</xdr:col>
      <xdr:colOff>0</xdr:colOff>
      <xdr:row>27</xdr:row>
      <xdr:rowOff>114300</xdr:rowOff>
    </xdr:to>
    <xdr:graphicFrame macro="">
      <xdr:nvGraphicFramePr>
        <xdr:cNvPr id="19" name="Chart 12">
          <a:extLst>
            <a:ext uri="{FF2B5EF4-FFF2-40B4-BE49-F238E27FC236}">
              <a16:creationId xmlns:a16="http://schemas.microsoft.com/office/drawing/2014/main" id="{080D61E7-81D3-4BDE-BE4A-3E4AD098B1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31</xdr:row>
      <xdr:rowOff>0</xdr:rowOff>
    </xdr:from>
    <xdr:to>
      <xdr:col>5</xdr:col>
      <xdr:colOff>0</xdr:colOff>
      <xdr:row>41</xdr:row>
      <xdr:rowOff>114300</xdr:rowOff>
    </xdr:to>
    <xdr:graphicFrame macro="">
      <xdr:nvGraphicFramePr>
        <xdr:cNvPr id="21" name="Chart 12">
          <a:extLst>
            <a:ext uri="{FF2B5EF4-FFF2-40B4-BE49-F238E27FC236}">
              <a16:creationId xmlns:a16="http://schemas.microsoft.com/office/drawing/2014/main" id="{A772533D-B641-4F83-A52B-9EB9956118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0</xdr:colOff>
      <xdr:row>31</xdr:row>
      <xdr:rowOff>0</xdr:rowOff>
    </xdr:from>
    <xdr:to>
      <xdr:col>10</xdr:col>
      <xdr:colOff>15240</xdr:colOff>
      <xdr:row>41</xdr:row>
      <xdr:rowOff>121920</xdr:rowOff>
    </xdr:to>
    <xdr:graphicFrame macro="">
      <xdr:nvGraphicFramePr>
        <xdr:cNvPr id="23" name="Chart 12">
          <a:extLst>
            <a:ext uri="{FF2B5EF4-FFF2-40B4-BE49-F238E27FC236}">
              <a16:creationId xmlns:a16="http://schemas.microsoft.com/office/drawing/2014/main" id="{141F8D49-F077-49BA-8FCF-AF0A3603CA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44</xdr:row>
      <xdr:rowOff>0</xdr:rowOff>
    </xdr:from>
    <xdr:to>
      <xdr:col>5</xdr:col>
      <xdr:colOff>0</xdr:colOff>
      <xdr:row>54</xdr:row>
      <xdr:rowOff>114300</xdr:rowOff>
    </xdr:to>
    <xdr:graphicFrame macro="">
      <xdr:nvGraphicFramePr>
        <xdr:cNvPr id="25" name="Chart 12">
          <a:extLst>
            <a:ext uri="{FF2B5EF4-FFF2-40B4-BE49-F238E27FC236}">
              <a16:creationId xmlns:a16="http://schemas.microsoft.com/office/drawing/2014/main" id="{CC6C86FA-6CB6-485D-A821-4BE6CBDEEE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0</xdr:colOff>
      <xdr:row>44</xdr:row>
      <xdr:rowOff>0</xdr:rowOff>
    </xdr:from>
    <xdr:to>
      <xdr:col>9</xdr:col>
      <xdr:colOff>312420</xdr:colOff>
      <xdr:row>54</xdr:row>
      <xdr:rowOff>129540</xdr:rowOff>
    </xdr:to>
    <xdr:graphicFrame macro="">
      <xdr:nvGraphicFramePr>
        <xdr:cNvPr id="27" name="Chart 12">
          <a:extLst>
            <a:ext uri="{FF2B5EF4-FFF2-40B4-BE49-F238E27FC236}">
              <a16:creationId xmlns:a16="http://schemas.microsoft.com/office/drawing/2014/main" id="{A8CCF760-4891-4A36-9AEB-316ED5E576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0.72552</cdr:x>
      <cdr:y>0.51402</cdr:y>
    </cdr:from>
    <cdr:to>
      <cdr:x>0.87707</cdr:x>
      <cdr:y>0.69008</cdr:y>
    </cdr:to>
    <cdr:pic>
      <cdr:nvPicPr>
        <cdr:cNvPr id="2" name="Picture 1" descr="A red and yellow square with a red and yellow flag&#10;&#10;Description automatically generated">
          <a:extLst xmlns:a="http://schemas.openxmlformats.org/drawingml/2006/main">
            <a:ext uri="{FF2B5EF4-FFF2-40B4-BE49-F238E27FC236}">
              <a16:creationId xmlns:a16="http://schemas.microsoft.com/office/drawing/2014/main" id="{2E7417A9-0BCC-4A18-A6BD-89AB57749C4B}"/>
            </a:ext>
          </a:extLst>
        </cdr:cNvPr>
        <cdr:cNvPicPr preferRelativeResize="0">
          <a:picLocks xmlns:a="http://schemas.openxmlformats.org/drawingml/2006/main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1735948" y="1002707"/>
          <a:ext cx="362611" cy="343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  <cdr:relSizeAnchor xmlns:cdr="http://schemas.openxmlformats.org/drawingml/2006/chartDrawing">
    <cdr:from>
      <cdr:x>0.11287</cdr:x>
      <cdr:y>0.42245</cdr:y>
    </cdr:from>
    <cdr:to>
      <cdr:x>0.26441</cdr:x>
      <cdr:y>0.59852</cdr:y>
    </cdr:to>
    <cdr:pic>
      <cdr:nvPicPr>
        <cdr:cNvPr id="5" name="Picture 4" descr="A flag on a pin&#10;&#10;Description automatically generated">
          <a:extLst xmlns:a="http://schemas.openxmlformats.org/drawingml/2006/main">
            <a:ext uri="{FF2B5EF4-FFF2-40B4-BE49-F238E27FC236}">
              <a16:creationId xmlns:a16="http://schemas.microsoft.com/office/drawing/2014/main" id="{5F07DB90-F11B-4BAE-A447-93E212BE9C85}"/>
            </a:ext>
          </a:extLst>
        </cdr:cNvPr>
        <cdr:cNvPicPr preferRelativeResize="0">
          <a:picLocks xmlns:a="http://schemas.openxmlformats.org/drawingml/2006/main"/>
        </cdr:cNvPicPr>
      </cdr:nvPicPr>
      <cdr:blipFill>
        <a:blip xmlns:a="http://schemas.openxmlformats.org/drawingml/2006/main"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270062" y="824084"/>
          <a:ext cx="362587" cy="34346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  <cdr:relSizeAnchor xmlns:cdr="http://schemas.openxmlformats.org/drawingml/2006/chartDrawing">
    <cdr:from>
      <cdr:x>0.42333</cdr:x>
      <cdr:y>0.51011</cdr:y>
    </cdr:from>
    <cdr:to>
      <cdr:x>0.57488</cdr:x>
      <cdr:y>0.68617</cdr:y>
    </cdr:to>
    <cdr:pic>
      <cdr:nvPicPr>
        <cdr:cNvPr id="6" name="Picture 5" descr="A flag pin with a black background&#10;&#10;Description automatically generated">
          <a:extLst xmlns:a="http://schemas.openxmlformats.org/drawingml/2006/main">
            <a:ext uri="{FF2B5EF4-FFF2-40B4-BE49-F238E27FC236}">
              <a16:creationId xmlns:a16="http://schemas.microsoft.com/office/drawing/2014/main" id="{2D2FDA7C-0D41-4AC9-986D-8D91BFEF1A40}"/>
            </a:ext>
          </a:extLst>
        </cdr:cNvPr>
        <cdr:cNvPicPr preferRelativeResize="0">
          <a:picLocks xmlns:a="http://schemas.openxmlformats.org/drawingml/2006/main"/>
        </cdr:cNvPicPr>
      </cdr:nvPicPr>
      <cdr:blipFill>
        <a:blip xmlns:a="http://schemas.openxmlformats.org/drawingml/2006/main"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1012882" y="995087"/>
          <a:ext cx="362611" cy="343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0.11489</cdr:x>
      <cdr:y>0.22241</cdr:y>
    </cdr:from>
    <cdr:to>
      <cdr:x>0.26644</cdr:x>
      <cdr:y>0.39848</cdr:y>
    </cdr:to>
    <cdr:pic>
      <cdr:nvPicPr>
        <cdr:cNvPr id="3" name="Picture 2" descr="A red and yellow square with a red and yellow flag&#10;&#10;Description automatically generated">
          <a:extLst xmlns:a="http://schemas.openxmlformats.org/drawingml/2006/main">
            <a:ext uri="{FF2B5EF4-FFF2-40B4-BE49-F238E27FC236}">
              <a16:creationId xmlns:a16="http://schemas.microsoft.com/office/drawing/2014/main" id="{D40BB381-955A-1F35-13C0-E4DDBE925D83}"/>
            </a:ext>
          </a:extLst>
        </cdr:cNvPr>
        <cdr:cNvPicPr preferRelativeResize="0">
          <a:picLocks xmlns:a="http://schemas.openxmlformats.org/drawingml/2006/main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273139" y="432174"/>
          <a:ext cx="360301" cy="3421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  <cdr:relSizeAnchor xmlns:cdr="http://schemas.openxmlformats.org/drawingml/2006/chartDrawing">
    <cdr:from>
      <cdr:x>0.43539</cdr:x>
      <cdr:y>0.46153</cdr:y>
    </cdr:from>
    <cdr:to>
      <cdr:x>0.58693</cdr:x>
      <cdr:y>0.63758</cdr:y>
    </cdr:to>
    <cdr:pic>
      <cdr:nvPicPr>
        <cdr:cNvPr id="4" name="Picture 3" descr="A flag pin with a black background&#10;&#10;Description automatically generated">
          <a:extLst xmlns:a="http://schemas.openxmlformats.org/drawingml/2006/main">
            <a:ext uri="{FF2B5EF4-FFF2-40B4-BE49-F238E27FC236}">
              <a16:creationId xmlns:a16="http://schemas.microsoft.com/office/drawing/2014/main" id="{6CECF7DF-199A-D0AA-A7D1-B85E3BF15B1B}"/>
            </a:ext>
          </a:extLst>
        </cdr:cNvPr>
        <cdr:cNvPicPr preferRelativeResize="0">
          <a:picLocks xmlns:a="http://schemas.openxmlformats.org/drawingml/2006/main"/>
        </cdr:cNvPicPr>
      </cdr:nvPicPr>
      <cdr:blipFill>
        <a:blip xmlns:a="http://schemas.openxmlformats.org/drawingml/2006/main"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1035113" y="896791"/>
          <a:ext cx="360276" cy="3420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  <cdr:relSizeAnchor xmlns:cdr="http://schemas.openxmlformats.org/drawingml/2006/chartDrawing">
    <cdr:from>
      <cdr:x>0.75793</cdr:x>
      <cdr:y>0.47346</cdr:y>
    </cdr:from>
    <cdr:to>
      <cdr:x>0.90948</cdr:x>
      <cdr:y>0.64953</cdr:y>
    </cdr:to>
    <cdr:pic>
      <cdr:nvPicPr>
        <cdr:cNvPr id="7" name="Picture 6" descr="A flag pin with a black background&#10;&#10;Description automatically generated">
          <a:extLst xmlns:a="http://schemas.openxmlformats.org/drawingml/2006/main">
            <a:ext uri="{FF2B5EF4-FFF2-40B4-BE49-F238E27FC236}">
              <a16:creationId xmlns:a16="http://schemas.microsoft.com/office/drawing/2014/main" id="{4E724AB5-E02C-C83C-A9D1-62F21723275C}"/>
            </a:ext>
          </a:extLst>
        </cdr:cNvPr>
        <cdr:cNvPicPr preferRelativeResize="0"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1801944" y="919989"/>
          <a:ext cx="360302" cy="3421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0.11656</cdr:x>
      <cdr:y>0.26372</cdr:y>
    </cdr:from>
    <cdr:to>
      <cdr:x>0.26155</cdr:x>
      <cdr:y>0.43448</cdr:y>
    </cdr:to>
    <cdr:pic>
      <cdr:nvPicPr>
        <cdr:cNvPr id="2" name="Picture 1" descr="A flag pin with a black background&#10;&#10;Description automatically generated">
          <a:extLst xmlns:a="http://schemas.openxmlformats.org/drawingml/2006/main">
            <a:ext uri="{FF2B5EF4-FFF2-40B4-BE49-F238E27FC236}">
              <a16:creationId xmlns:a16="http://schemas.microsoft.com/office/drawing/2014/main" id="{944EF6AB-4B31-7792-9117-1E5AA2C0162B}"/>
            </a:ext>
          </a:extLst>
        </cdr:cNvPr>
        <cdr:cNvPicPr preferRelativeResize="0">
          <a:picLocks xmlns:a="http://schemas.openxmlformats.org/drawingml/2006/main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271780" y="500380"/>
          <a:ext cx="338076" cy="3239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  <cdr:relSizeAnchor xmlns:cdr="http://schemas.openxmlformats.org/drawingml/2006/chartDrawing">
    <cdr:from>
      <cdr:x>0.43682</cdr:x>
      <cdr:y>0.40428</cdr:y>
    </cdr:from>
    <cdr:to>
      <cdr:x>0.58181</cdr:x>
      <cdr:y>0.57504</cdr:y>
    </cdr:to>
    <cdr:pic>
      <cdr:nvPicPr>
        <cdr:cNvPr id="5" name="Picture 4" descr="A red and yellow square with a red and yellow flag&#10;&#10;Description automatically generated">
          <a:extLst xmlns:a="http://schemas.openxmlformats.org/drawingml/2006/main">
            <a:ext uri="{FF2B5EF4-FFF2-40B4-BE49-F238E27FC236}">
              <a16:creationId xmlns:a16="http://schemas.microsoft.com/office/drawing/2014/main" id="{6098CAB5-4388-007D-5E36-C21B319BCDFF}"/>
            </a:ext>
          </a:extLst>
        </cdr:cNvPr>
        <cdr:cNvPicPr preferRelativeResize="0">
          <a:picLocks xmlns:a="http://schemas.openxmlformats.org/drawingml/2006/main"/>
        </cdr:cNvPicPr>
      </cdr:nvPicPr>
      <cdr:blipFill>
        <a:blip xmlns:a="http://schemas.openxmlformats.org/drawingml/2006/main"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1018540" y="767080"/>
          <a:ext cx="338077" cy="3239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  <cdr:relSizeAnchor xmlns:cdr="http://schemas.openxmlformats.org/drawingml/2006/chartDrawing">
    <cdr:from>
      <cdr:x>0.75381</cdr:x>
      <cdr:y>0.48059</cdr:y>
    </cdr:from>
    <cdr:to>
      <cdr:x>0.8988</cdr:x>
      <cdr:y>0.65135</cdr:y>
    </cdr:to>
    <cdr:pic>
      <cdr:nvPicPr>
        <cdr:cNvPr id="6" name="Picture 5" descr="A flag on a pin&#10;&#10;Description automatically generated">
          <a:extLst xmlns:a="http://schemas.openxmlformats.org/drawingml/2006/main">
            <a:ext uri="{FF2B5EF4-FFF2-40B4-BE49-F238E27FC236}">
              <a16:creationId xmlns:a16="http://schemas.microsoft.com/office/drawing/2014/main" id="{EE822A78-9359-92AD-651B-FE5408523FD4}"/>
            </a:ext>
          </a:extLst>
        </cdr:cNvPr>
        <cdr:cNvPicPr preferRelativeResize="0">
          <a:picLocks xmlns:a="http://schemas.openxmlformats.org/drawingml/2006/main"/>
        </cdr:cNvPicPr>
      </cdr:nvPicPr>
      <cdr:blipFill>
        <a:blip xmlns:a="http://schemas.openxmlformats.org/drawingml/2006/main"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1757680" y="911860"/>
          <a:ext cx="338077" cy="3239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0.11752</cdr:x>
      <cdr:y>0.35948</cdr:y>
    </cdr:from>
    <cdr:to>
      <cdr:x>0.26421</cdr:x>
      <cdr:y>0.52103</cdr:y>
    </cdr:to>
    <cdr:pic>
      <cdr:nvPicPr>
        <cdr:cNvPr id="2" name="Picture 1" descr="A red and yellow square with a red and yellow flag&#10;&#10;Description automatically generated">
          <a:extLst xmlns:a="http://schemas.openxmlformats.org/drawingml/2006/main">
            <a:ext uri="{FF2B5EF4-FFF2-40B4-BE49-F238E27FC236}">
              <a16:creationId xmlns:a16="http://schemas.microsoft.com/office/drawing/2014/main" id="{714FF543-2B4A-AE03-E49B-3E47B3966B83}"/>
            </a:ext>
          </a:extLst>
        </cdr:cNvPr>
        <cdr:cNvPicPr preferRelativeResize="0">
          <a:picLocks xmlns:a="http://schemas.openxmlformats.org/drawingml/2006/main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279400" y="698500"/>
          <a:ext cx="348753" cy="31391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  <cdr:relSizeAnchor xmlns:cdr="http://schemas.openxmlformats.org/drawingml/2006/chartDrawing">
    <cdr:from>
      <cdr:x>0.43483</cdr:x>
      <cdr:y>0.4183</cdr:y>
    </cdr:from>
    <cdr:to>
      <cdr:x>0.58152</cdr:x>
      <cdr:y>0.57986</cdr:y>
    </cdr:to>
    <cdr:pic>
      <cdr:nvPicPr>
        <cdr:cNvPr id="5" name="Picture 4" descr="A flag pin with a black background&#10;&#10;Description automatically generated">
          <a:extLst xmlns:a="http://schemas.openxmlformats.org/drawingml/2006/main">
            <a:ext uri="{FF2B5EF4-FFF2-40B4-BE49-F238E27FC236}">
              <a16:creationId xmlns:a16="http://schemas.microsoft.com/office/drawing/2014/main" id="{13D41169-4895-A0EE-23E6-E39C75DAA34F}"/>
            </a:ext>
          </a:extLst>
        </cdr:cNvPr>
        <cdr:cNvPicPr preferRelativeResize="0">
          <a:picLocks xmlns:a="http://schemas.openxmlformats.org/drawingml/2006/main"/>
        </cdr:cNvPicPr>
      </cdr:nvPicPr>
      <cdr:blipFill>
        <a:blip xmlns:a="http://schemas.openxmlformats.org/drawingml/2006/main"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1033780" y="812800"/>
          <a:ext cx="348753" cy="3139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  <cdr:relSizeAnchor xmlns:cdr="http://schemas.openxmlformats.org/drawingml/2006/chartDrawing">
    <cdr:from>
      <cdr:x>0.75534</cdr:x>
      <cdr:y>0.60261</cdr:y>
    </cdr:from>
    <cdr:to>
      <cdr:x>0.90203</cdr:x>
      <cdr:y>0.76418</cdr:y>
    </cdr:to>
    <cdr:pic>
      <cdr:nvPicPr>
        <cdr:cNvPr id="6" name="Picture 5" descr="A red and white flag&#10;&#10;Description automatically generated">
          <a:extLst xmlns:a="http://schemas.openxmlformats.org/drawingml/2006/main">
            <a:ext uri="{FF2B5EF4-FFF2-40B4-BE49-F238E27FC236}">
              <a16:creationId xmlns:a16="http://schemas.microsoft.com/office/drawing/2014/main" id="{677C1E11-B5B4-C6E2-D32E-17F2A4698DF6}"/>
            </a:ext>
          </a:extLst>
        </cdr:cNvPr>
        <cdr:cNvPicPr preferRelativeResize="0">
          <a:picLocks xmlns:a="http://schemas.openxmlformats.org/drawingml/2006/main" noChangeArrowheads="1"/>
        </cdr:cNvPicPr>
      </cdr:nvPicPr>
      <cdr:blipFill>
        <a:blip xmlns:a="http://schemas.openxmlformats.org/drawingml/2006/main"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1795780" y="1170940"/>
          <a:ext cx="348752" cy="313929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0.12393</cdr:x>
      <cdr:y>0.25359</cdr:y>
    </cdr:from>
    <cdr:to>
      <cdr:x>0.26021</cdr:x>
      <cdr:y>0.42034</cdr:y>
    </cdr:to>
    <cdr:pic>
      <cdr:nvPicPr>
        <cdr:cNvPr id="8" name="Picture 7" descr="A flag pin with a black background&#10;&#10;Description automatically generated">
          <a:extLst xmlns:a="http://schemas.openxmlformats.org/drawingml/2006/main">
            <a:ext uri="{FF2B5EF4-FFF2-40B4-BE49-F238E27FC236}">
              <a16:creationId xmlns:a16="http://schemas.microsoft.com/office/drawing/2014/main" id="{14DEEF4E-4D10-0A74-5E78-B492FBC74959}"/>
            </a:ext>
          </a:extLst>
        </cdr:cNvPr>
        <cdr:cNvPicPr preferRelativeResize="0">
          <a:picLocks xmlns:a="http://schemas.openxmlformats.org/drawingml/2006/main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294640" y="492760"/>
          <a:ext cx="323992" cy="3239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  <cdr:relSizeAnchor xmlns:cdr="http://schemas.openxmlformats.org/drawingml/2006/chartDrawing">
    <cdr:from>
      <cdr:x>0.44124</cdr:x>
      <cdr:y>0.33595</cdr:y>
    </cdr:from>
    <cdr:to>
      <cdr:x>0.57752</cdr:x>
      <cdr:y>0.50269</cdr:y>
    </cdr:to>
    <cdr:pic>
      <cdr:nvPicPr>
        <cdr:cNvPr id="9" name="Picture 8" descr="A red and yellow square with a red and yellow flag&#10;&#10;Description automatically generated">
          <a:extLst xmlns:a="http://schemas.openxmlformats.org/drawingml/2006/main">
            <a:ext uri="{FF2B5EF4-FFF2-40B4-BE49-F238E27FC236}">
              <a16:creationId xmlns:a16="http://schemas.microsoft.com/office/drawing/2014/main" id="{253F5906-9808-C937-EF18-A2EC22336D45}"/>
            </a:ext>
          </a:extLst>
        </cdr:cNvPr>
        <cdr:cNvPicPr preferRelativeResize="0">
          <a:picLocks xmlns:a="http://schemas.openxmlformats.org/drawingml/2006/main"/>
        </cdr:cNvPicPr>
      </cdr:nvPicPr>
      <cdr:blipFill>
        <a:blip xmlns:a="http://schemas.openxmlformats.org/drawingml/2006/main"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1049020" y="652780"/>
          <a:ext cx="323992" cy="32399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  <cdr:relSizeAnchor xmlns:cdr="http://schemas.openxmlformats.org/drawingml/2006/chartDrawing">
    <cdr:from>
      <cdr:x>0.76175</cdr:x>
      <cdr:y>0.47712</cdr:y>
    </cdr:from>
    <cdr:to>
      <cdr:x>0.89804</cdr:x>
      <cdr:y>0.64387</cdr:y>
    </cdr:to>
    <cdr:pic>
      <cdr:nvPicPr>
        <cdr:cNvPr id="10" name="Picture 9" descr="A flag on a pin&#10;&#10;Description automatically generated">
          <a:extLst xmlns:a="http://schemas.openxmlformats.org/drawingml/2006/main">
            <a:ext uri="{FF2B5EF4-FFF2-40B4-BE49-F238E27FC236}">
              <a16:creationId xmlns:a16="http://schemas.microsoft.com/office/drawing/2014/main" id="{4AB5273C-595D-9D97-3A6C-35B3F0D56751}"/>
            </a:ext>
          </a:extLst>
        </cdr:cNvPr>
        <cdr:cNvPicPr preferRelativeResize="0">
          <a:picLocks xmlns:a="http://schemas.openxmlformats.org/drawingml/2006/main"/>
        </cdr:cNvPicPr>
      </cdr:nvPicPr>
      <cdr:blipFill>
        <a:blip xmlns:a="http://schemas.openxmlformats.org/drawingml/2006/main"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1811020" y="927100"/>
          <a:ext cx="324013" cy="32401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0.11359</cdr:x>
      <cdr:y>0.30729</cdr:y>
    </cdr:from>
    <cdr:to>
      <cdr:x>0.249</cdr:x>
      <cdr:y>0.47338</cdr:y>
    </cdr:to>
    <cdr:pic>
      <cdr:nvPicPr>
        <cdr:cNvPr id="3" name="Picture 2" descr="A red white and blue pin&#10;&#10;Description automatically generated">
          <a:extLst xmlns:a="http://schemas.openxmlformats.org/drawingml/2006/main">
            <a:ext uri="{FF2B5EF4-FFF2-40B4-BE49-F238E27FC236}">
              <a16:creationId xmlns:a16="http://schemas.microsoft.com/office/drawing/2014/main" id="{1F91B406-9EB9-4F46-B649-5930F71B21FC}"/>
            </a:ext>
          </a:extLst>
        </cdr:cNvPr>
        <cdr:cNvPicPr preferRelativeResize="0">
          <a:picLocks xmlns:a="http://schemas.openxmlformats.org/drawingml/2006/main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271780" y="599440"/>
          <a:ext cx="324000" cy="324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  <cdr:relSizeAnchor xmlns:cdr="http://schemas.openxmlformats.org/drawingml/2006/chartDrawing">
    <cdr:from>
      <cdr:x>0.42887</cdr:x>
      <cdr:y>0.50651</cdr:y>
    </cdr:from>
    <cdr:to>
      <cdr:x>0.56429</cdr:x>
      <cdr:y>0.6726</cdr:y>
    </cdr:to>
    <cdr:pic>
      <cdr:nvPicPr>
        <cdr:cNvPr id="4" name="Picture 3" descr="A red and yellow square with a red and yellow flag&#10;&#10;Description automatically generated">
          <a:extLst xmlns:a="http://schemas.openxmlformats.org/drawingml/2006/main">
            <a:ext uri="{FF2B5EF4-FFF2-40B4-BE49-F238E27FC236}">
              <a16:creationId xmlns:a16="http://schemas.microsoft.com/office/drawing/2014/main" id="{2E7417A9-0BCC-4A18-A6BD-89AB57749C4B}"/>
            </a:ext>
          </a:extLst>
        </cdr:cNvPr>
        <cdr:cNvPicPr preferRelativeResize="0">
          <a:picLocks xmlns:a="http://schemas.openxmlformats.org/drawingml/2006/main"/>
        </cdr:cNvPicPr>
      </cdr:nvPicPr>
      <cdr:blipFill>
        <a:blip xmlns:a="http://schemas.openxmlformats.org/drawingml/2006/main"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1026160" y="988060"/>
          <a:ext cx="324000" cy="324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  <cdr:relSizeAnchor xmlns:cdr="http://schemas.openxmlformats.org/drawingml/2006/chartDrawing">
    <cdr:from>
      <cdr:x>0.73779</cdr:x>
      <cdr:y>0.57682</cdr:y>
    </cdr:from>
    <cdr:to>
      <cdr:x>0.8732</cdr:x>
      <cdr:y>0.74292</cdr:y>
    </cdr:to>
    <cdr:pic>
      <cdr:nvPicPr>
        <cdr:cNvPr id="7" name="Picture 6" descr="A flag pin with a black background&#10;&#10;Description automatically generated">
          <a:extLst xmlns:a="http://schemas.openxmlformats.org/drawingml/2006/main">
            <a:ext uri="{FF2B5EF4-FFF2-40B4-BE49-F238E27FC236}">
              <a16:creationId xmlns:a16="http://schemas.microsoft.com/office/drawing/2014/main" id="{6717CB6C-D231-4199-A55D-6F658A1661DE}"/>
            </a:ext>
          </a:extLst>
        </cdr:cNvPr>
        <cdr:cNvPicPr preferRelativeResize="0">
          <a:picLocks xmlns:a="http://schemas.openxmlformats.org/drawingml/2006/main"/>
        </cdr:cNvPicPr>
      </cdr:nvPicPr>
      <cdr:blipFill>
        <a:blip xmlns:a="http://schemas.openxmlformats.org/drawingml/2006/main"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1765300" y="1125220"/>
          <a:ext cx="324000" cy="324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0.13355</cdr:x>
      <cdr:y>0.43791</cdr:y>
    </cdr:from>
    <cdr:to>
      <cdr:x>0.26982</cdr:x>
      <cdr:y>0.60464</cdr:y>
    </cdr:to>
    <cdr:pic>
      <cdr:nvPicPr>
        <cdr:cNvPr id="3" name="Picture 2" descr="A flag pin with a black background&#10;&#10;Description automatically generated">
          <a:extLst xmlns:a="http://schemas.openxmlformats.org/drawingml/2006/main">
            <a:ext uri="{FF2B5EF4-FFF2-40B4-BE49-F238E27FC236}">
              <a16:creationId xmlns:a16="http://schemas.microsoft.com/office/drawing/2014/main" id="{637C9587-B654-F40C-8BDE-3987594FAB5D}"/>
            </a:ext>
          </a:extLst>
        </cdr:cNvPr>
        <cdr:cNvPicPr preferRelativeResize="0">
          <a:picLocks xmlns:a="http://schemas.openxmlformats.org/drawingml/2006/main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17500" y="850900"/>
          <a:ext cx="323992" cy="3239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  <cdr:relSizeAnchor xmlns:cdr="http://schemas.openxmlformats.org/drawingml/2006/chartDrawing">
    <cdr:from>
      <cdr:x>0.45085</cdr:x>
      <cdr:y>0.46928</cdr:y>
    </cdr:from>
    <cdr:to>
      <cdr:x>0.58714</cdr:x>
      <cdr:y>0.63603</cdr:y>
    </cdr:to>
    <cdr:pic>
      <cdr:nvPicPr>
        <cdr:cNvPr id="4" name="Picture 3" descr="A flag pin with a black background&#10;&#10;Description automatically generated">
          <a:extLst xmlns:a="http://schemas.openxmlformats.org/drawingml/2006/main">
            <a:ext uri="{FF2B5EF4-FFF2-40B4-BE49-F238E27FC236}">
              <a16:creationId xmlns:a16="http://schemas.microsoft.com/office/drawing/2014/main" id="{50D51430-7465-A026-3779-99907C71A149}"/>
            </a:ext>
          </a:extLst>
        </cdr:cNvPr>
        <cdr:cNvPicPr preferRelativeResize="0">
          <a:picLocks xmlns:a="http://schemas.openxmlformats.org/drawingml/2006/main"/>
        </cdr:cNvPicPr>
      </cdr:nvPicPr>
      <cdr:blipFill>
        <a:blip xmlns:a="http://schemas.openxmlformats.org/drawingml/2006/main"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1071880" y="911860"/>
          <a:ext cx="324013" cy="3240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  <cdr:relSizeAnchor xmlns:cdr="http://schemas.openxmlformats.org/drawingml/2006/chartDrawing">
    <cdr:from>
      <cdr:x>0.75534</cdr:x>
      <cdr:y>0.51634</cdr:y>
    </cdr:from>
    <cdr:to>
      <cdr:x>0.89162</cdr:x>
      <cdr:y>0.68309</cdr:y>
    </cdr:to>
    <cdr:pic>
      <cdr:nvPicPr>
        <cdr:cNvPr id="7" name="Picture 6" descr="A flag pin with a black background&#10;&#10;Description automatically generated">
          <a:extLst xmlns:a="http://schemas.openxmlformats.org/drawingml/2006/main">
            <a:ext uri="{FF2B5EF4-FFF2-40B4-BE49-F238E27FC236}">
              <a16:creationId xmlns:a16="http://schemas.microsoft.com/office/drawing/2014/main" id="{D7464314-A4FE-D929-ECF5-31A3316E636C}"/>
            </a:ext>
          </a:extLst>
        </cdr:cNvPr>
        <cdr:cNvPicPr preferRelativeResize="0"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sharpenSoften amount="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1795780" y="1003300"/>
          <a:ext cx="323992" cy="3240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0.12755</cdr:x>
      <cdr:y>0.46174</cdr:y>
    </cdr:from>
    <cdr:to>
      <cdr:x>0.26426</cdr:x>
      <cdr:y>0.62718</cdr:y>
    </cdr:to>
    <cdr:pic>
      <cdr:nvPicPr>
        <cdr:cNvPr id="3" name="Picture 2" descr="A flag pin with a black background&#10;&#10;Description automatically generated">
          <a:extLst xmlns:a="http://schemas.openxmlformats.org/drawingml/2006/main">
            <a:ext uri="{FF2B5EF4-FFF2-40B4-BE49-F238E27FC236}">
              <a16:creationId xmlns:a16="http://schemas.microsoft.com/office/drawing/2014/main" id="{2D2FDA7C-0D41-4AC9-986D-8D91BFEF1A40}"/>
            </a:ext>
          </a:extLst>
        </cdr:cNvPr>
        <cdr:cNvPicPr preferRelativeResize="0">
          <a:picLocks xmlns:a="http://schemas.openxmlformats.org/drawingml/2006/main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02260" y="904240"/>
          <a:ext cx="324000" cy="324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  <cdr:relSizeAnchor xmlns:cdr="http://schemas.openxmlformats.org/drawingml/2006/chartDrawing">
    <cdr:from>
      <cdr:x>0.44266</cdr:x>
      <cdr:y>0.48508</cdr:y>
    </cdr:from>
    <cdr:to>
      <cdr:x>0.57938</cdr:x>
      <cdr:y>0.65053</cdr:y>
    </cdr:to>
    <cdr:pic>
      <cdr:nvPicPr>
        <cdr:cNvPr id="4" name="Picture 3" descr="A flag pin with a black background&#10;&#10;Description automatically generated">
          <a:extLst xmlns:a="http://schemas.openxmlformats.org/drawingml/2006/main">
            <a:ext uri="{FF2B5EF4-FFF2-40B4-BE49-F238E27FC236}">
              <a16:creationId xmlns:a16="http://schemas.microsoft.com/office/drawing/2014/main" id="{A6EC315E-9479-480D-800A-6E0D2BBB3BD0}"/>
            </a:ext>
          </a:extLst>
        </cdr:cNvPr>
        <cdr:cNvPicPr preferRelativeResize="0"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1049020" y="949960"/>
          <a:ext cx="324000" cy="324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cdr:spPr>
    </cdr:pic>
  </cdr:relSizeAnchor>
  <cdr:relSizeAnchor xmlns:cdr="http://schemas.openxmlformats.org/drawingml/2006/chartDrawing">
    <cdr:from>
      <cdr:x>0.75777</cdr:x>
      <cdr:y>0.53567</cdr:y>
    </cdr:from>
    <cdr:to>
      <cdr:x>0.89449</cdr:x>
      <cdr:y>0.70111</cdr:y>
    </cdr:to>
    <cdr:pic>
      <cdr:nvPicPr>
        <cdr:cNvPr id="7" name="Picture 6" descr="A red and yellow square with a red and yellow flag&#10;&#10;Description automatically generated">
          <a:extLst xmlns:a="http://schemas.openxmlformats.org/drawingml/2006/main">
            <a:ext uri="{FF2B5EF4-FFF2-40B4-BE49-F238E27FC236}">
              <a16:creationId xmlns:a16="http://schemas.microsoft.com/office/drawing/2014/main" id="{2E7417A9-0BCC-4A18-A6BD-89AB57749C4B}"/>
            </a:ext>
          </a:extLst>
        </cdr:cNvPr>
        <cdr:cNvPicPr preferRelativeResize="0">
          <a:picLocks xmlns:a="http://schemas.openxmlformats.org/drawingml/2006/main"/>
        </cdr:cNvPicPr>
      </cdr:nvPicPr>
      <cdr:blipFill>
        <a:blip xmlns:a="http://schemas.openxmlformats.org/drawingml/2006/main"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1795780" y="1049020"/>
          <a:ext cx="324000" cy="3240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0.49535</cdr:x>
      <cdr:y>0.16633</cdr:y>
    </cdr:from>
    <cdr:to>
      <cdr:x>0.53238</cdr:x>
      <cdr:y>0.20934</cdr:y>
    </cdr:to>
    <cdr:sp macro="" textlink="">
      <cdr:nvSpPr>
        <cdr:cNvPr id="4" name="TextBox 1"/>
        <cdr:cNvSpPr txBox="1"/>
      </cdr:nvSpPr>
      <cdr:spPr>
        <a:xfrm xmlns:a="http://schemas.openxmlformats.org/drawingml/2006/main" rot="-1800000">
          <a:off x="1257914" y="341970"/>
          <a:ext cx="94056" cy="884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lIns="36000" tIns="0" rIns="36000" bIns="0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D665ED3-8C07-4692-BB14-BB5F5C972CDC}" type="TxLink">
            <a:rPr lang="en-US" sz="600" b="0" i="0" u="none" strike="noStrike">
              <a:solidFill>
                <a:srgbClr val="000000"/>
              </a:solidFill>
              <a:latin typeface="Arial"/>
              <a:ea typeface="Tahoma"/>
              <a:cs typeface="Arial"/>
            </a:rPr>
            <a:pPr/>
            <a:t> </a:t>
          </a:fld>
          <a:endParaRPr lang="pt-PT" sz="600">
            <a:latin typeface="Sofia Pro Light" pitchFamily="34" charset="0"/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219075</xdr:rowOff>
    </xdr:from>
    <xdr:to>
      <xdr:col>6</xdr:col>
      <xdr:colOff>1181100</xdr:colOff>
      <xdr:row>23</xdr:row>
      <xdr:rowOff>152401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D5D38A6-6C58-4A6E-9723-2EAD997D7E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167640</xdr:colOff>
      <xdr:row>2</xdr:row>
      <xdr:rowOff>171947</xdr:rowOff>
    </xdr:from>
    <xdr:to>
      <xdr:col>9</xdr:col>
      <xdr:colOff>443121</xdr:colOff>
      <xdr:row>15</xdr:row>
      <xdr:rowOff>140473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36CBE0F-9B34-46A2-AE75-D616F7CEBA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121920</xdr:colOff>
      <xdr:row>1</xdr:row>
      <xdr:rowOff>152067</xdr:rowOff>
    </xdr:from>
    <xdr:to>
      <xdr:col>7</xdr:col>
      <xdr:colOff>279070</xdr:colOff>
      <xdr:row>16</xdr:row>
      <xdr:rowOff>37767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CDA02E6-3DE7-45CF-A0ED-1D32A28A98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181841</xdr:rowOff>
    </xdr:from>
    <xdr:to>
      <xdr:col>10</xdr:col>
      <xdr:colOff>305731</xdr:colOff>
      <xdr:row>19</xdr:row>
      <xdr:rowOff>181841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B17B54B8-F38A-4AAB-844E-214EA2C2370F}"/>
            </a:ext>
          </a:extLst>
        </xdr:cNvPr>
        <xdr:cNvGrpSpPr/>
      </xdr:nvGrpSpPr>
      <xdr:grpSpPr>
        <a:xfrm>
          <a:off x="0" y="566016"/>
          <a:ext cx="8192431" cy="3238500"/>
          <a:chOff x="1610591" y="6658841"/>
          <a:chExt cx="9092044" cy="3238500"/>
        </a:xfrm>
      </xdr:grpSpPr>
      <xdr:graphicFrame macro="">
        <xdr:nvGraphicFramePr>
          <xdr:cNvPr id="3" name="Chart 2">
            <a:extLst>
              <a:ext uri="{FF2B5EF4-FFF2-40B4-BE49-F238E27FC236}">
                <a16:creationId xmlns:a16="http://schemas.microsoft.com/office/drawing/2014/main" id="{34DF0C82-C5FA-6A92-1113-3B5A091A128C}"/>
              </a:ext>
            </a:extLst>
          </xdr:cNvPr>
          <xdr:cNvGraphicFramePr>
            <a:graphicFrameLocks/>
          </xdr:cNvGraphicFramePr>
        </xdr:nvGraphicFramePr>
        <xdr:xfrm>
          <a:off x="5541817" y="6658841"/>
          <a:ext cx="5160818" cy="323330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4" name="Chart 3">
            <a:extLst>
              <a:ext uri="{FF2B5EF4-FFF2-40B4-BE49-F238E27FC236}">
                <a16:creationId xmlns:a16="http://schemas.microsoft.com/office/drawing/2014/main" id="{F1053843-F64E-72EF-A5DE-3DD113A9DA99}"/>
              </a:ext>
            </a:extLst>
          </xdr:cNvPr>
          <xdr:cNvGraphicFramePr/>
        </xdr:nvGraphicFramePr>
        <xdr:xfrm>
          <a:off x="1610591" y="6664037"/>
          <a:ext cx="5160818" cy="3233304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</xdr:grp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0.44944</cdr:x>
      <cdr:y>0</cdr:y>
    </cdr:from>
    <cdr:to>
      <cdr:x>0.80682</cdr:x>
      <cdr:y>0.05463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7062EE7D-399D-9C0A-A0B8-AEC48C97208A}"/>
            </a:ext>
          </a:extLst>
        </cdr:cNvPr>
        <cdr:cNvSpPr txBox="1"/>
      </cdr:nvSpPr>
      <cdr:spPr>
        <a:xfrm xmlns:a="http://schemas.openxmlformats.org/drawingml/2006/main">
          <a:off x="2319481" y="0"/>
          <a:ext cx="1844386" cy="1766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PT" sz="1000" b="1">
              <a:latin typeface="+mn-lt"/>
            </a:rPr>
            <a:t>Sociedades Nacionais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0.4396</cdr:x>
      <cdr:y>0</cdr:y>
    </cdr:from>
    <cdr:to>
      <cdr:x>0.79698</cdr:x>
      <cdr:y>0.05463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831ED324-C644-12B7-30A3-8B9414227435}"/>
            </a:ext>
          </a:extLst>
        </cdr:cNvPr>
        <cdr:cNvSpPr txBox="1"/>
      </cdr:nvSpPr>
      <cdr:spPr>
        <a:xfrm xmlns:a="http://schemas.openxmlformats.org/drawingml/2006/main">
          <a:off x="2268682" y="0"/>
          <a:ext cx="1844386" cy="1766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r>
            <a:rPr lang="pt-PT" sz="1000" b="1">
              <a:latin typeface="+mn-lt"/>
            </a:rPr>
            <a:t>Filiais Estrangeiras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0.49535</cdr:x>
      <cdr:y>0.16633</cdr:y>
    </cdr:from>
    <cdr:to>
      <cdr:x>0.53238</cdr:x>
      <cdr:y>0.20934</cdr:y>
    </cdr:to>
    <cdr:sp macro="" textlink="">
      <cdr:nvSpPr>
        <cdr:cNvPr id="4" name="TextBox 1"/>
        <cdr:cNvSpPr txBox="1"/>
      </cdr:nvSpPr>
      <cdr:spPr>
        <a:xfrm xmlns:a="http://schemas.openxmlformats.org/drawingml/2006/main" rot="-1800000">
          <a:off x="1257914" y="341970"/>
          <a:ext cx="94056" cy="884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lIns="36000" tIns="0" rIns="36000" bIns="0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D665ED3-8C07-4692-BB14-BB5F5C972CDC}" type="TxLink">
            <a:rPr lang="en-US" sz="600" b="0" i="0" u="none" strike="noStrike">
              <a:solidFill>
                <a:srgbClr val="000000"/>
              </a:solidFill>
              <a:latin typeface="Arial"/>
              <a:ea typeface="Tahoma"/>
              <a:cs typeface="Arial"/>
            </a:rPr>
            <a:pPr/>
            <a:t> </a:t>
          </a:fld>
          <a:endParaRPr lang="pt-PT" sz="600">
            <a:latin typeface="Sofia Pro Light" pitchFamily="34" charset="0"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0.49535</cdr:x>
      <cdr:y>0.16633</cdr:y>
    </cdr:from>
    <cdr:to>
      <cdr:x>0.53238</cdr:x>
      <cdr:y>0.20934</cdr:y>
    </cdr:to>
    <cdr:sp macro="" textlink="">
      <cdr:nvSpPr>
        <cdr:cNvPr id="4" name="TextBox 1"/>
        <cdr:cNvSpPr txBox="1"/>
      </cdr:nvSpPr>
      <cdr:spPr>
        <a:xfrm xmlns:a="http://schemas.openxmlformats.org/drawingml/2006/main" rot="-1800000">
          <a:off x="1257913" y="341970"/>
          <a:ext cx="94056" cy="884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lIns="36000" tIns="0" rIns="36000" bIns="0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4D665ED3-8C07-4692-BB14-BB5F5C972CDC}" type="TxLink">
            <a:rPr lang="en-US" sz="600" b="0" i="0" u="none" strike="noStrike">
              <a:solidFill>
                <a:srgbClr val="000000"/>
              </a:solidFill>
              <a:latin typeface="Arial"/>
              <a:ea typeface="Tahoma"/>
              <a:cs typeface="Arial"/>
            </a:rPr>
            <a:pPr/>
            <a:t> </a:t>
          </a:fld>
          <a:endParaRPr lang="pt-PT" sz="600">
            <a:latin typeface="Sofia Pro Light" pitchFamily="34" charset="0"/>
          </a:endParaRP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4</xdr:row>
      <xdr:rowOff>9525</xdr:rowOff>
    </xdr:from>
    <xdr:to>
      <xdr:col>6</xdr:col>
      <xdr:colOff>809624</xdr:colOff>
      <xdr:row>17</xdr:row>
      <xdr:rowOff>180975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723901</xdr:colOff>
      <xdr:row>3</xdr:row>
      <xdr:rowOff>12700</xdr:rowOff>
    </xdr:from>
    <xdr:to>
      <xdr:col>15</xdr:col>
      <xdr:colOff>523875</xdr:colOff>
      <xdr:row>18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98424</xdr:colOff>
      <xdr:row>4</xdr:row>
      <xdr:rowOff>3175</xdr:rowOff>
    </xdr:from>
    <xdr:to>
      <xdr:col>5</xdr:col>
      <xdr:colOff>777874</xdr:colOff>
      <xdr:row>5</xdr:row>
      <xdr:rowOff>3175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/>
      </xdr:nvSpPr>
      <xdr:spPr>
        <a:xfrm>
          <a:off x="1355724" y="650875"/>
          <a:ext cx="3441700" cy="1905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pt-PT" sz="1000" b="1">
              <a:latin typeface="+mn-lt"/>
              <a:ea typeface="Tahoma" pitchFamily="34" charset="0"/>
              <a:cs typeface="Arial" pitchFamily="34" charset="0"/>
            </a:rPr>
            <a:t>Produtividade aparente do trabalho (€)</a:t>
          </a:r>
        </a:p>
      </xdr:txBody>
    </xdr:sp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0.35629</cdr:x>
      <cdr:y>0.00857</cdr:y>
    </cdr:from>
    <cdr:to>
      <cdr:x>0.82192</cdr:x>
      <cdr:y>0.0813</cdr:y>
    </cdr:to>
    <cdr:sp macro="" textlink="">
      <cdr:nvSpPr>
        <cdr:cNvPr id="3" name="TextBox 5"/>
        <cdr:cNvSpPr txBox="1"/>
      </cdr:nvSpPr>
      <cdr:spPr>
        <a:xfrm xmlns:a="http://schemas.openxmlformats.org/drawingml/2006/main">
          <a:off x="1513572" y="24818"/>
          <a:ext cx="1978066" cy="210597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 w="9525" cmpd="sng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pt-PT" sz="1000" b="1">
              <a:latin typeface="+mn-lt"/>
              <a:ea typeface="Tahoma" pitchFamily="34" charset="0"/>
              <a:cs typeface="Arial" pitchFamily="34" charset="0"/>
            </a:rPr>
            <a:t>Remuneração</a:t>
          </a:r>
          <a:r>
            <a:rPr lang="pt-PT" sz="800" b="1">
              <a:latin typeface="Tahoma" pitchFamily="34" charset="0"/>
              <a:ea typeface="Tahoma" pitchFamily="34" charset="0"/>
              <a:cs typeface="Tahoma" pitchFamily="34" charset="0"/>
            </a:rPr>
            <a:t> </a:t>
          </a:r>
          <a:r>
            <a:rPr lang="pt-PT" sz="800" b="1">
              <a:latin typeface="Arial" pitchFamily="34" charset="0"/>
              <a:ea typeface="Tahoma" pitchFamily="34" charset="0"/>
              <a:cs typeface="Arial" pitchFamily="34" charset="0"/>
            </a:rPr>
            <a:t>média mensal (€)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11</xdr:col>
      <xdr:colOff>561975</xdr:colOff>
      <xdr:row>23</xdr:row>
      <xdr:rowOff>123825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GrpSpPr/>
      </xdr:nvGrpSpPr>
      <xdr:grpSpPr>
        <a:xfrm>
          <a:off x="304800" y="355600"/>
          <a:ext cx="7969250" cy="3594100"/>
          <a:chOff x="438890" y="1778352"/>
          <a:chExt cx="6279101" cy="2015377"/>
        </a:xfrm>
        <a:solidFill>
          <a:schemeClr val="bg1"/>
        </a:solidFill>
      </xdr:grpSpPr>
      <xdr:graphicFrame macro="">
        <xdr:nvGraphicFramePr>
          <xdr:cNvPr id="8" name="Chart 7">
            <a:extLst>
              <a:ext uri="{FF2B5EF4-FFF2-40B4-BE49-F238E27FC236}">
                <a16:creationId xmlns:a16="http://schemas.microsoft.com/office/drawing/2014/main" id="{00000000-0008-0000-0600-000008000000}"/>
              </a:ext>
            </a:extLst>
          </xdr:cNvPr>
          <xdr:cNvGraphicFramePr/>
        </xdr:nvGraphicFramePr>
        <xdr:xfrm>
          <a:off x="438890" y="1822054"/>
          <a:ext cx="2076450" cy="197167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graphicFrame macro="">
        <xdr:nvGraphicFramePr>
          <xdr:cNvPr id="9" name="Chart 8">
            <a:extLst>
              <a:ext uri="{FF2B5EF4-FFF2-40B4-BE49-F238E27FC236}">
                <a16:creationId xmlns:a16="http://schemas.microsoft.com/office/drawing/2014/main" id="{00000000-0008-0000-0600-000009000000}"/>
              </a:ext>
            </a:extLst>
          </xdr:cNvPr>
          <xdr:cNvGraphicFramePr/>
        </xdr:nvGraphicFramePr>
        <xdr:xfrm>
          <a:off x="2461785" y="1830859"/>
          <a:ext cx="2094811" cy="194590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10" name="Chart 9">
            <a:extLst>
              <a:ext uri="{FF2B5EF4-FFF2-40B4-BE49-F238E27FC236}">
                <a16:creationId xmlns:a16="http://schemas.microsoft.com/office/drawing/2014/main" id="{00000000-0008-0000-0600-00000A000000}"/>
              </a:ext>
            </a:extLst>
          </xdr:cNvPr>
          <xdr:cNvGraphicFramePr/>
        </xdr:nvGraphicFramePr>
        <xdr:xfrm>
          <a:off x="4534150" y="1778352"/>
          <a:ext cx="2183841" cy="1980802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438149</xdr:colOff>
      <xdr:row>2</xdr:row>
      <xdr:rowOff>0</xdr:rowOff>
    </xdr:from>
    <xdr:to>
      <xdr:col>7</xdr:col>
      <xdr:colOff>504824</xdr:colOff>
      <xdr:row>24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9D0320C5-7DBD-4E19-8D14-F5794E6D2D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gura8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gura8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7A84E6-1B69-4826-8556-6ED55E361D76}">
  <dimension ref="D6:E25"/>
  <sheetViews>
    <sheetView showGridLines="0" tabSelected="1" workbookViewId="0">
      <selection activeCell="E24" sqref="E24"/>
    </sheetView>
  </sheetViews>
  <sheetFormatPr defaultRowHeight="15"/>
  <cols>
    <col min="1" max="3" width="1.7109375" customWidth="1"/>
    <col min="4" max="4" width="3" customWidth="1"/>
    <col min="5" max="5" width="158.42578125" customWidth="1"/>
  </cols>
  <sheetData>
    <row r="6" spans="4:5" ht="60.95" customHeight="1"/>
    <row r="7" spans="4:5" ht="17.25">
      <c r="D7" s="87"/>
      <c r="E7" s="88" t="s">
        <v>95</v>
      </c>
    </row>
    <row r="8" spans="4:5">
      <c r="D8" s="89"/>
      <c r="E8" s="90"/>
    </row>
    <row r="9" spans="4:5">
      <c r="D9" s="91" t="s">
        <v>96</v>
      </c>
      <c r="E9" s="92" t="str">
        <f>Quadro_1!B1</f>
        <v>Quadro 1. Evolução do número de sociedades e do pessoal ao serviço</v>
      </c>
    </row>
    <row r="10" spans="4:5">
      <c r="D10" s="91" t="s">
        <v>96</v>
      </c>
      <c r="E10" s="92" t="str">
        <f>Quadro_2!B1</f>
        <v>Quadro 2. Evolução dos Gastos com pessoal, Volume de negócios e VAB</v>
      </c>
    </row>
    <row r="11" spans="4:5">
      <c r="D11" s="91" t="s">
        <v>96</v>
      </c>
      <c r="E11" s="92" t="str">
        <f>Quadro_3!B1</f>
        <v>Quadro 3.  Indicadores das Filias de empresas estrangeiras e Sociedades Nacionais, por dimensão (2022)</v>
      </c>
    </row>
    <row r="12" spans="4:5">
      <c r="D12" s="91" t="s">
        <v>96</v>
      </c>
      <c r="E12" s="92" t="str">
        <f>Figura_1!B1</f>
        <v>Figura 1. Evolução do peso das principais variáveis</v>
      </c>
    </row>
    <row r="13" spans="4:5">
      <c r="D13" s="91" t="s">
        <v>96</v>
      </c>
      <c r="E13" s="92" t="str">
        <f>Figura_2!A1</f>
        <v>Figura 2. Evolução da Produtividade aparente do trabalho e da Remuneração média mensal</v>
      </c>
    </row>
    <row r="14" spans="4:5">
      <c r="D14" s="91" t="s">
        <v>96</v>
      </c>
      <c r="E14" s="92" t="str">
        <f>Figura_3!B1</f>
        <v>Figura 3. Sociedades com e sem perfil exportador (2022)</v>
      </c>
    </row>
    <row r="15" spans="4:5">
      <c r="D15" s="91" t="s">
        <v>96</v>
      </c>
      <c r="E15" s="92" t="str">
        <f>Figura_4!B1</f>
        <v>Figura 4. Evolução do peso do VAB nas sociedades com perfil exportador</v>
      </c>
    </row>
    <row r="16" spans="4:5">
      <c r="D16" s="91" t="s">
        <v>96</v>
      </c>
      <c r="E16" s="92" t="str">
        <f>Quadro_4!B1</f>
        <v>Quadro 4. Distribuição do VAB por Setor de Atividade</v>
      </c>
    </row>
    <row r="17" spans="4:5">
      <c r="D17" s="91" t="s">
        <v>96</v>
      </c>
      <c r="E17" s="92" t="str">
        <f>Quadro_5!B1</f>
        <v>Quadro 5. Taxa de investimento das sociedades</v>
      </c>
    </row>
    <row r="18" spans="4:5">
      <c r="D18" s="91" t="s">
        <v>96</v>
      </c>
      <c r="E18" s="92" t="str">
        <f>Figura_5!B1</f>
        <v>Figura 5. A origem do controlo do capital (2022)</v>
      </c>
    </row>
    <row r="19" spans="4:5">
      <c r="D19" s="91" t="s">
        <v>96</v>
      </c>
      <c r="E19" s="92" t="str">
        <f>Figura_6!B1</f>
        <v>Figura 6. Distribuição setorial dos países de origem do controlo do capital das filiais estrangeiras com maior peso no VAB (2022)</v>
      </c>
    </row>
    <row r="20" spans="4:5">
      <c r="D20" s="91" t="s">
        <v>96</v>
      </c>
      <c r="E20" s="92" t="str">
        <f>Figura_7!B1</f>
        <v>Figura 7. Distribuição setorial dos países de origem do controlo do capital das filiais estrangeiras com maior peso no Número de pessoas ao serviço (2022)</v>
      </c>
    </row>
    <row r="21" spans="4:5">
      <c r="D21" s="91" t="s">
        <v>96</v>
      </c>
      <c r="E21" s="92" t="str">
        <f>Figura_8!B1</f>
        <v>Figura 8. Peso das Filiais Estrangeiras no VAB gerado pelas Sociedades (2020)</v>
      </c>
    </row>
    <row r="22" spans="4:5">
      <c r="D22" s="91" t="s">
        <v>96</v>
      </c>
      <c r="E22" s="92" t="str">
        <f>Figura_9!B1</f>
        <v>Figura 9. Comércio Internacional de bens - Exportações - Taxas de variação anual - Filiais estrangeiras,</v>
      </c>
    </row>
    <row r="23" spans="4:5">
      <c r="D23" s="91" t="s">
        <v>96</v>
      </c>
      <c r="E23" s="92" t="str">
        <f>Figura_10!B1</f>
        <v>Figura 10. Comércio Internacional de bens – Exportações:  Principais clientes (2022)</v>
      </c>
    </row>
    <row r="24" spans="4:5">
      <c r="D24" s="91" t="s">
        <v>96</v>
      </c>
      <c r="E24" s="92" t="str">
        <f>Figura_11!B1</f>
        <v xml:space="preserve">Figura 11. Comércio Internacional de bens - Exportações por CGCE - Filiais estrangeiras e Sociedades nacionais </v>
      </c>
    </row>
    <row r="25" spans="4:5">
      <c r="D25" s="93"/>
      <c r="E25" s="94"/>
    </row>
  </sheetData>
  <hyperlinks>
    <hyperlink ref="E10" location="Quadro_2!A1" display="Quadro_2!A1" xr:uid="{0AC2BEAE-4082-422E-BD35-BE25A210A12A}"/>
    <hyperlink ref="E9" location="Quadro_1!A1" display="Quadro_1!A1" xr:uid="{1826A2FF-5355-4F3D-BCB9-D4264141B3A6}"/>
    <hyperlink ref="E12" location="Figura_1!A1" display="Figura_1!A1" xr:uid="{3BC7006B-CD75-4F96-AA71-F049A3E5135C}"/>
    <hyperlink ref="E11" location="Quadro_3!A1" display="Quadro_3!A1" xr:uid="{D1A4702B-DF93-4C03-B687-5C771873F9EC}"/>
    <hyperlink ref="E13" location="Figura_2!A1" display="Figura_2!A1" xr:uid="{ABB86015-0967-48B1-8BC5-16A0D74887DC}"/>
    <hyperlink ref="E14" location="Figura_3!A1" display="Figura_3!A1" xr:uid="{769BAD2A-D5FC-44A4-B68B-D701D4209AE3}"/>
    <hyperlink ref="E15" location="Figura_4!A1" display="Figura_4!A1" xr:uid="{90A91636-7612-423D-A7CB-97D011523559}"/>
    <hyperlink ref="E18" location="Figura_5!A1" display="Figura_5!A1" xr:uid="{D28E0999-E539-4543-94BD-BC16E4CCD1A5}"/>
    <hyperlink ref="E16" location="Quadro_4!A1" display="Quadro_4!A1" xr:uid="{D6ED27A4-26EF-43C0-9924-54674178C075}"/>
    <hyperlink ref="E17" location="Quadro_5!A1" display="Quadro_5!A1" xr:uid="{9E1429D7-2252-46D8-81E3-68F0DC8DDB43}"/>
    <hyperlink ref="E19" location="Figura_6!A1" display="Figura_6!A1" xr:uid="{026DABB4-CE9F-42E4-AEBB-1B0A5903DB6C}"/>
    <hyperlink ref="E21" location="Figura_8!A1" display="Figura_8!A1" xr:uid="{5C5F2DF7-C6DE-405D-8D1C-8EEF0C1295ED}"/>
    <hyperlink ref="E22:E24" location="'Figura 10'!A1" display="&gt;&gt; Figura 10 – Distribuição setorial dos países de origem do controlo do capital das filiais estrangeiras com maior peso no Número de pessoas ao serviço (2018)" xr:uid="{DB1DF1DD-3CE5-4F44-85DB-057D5A05931A}"/>
    <hyperlink ref="E22" location="Figura_9!A1" display="Figura_9!A1" xr:uid="{A8B098A1-1A14-4627-9F01-37082E2C75EF}"/>
    <hyperlink ref="E23" location="Figura_10!A1" display="Figura_10!A1" xr:uid="{4AEC57E9-E015-4E35-9061-907BE6972604}"/>
    <hyperlink ref="E24" location="Figura_11!A1" display="Figura_11!A1" xr:uid="{61BB25B9-7FD5-4C47-A2BF-1BA0BF3DDB8F}"/>
    <hyperlink ref="E20" location="Figura_7!A1" display="Figura_7!A1" xr:uid="{7C0E242F-92D3-46DA-88A0-4B5B5EB6FDB7}"/>
  </hyperlinks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9472B9-7D97-4695-B2D4-1B171303EFDF}">
  <dimension ref="B1:G16"/>
  <sheetViews>
    <sheetView zoomScaleNormal="100" workbookViewId="0">
      <selection activeCell="E1" sqref="E1"/>
    </sheetView>
  </sheetViews>
  <sheetFormatPr defaultColWidth="9.28515625" defaultRowHeight="12.75"/>
  <cols>
    <col min="1" max="1" width="2.7109375" style="13" customWidth="1"/>
    <col min="2" max="2" width="32" style="13" customWidth="1"/>
    <col min="3" max="5" width="9.7109375" style="13" customWidth="1"/>
    <col min="6" max="6" width="7.42578125" style="13" bestFit="1" customWidth="1"/>
    <col min="7" max="7" width="8.28515625" style="13" bestFit="1" customWidth="1"/>
    <col min="8" max="16384" width="9.28515625" style="13"/>
  </cols>
  <sheetData>
    <row r="1" spans="2:7" ht="15">
      <c r="B1" s="95" t="s">
        <v>114</v>
      </c>
      <c r="C1" s="16"/>
      <c r="D1" s="16"/>
      <c r="E1" s="140" t="s">
        <v>87</v>
      </c>
      <c r="F1" s="16"/>
      <c r="G1" s="16"/>
    </row>
    <row r="2" spans="2:7" ht="15" customHeight="1">
      <c r="B2" s="261"/>
      <c r="C2" s="264" t="s">
        <v>40</v>
      </c>
      <c r="D2" s="265"/>
      <c r="E2" s="265"/>
    </row>
    <row r="3" spans="2:7" ht="23.25" customHeight="1">
      <c r="B3" s="262"/>
      <c r="C3" s="266" t="s">
        <v>41</v>
      </c>
      <c r="D3" s="267"/>
      <c r="E3" s="268"/>
    </row>
    <row r="4" spans="2:7" ht="25.5">
      <c r="B4" s="262"/>
      <c r="C4" s="48">
        <v>2021</v>
      </c>
      <c r="D4" s="11">
        <v>2022</v>
      </c>
      <c r="E4" s="12" t="s">
        <v>86</v>
      </c>
    </row>
    <row r="5" spans="2:7">
      <c r="B5" s="263"/>
      <c r="C5" s="269" t="s">
        <v>5</v>
      </c>
      <c r="D5" s="270"/>
      <c r="E5" s="49" t="s">
        <v>39</v>
      </c>
    </row>
    <row r="6" spans="2:7" ht="3" customHeight="1">
      <c r="B6" s="15"/>
      <c r="C6" s="16"/>
      <c r="D6" s="16"/>
      <c r="E6" s="16"/>
    </row>
    <row r="7" spans="2:7" ht="22.5" customHeight="1">
      <c r="B7" s="50" t="s">
        <v>6</v>
      </c>
      <c r="C7" s="47">
        <v>21.123747301332987</v>
      </c>
      <c r="D7" s="47">
        <v>22.428991345165286</v>
      </c>
      <c r="E7" s="52">
        <v>1.3052440438322996</v>
      </c>
    </row>
    <row r="8" spans="2:7" ht="3" customHeight="1">
      <c r="B8" s="50"/>
      <c r="C8" s="47"/>
      <c r="D8" s="47"/>
      <c r="E8" s="47"/>
    </row>
    <row r="9" spans="2:7" ht="11.25" customHeight="1">
      <c r="B9" s="51" t="s">
        <v>7</v>
      </c>
      <c r="C9" s="47">
        <v>21.515612585899138</v>
      </c>
      <c r="D9" s="47">
        <v>22.577155824238844</v>
      </c>
      <c r="E9" s="52">
        <v>1.0615432383397057</v>
      </c>
    </row>
    <row r="10" spans="2:7" ht="11.25" customHeight="1">
      <c r="B10" s="51" t="s">
        <v>8</v>
      </c>
      <c r="C10" s="47">
        <v>20.079707757340142</v>
      </c>
      <c r="D10" s="47">
        <v>22.047701821989307</v>
      </c>
      <c r="E10" s="52">
        <v>1.9679940646491652</v>
      </c>
    </row>
    <row r="11" spans="2:7" ht="18.75" customHeight="1">
      <c r="B11" s="271" t="s">
        <v>8</v>
      </c>
      <c r="C11" s="271"/>
      <c r="D11" s="271"/>
      <c r="E11" s="271"/>
    </row>
    <row r="12" spans="2:7" ht="20.100000000000001" customHeight="1">
      <c r="B12" s="126" t="s">
        <v>11</v>
      </c>
      <c r="C12" s="47"/>
      <c r="D12" s="47"/>
      <c r="E12" s="47"/>
    </row>
    <row r="13" spans="2:7" ht="11.25" customHeight="1">
      <c r="B13" s="126" t="s">
        <v>83</v>
      </c>
      <c r="C13" s="47">
        <v>19.569406420871935</v>
      </c>
      <c r="D13" s="47">
        <v>22.250991535144891</v>
      </c>
      <c r="E13" s="52">
        <v>2.6815851142729556</v>
      </c>
    </row>
    <row r="14" spans="2:7" ht="11.25" customHeight="1">
      <c r="B14" s="127" t="s">
        <v>84</v>
      </c>
      <c r="C14" s="53">
        <v>21.049882431246782</v>
      </c>
      <c r="D14" s="53">
        <v>21.668614585818066</v>
      </c>
      <c r="E14" s="52">
        <v>0.61873215457128339</v>
      </c>
    </row>
    <row r="15" spans="2:7" ht="6.75" customHeight="1" thickBot="1">
      <c r="B15" s="62"/>
      <c r="C15" s="63"/>
      <c r="D15" s="63"/>
      <c r="E15" s="63"/>
    </row>
    <row r="16" spans="2:7" ht="13.5" thickTop="1">
      <c r="B16" s="199" t="s">
        <v>100</v>
      </c>
    </row>
  </sheetData>
  <mergeCells count="5">
    <mergeCell ref="B2:B5"/>
    <mergeCell ref="C2:E2"/>
    <mergeCell ref="C3:E3"/>
    <mergeCell ref="C5:D5"/>
    <mergeCell ref="B11:E11"/>
  </mergeCells>
  <hyperlinks>
    <hyperlink ref="E1" location="Índice!A1" display="Voltar" xr:uid="{63635766-45C1-4862-AAF1-19B4E4292203}"/>
  </hyperlink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731E4-5417-420A-9188-8A430450521D}">
  <dimension ref="B1:L32"/>
  <sheetViews>
    <sheetView zoomScaleNormal="100" workbookViewId="0">
      <selection activeCell="L1" sqref="L1"/>
    </sheetView>
  </sheetViews>
  <sheetFormatPr defaultColWidth="9.28515625" defaultRowHeight="15"/>
  <cols>
    <col min="1" max="1" width="2.7109375" style="2" customWidth="1"/>
    <col min="2" max="16384" width="9.28515625" style="2"/>
  </cols>
  <sheetData>
    <row r="1" spans="2:12">
      <c r="B1" s="128" t="s">
        <v>101</v>
      </c>
      <c r="L1" s="140" t="s">
        <v>87</v>
      </c>
    </row>
    <row r="32" spans="3:6">
      <c r="C32" s="124"/>
      <c r="F32" s="200" t="s">
        <v>100</v>
      </c>
    </row>
  </sheetData>
  <hyperlinks>
    <hyperlink ref="L1" location="Índice!A1" display="Voltar" xr:uid="{07057650-EC4B-44E1-83C7-AC64AB8644BF}"/>
  </hyperlink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5C9D65-ADB9-47DD-A64C-75E403A8F6D0}">
  <dimension ref="B1:AB58"/>
  <sheetViews>
    <sheetView zoomScale="96" zoomScaleNormal="96" workbookViewId="0">
      <selection activeCell="N2" sqref="N2"/>
    </sheetView>
  </sheetViews>
  <sheetFormatPr defaultRowHeight="15"/>
  <cols>
    <col min="1" max="1" width="4.5703125" style="2" customWidth="1"/>
    <col min="2" max="2" width="12.5703125" style="2" customWidth="1"/>
    <col min="3" max="3" width="4.5703125" style="2" customWidth="1"/>
    <col min="4" max="4" width="12.5703125" style="2" customWidth="1"/>
    <col min="5" max="5" width="4.5703125" style="2" customWidth="1"/>
    <col min="6" max="6" width="5.85546875" style="2" customWidth="1"/>
    <col min="7" max="7" width="12.5703125" style="2" customWidth="1"/>
    <col min="8" max="8" width="4.5703125" style="2" customWidth="1"/>
    <col min="9" max="9" width="12.5703125" style="2" customWidth="1"/>
    <col min="10" max="11" width="4.5703125" style="2" customWidth="1"/>
    <col min="12" max="12" width="12.5703125" style="2" bestFit="1" customWidth="1"/>
    <col min="13" max="13" width="4.5703125" style="2" customWidth="1"/>
    <col min="14" max="14" width="12.5703125" style="201" bestFit="1" customWidth="1"/>
    <col min="15" max="15" width="4.5703125" style="131" customWidth="1"/>
    <col min="16" max="16" width="12.5703125" style="201" customWidth="1"/>
    <col min="17" max="17" width="20.7109375" style="204" customWidth="1"/>
    <col min="18" max="18" width="12.7109375" style="201" customWidth="1"/>
    <col min="19" max="19" width="6.42578125" style="201" customWidth="1"/>
    <col min="20" max="20" width="20.7109375" style="204" customWidth="1"/>
    <col min="21" max="21" width="12.7109375" style="201" customWidth="1"/>
    <col min="22" max="22" width="12.5703125" style="201" customWidth="1"/>
    <col min="23" max="23" width="8.42578125" style="204" bestFit="1" customWidth="1"/>
    <col min="24" max="25" width="12.5703125" style="2" customWidth="1"/>
    <col min="26" max="16384" width="9.140625" style="2"/>
  </cols>
  <sheetData>
    <row r="1" spans="2:28">
      <c r="B1" s="162" t="s">
        <v>126</v>
      </c>
      <c r="Q1" s="202"/>
      <c r="T1" s="202"/>
      <c r="W1" s="202"/>
    </row>
    <row r="2" spans="2:28">
      <c r="N2" s="140" t="s">
        <v>87</v>
      </c>
      <c r="Q2" s="202"/>
      <c r="T2" s="202"/>
      <c r="W2" s="202"/>
    </row>
    <row r="3" spans="2:28">
      <c r="Q3" s="202"/>
      <c r="T3" s="202"/>
      <c r="W3" s="202"/>
    </row>
    <row r="4" spans="2:28">
      <c r="N4" s="2"/>
      <c r="O4" s="2"/>
      <c r="P4" s="2"/>
      <c r="Q4" s="203"/>
      <c r="R4" s="2"/>
      <c r="S4" s="2"/>
      <c r="T4" s="2"/>
      <c r="U4" s="2"/>
      <c r="V4" s="2"/>
      <c r="W4" s="2"/>
    </row>
    <row r="5" spans="2:28">
      <c r="N5" s="2"/>
      <c r="O5" s="2"/>
      <c r="P5" s="2"/>
      <c r="Q5" s="125" t="s">
        <v>141</v>
      </c>
      <c r="R5" s="2"/>
      <c r="S5" s="2"/>
      <c r="T5" s="202"/>
      <c r="W5" s="202"/>
      <c r="X5" s="201"/>
      <c r="Y5" s="201"/>
      <c r="Z5" s="202"/>
      <c r="AB5" s="201"/>
    </row>
    <row r="6" spans="2:28">
      <c r="N6" s="2"/>
      <c r="O6" s="2"/>
      <c r="P6" s="2"/>
      <c r="Q6" s="201"/>
      <c r="T6" s="202"/>
      <c r="W6" s="202"/>
      <c r="X6" s="201"/>
      <c r="Y6" s="201"/>
      <c r="Z6" s="202"/>
      <c r="AA6" s="201"/>
      <c r="AB6" s="201"/>
    </row>
    <row r="7" spans="2:28">
      <c r="N7" s="2"/>
      <c r="O7" s="2"/>
      <c r="P7" s="2"/>
      <c r="Q7" s="272" t="s">
        <v>19</v>
      </c>
      <c r="R7" s="273"/>
      <c r="S7" s="208"/>
      <c r="T7" s="272" t="s">
        <v>23</v>
      </c>
      <c r="U7" s="273"/>
      <c r="V7" s="208"/>
      <c r="W7" s="2"/>
    </row>
    <row r="8" spans="2:28">
      <c r="N8" s="2"/>
      <c r="O8" s="2"/>
      <c r="P8" s="2"/>
      <c r="Q8" s="215" t="s">
        <v>65</v>
      </c>
      <c r="R8" s="216">
        <v>0.3352046374531934</v>
      </c>
      <c r="S8" s="205"/>
      <c r="T8" s="217" t="s">
        <v>60</v>
      </c>
      <c r="U8" s="218">
        <v>0.18462483291579673</v>
      </c>
      <c r="V8" s="137"/>
      <c r="W8" s="2"/>
    </row>
    <row r="9" spans="2:28">
      <c r="N9" s="2"/>
      <c r="O9" s="2"/>
      <c r="P9" s="2"/>
      <c r="Q9" s="215" t="s">
        <v>53</v>
      </c>
      <c r="R9" s="216">
        <v>0.2008967670789325</v>
      </c>
      <c r="S9" s="205"/>
      <c r="T9" s="217" t="s">
        <v>65</v>
      </c>
      <c r="U9" s="218">
        <v>0.14395749902914087</v>
      </c>
      <c r="V9" s="137"/>
      <c r="W9" s="2"/>
    </row>
    <row r="10" spans="2:28">
      <c r="N10" s="2"/>
      <c r="O10" s="2"/>
      <c r="P10" s="2"/>
      <c r="Q10" s="215" t="s">
        <v>88</v>
      </c>
      <c r="R10" s="216">
        <v>0.160736165718143</v>
      </c>
      <c r="S10" s="205"/>
      <c r="T10" s="217" t="s">
        <v>89</v>
      </c>
      <c r="U10" s="218">
        <v>0.12726688893977356</v>
      </c>
      <c r="V10" s="137"/>
      <c r="W10" s="2"/>
    </row>
    <row r="11" spans="2:28">
      <c r="N11" s="2"/>
      <c r="O11" s="2"/>
      <c r="P11" s="2"/>
      <c r="Q11" s="209"/>
      <c r="R11" s="131"/>
      <c r="S11" s="131"/>
      <c r="T11" s="210"/>
      <c r="U11" s="131"/>
      <c r="V11" s="131"/>
      <c r="W11" s="210"/>
      <c r="X11" s="131"/>
      <c r="Y11" s="131"/>
      <c r="Z11" s="210"/>
      <c r="AA11" s="131"/>
    </row>
    <row r="12" spans="2:28">
      <c r="N12" s="2"/>
      <c r="O12" s="2"/>
      <c r="P12" s="2"/>
      <c r="Q12" s="272" t="s">
        <v>136</v>
      </c>
      <c r="R12" s="273"/>
      <c r="S12" s="208"/>
      <c r="T12" s="272" t="s">
        <v>20</v>
      </c>
      <c r="U12" s="273"/>
      <c r="V12" s="208"/>
      <c r="W12" s="2"/>
      <c r="Y12" s="208"/>
    </row>
    <row r="13" spans="2:28">
      <c r="N13" s="2"/>
      <c r="O13" s="2"/>
      <c r="P13" s="2"/>
      <c r="Q13" s="217" t="s">
        <v>89</v>
      </c>
      <c r="R13" s="218">
        <v>0.19091780746555287</v>
      </c>
      <c r="S13" s="133"/>
      <c r="T13" s="217" t="s">
        <v>89</v>
      </c>
      <c r="U13" s="216">
        <v>0.20115064238640065</v>
      </c>
      <c r="V13" s="131"/>
      <c r="W13" s="2"/>
      <c r="Y13" s="131"/>
    </row>
    <row r="14" spans="2:28">
      <c r="N14" s="2"/>
      <c r="O14" s="2"/>
      <c r="P14" s="2"/>
      <c r="Q14" s="217" t="s">
        <v>45</v>
      </c>
      <c r="R14" s="218">
        <v>0.17369091223832148</v>
      </c>
      <c r="S14" s="133"/>
      <c r="T14" s="217" t="s">
        <v>60</v>
      </c>
      <c r="U14" s="216">
        <v>0.19338888086555375</v>
      </c>
      <c r="V14" s="131"/>
      <c r="W14" s="2"/>
      <c r="Y14" s="131"/>
    </row>
    <row r="15" spans="2:28">
      <c r="N15" s="2"/>
      <c r="O15" s="2"/>
      <c r="P15" s="2"/>
      <c r="Q15" s="217" t="s">
        <v>65</v>
      </c>
      <c r="R15" s="218">
        <v>0.16686761775499587</v>
      </c>
      <c r="S15" s="133"/>
      <c r="T15" s="217" t="s">
        <v>65</v>
      </c>
      <c r="U15" s="216">
        <v>0.17447183362398183</v>
      </c>
      <c r="V15" s="131"/>
      <c r="W15" s="2"/>
      <c r="Y15" s="131"/>
    </row>
    <row r="16" spans="2:28">
      <c r="O16" s="201"/>
      <c r="Q16" s="201"/>
      <c r="T16" s="201"/>
      <c r="W16" s="201"/>
      <c r="X16" s="201"/>
      <c r="Y16" s="201"/>
      <c r="Z16" s="201"/>
      <c r="AA16" s="201"/>
      <c r="AB16" s="201"/>
    </row>
    <row r="17" spans="14:26">
      <c r="O17" s="201"/>
      <c r="Q17" s="272" t="s">
        <v>26</v>
      </c>
      <c r="R17" s="273"/>
      <c r="T17" s="272" t="s">
        <v>25</v>
      </c>
      <c r="U17" s="273"/>
      <c r="X17" s="201"/>
      <c r="Y17" s="201"/>
      <c r="Z17" s="201"/>
    </row>
    <row r="18" spans="14:26">
      <c r="O18" s="201"/>
      <c r="Q18" s="217" t="s">
        <v>89</v>
      </c>
      <c r="R18" s="219">
        <v>0.34775023891035406</v>
      </c>
      <c r="T18" s="217" t="s">
        <v>45</v>
      </c>
      <c r="U18" s="219">
        <v>0.28577592699976051</v>
      </c>
      <c r="X18" s="201"/>
      <c r="Y18" s="201"/>
      <c r="Z18" s="201"/>
    </row>
    <row r="19" spans="14:26">
      <c r="P19" s="2"/>
      <c r="Q19" s="217" t="s">
        <v>65</v>
      </c>
      <c r="R19" s="219">
        <v>0.18618425845239381</v>
      </c>
      <c r="S19" s="2"/>
      <c r="T19" s="217" t="s">
        <v>65</v>
      </c>
      <c r="U19" s="219">
        <v>0.12892647366492707</v>
      </c>
      <c r="W19" s="202"/>
    </row>
    <row r="20" spans="14:26">
      <c r="P20" s="2"/>
      <c r="Q20" s="215" t="s">
        <v>88</v>
      </c>
      <c r="R20" s="219">
        <v>0.17078094903096683</v>
      </c>
      <c r="S20" s="2"/>
      <c r="T20" s="215" t="s">
        <v>88</v>
      </c>
      <c r="U20" s="219">
        <v>0.10287929354758571</v>
      </c>
      <c r="W20" s="202"/>
    </row>
    <row r="21" spans="14:26">
      <c r="O21" s="201"/>
      <c r="R21" s="2"/>
      <c r="S21" s="2"/>
    </row>
    <row r="22" spans="14:26">
      <c r="O22" s="201"/>
      <c r="Q22" s="272" t="s">
        <v>22</v>
      </c>
      <c r="R22" s="273"/>
      <c r="S22" s="2"/>
      <c r="T22" s="272" t="s">
        <v>24</v>
      </c>
      <c r="U22" s="273"/>
    </row>
    <row r="23" spans="14:26">
      <c r="O23" s="201"/>
      <c r="Q23" s="217" t="s">
        <v>45</v>
      </c>
      <c r="R23" s="218">
        <v>0.2925785146103751</v>
      </c>
      <c r="S23" s="2"/>
      <c r="T23" s="217" t="s">
        <v>89</v>
      </c>
      <c r="U23" s="219">
        <v>0.17911266201118403</v>
      </c>
    </row>
    <row r="24" spans="14:26">
      <c r="O24" s="201"/>
      <c r="Q24" s="215" t="s">
        <v>53</v>
      </c>
      <c r="R24" s="218">
        <v>0.20877384998429016</v>
      </c>
      <c r="S24" s="2"/>
      <c r="T24" s="215" t="s">
        <v>88</v>
      </c>
      <c r="U24" s="219">
        <v>0.17161346091954152</v>
      </c>
    </row>
    <row r="25" spans="14:26">
      <c r="O25" s="201"/>
      <c r="Q25" s="215" t="s">
        <v>88</v>
      </c>
      <c r="R25" s="218">
        <v>0.13798421248118767</v>
      </c>
      <c r="S25" s="2"/>
      <c r="T25" s="217" t="s">
        <v>90</v>
      </c>
      <c r="U25" s="219">
        <v>8.8147644680548531E-2</v>
      </c>
    </row>
    <row r="26" spans="14:26">
      <c r="O26" s="201"/>
      <c r="R26" s="2"/>
      <c r="S26" s="2"/>
    </row>
    <row r="27" spans="14:26">
      <c r="O27" s="201"/>
      <c r="R27" s="2"/>
      <c r="S27" s="2"/>
    </row>
    <row r="28" spans="14:26">
      <c r="N28" s="206"/>
      <c r="O28" s="207"/>
      <c r="P28" s="2"/>
      <c r="Q28" s="202"/>
      <c r="R28" s="2"/>
      <c r="S28" s="2"/>
      <c r="T28" s="202"/>
      <c r="W28" s="202"/>
    </row>
    <row r="29" spans="14:26">
      <c r="N29" s="206"/>
      <c r="O29" s="207"/>
      <c r="P29" s="2"/>
      <c r="Q29" s="202"/>
      <c r="R29" s="2"/>
      <c r="S29" s="2"/>
      <c r="T29" s="202"/>
      <c r="W29" s="202"/>
    </row>
    <row r="30" spans="14:26">
      <c r="N30" s="206"/>
      <c r="O30" s="207"/>
      <c r="P30" s="2"/>
      <c r="Q30" s="202"/>
      <c r="R30" s="2"/>
      <c r="S30" s="2"/>
      <c r="T30" s="202"/>
      <c r="W30" s="202"/>
    </row>
    <row r="31" spans="14:26">
      <c r="N31" s="206"/>
      <c r="O31" s="207"/>
      <c r="P31" s="2"/>
      <c r="Q31" s="202"/>
      <c r="R31" s="2"/>
      <c r="S31" s="2"/>
      <c r="T31" s="202"/>
      <c r="W31" s="202"/>
    </row>
    <row r="32" spans="14:26">
      <c r="N32" s="206"/>
      <c r="O32" s="2"/>
      <c r="P32" s="2"/>
      <c r="Q32" s="202"/>
      <c r="R32" s="2"/>
      <c r="S32" s="2"/>
      <c r="T32" s="202"/>
      <c r="W32" s="202"/>
    </row>
    <row r="37" spans="14:23">
      <c r="N37" s="206"/>
      <c r="O37" s="207"/>
      <c r="P37" s="2"/>
      <c r="Q37" s="202"/>
      <c r="R37" s="2"/>
      <c r="S37" s="2"/>
      <c r="T37" s="202"/>
      <c r="W37" s="202"/>
    </row>
    <row r="38" spans="14:23">
      <c r="N38" s="206"/>
      <c r="O38" s="207"/>
      <c r="P38" s="2"/>
      <c r="Q38" s="202"/>
      <c r="R38" s="2"/>
      <c r="S38" s="2"/>
      <c r="T38" s="202"/>
      <c r="W38" s="202"/>
    </row>
    <row r="39" spans="14:23">
      <c r="N39" s="206"/>
      <c r="O39" s="207"/>
      <c r="P39" s="2"/>
      <c r="Q39" s="202"/>
      <c r="R39" s="2"/>
      <c r="S39" s="2"/>
      <c r="T39" s="202"/>
      <c r="W39" s="202"/>
    </row>
    <row r="40" spans="14:23">
      <c r="N40" s="206"/>
      <c r="O40" s="207"/>
      <c r="P40" s="2"/>
      <c r="Q40" s="202"/>
      <c r="R40" s="2"/>
      <c r="S40" s="2"/>
      <c r="T40" s="202"/>
      <c r="W40" s="202"/>
    </row>
    <row r="41" spans="14:23">
      <c r="N41" s="206"/>
      <c r="O41" s="207"/>
      <c r="P41" s="2"/>
      <c r="Q41" s="202"/>
      <c r="R41" s="2"/>
      <c r="S41" s="2"/>
      <c r="T41" s="202"/>
      <c r="W41" s="202"/>
    </row>
    <row r="42" spans="14:23">
      <c r="N42" s="206"/>
      <c r="O42" s="207"/>
      <c r="P42" s="2"/>
      <c r="Q42" s="202"/>
      <c r="R42" s="2"/>
      <c r="S42" s="2"/>
      <c r="T42" s="202"/>
      <c r="W42" s="202"/>
    </row>
    <row r="43" spans="14:23">
      <c r="N43" s="206"/>
      <c r="O43" s="207"/>
      <c r="P43" s="2"/>
      <c r="Q43" s="202"/>
      <c r="R43" s="2"/>
      <c r="S43" s="2"/>
      <c r="T43" s="202"/>
      <c r="W43" s="202"/>
    </row>
    <row r="44" spans="14:23">
      <c r="N44" s="206"/>
      <c r="O44" s="207"/>
      <c r="P44" s="2"/>
      <c r="Q44" s="202"/>
      <c r="R44" s="2"/>
      <c r="S44" s="2"/>
      <c r="T44" s="202"/>
      <c r="W44" s="202"/>
    </row>
    <row r="45" spans="14:23">
      <c r="N45" s="206"/>
      <c r="O45" s="207"/>
      <c r="P45" s="2"/>
      <c r="Q45" s="202"/>
      <c r="R45" s="2"/>
      <c r="S45" s="2"/>
      <c r="T45" s="202"/>
      <c r="W45" s="202"/>
    </row>
    <row r="46" spans="14:23">
      <c r="N46" s="206"/>
      <c r="O46" s="207"/>
      <c r="P46" s="2"/>
      <c r="Q46" s="202"/>
      <c r="R46" s="2"/>
      <c r="S46" s="2"/>
      <c r="T46" s="202"/>
      <c r="W46" s="202"/>
    </row>
    <row r="47" spans="14:23">
      <c r="N47" s="206"/>
      <c r="O47" s="207"/>
      <c r="P47" s="2"/>
      <c r="Q47" s="202"/>
      <c r="R47" s="2"/>
      <c r="S47" s="2"/>
      <c r="T47" s="202"/>
      <c r="W47" s="202"/>
    </row>
    <row r="48" spans="14:23">
      <c r="N48" s="206"/>
      <c r="O48" s="207"/>
      <c r="P48" s="2"/>
      <c r="Q48" s="202"/>
      <c r="R48" s="2"/>
      <c r="S48" s="2"/>
      <c r="T48" s="202"/>
      <c r="W48" s="202"/>
    </row>
    <row r="49" spans="4:23">
      <c r="N49" s="206"/>
      <c r="O49" s="2"/>
      <c r="P49" s="2"/>
      <c r="Q49" s="202"/>
      <c r="R49" s="2"/>
      <c r="S49" s="2"/>
      <c r="T49" s="202"/>
      <c r="W49" s="202"/>
    </row>
    <row r="58" spans="4:23">
      <c r="D58" s="200" t="s">
        <v>100</v>
      </c>
    </row>
  </sheetData>
  <mergeCells count="8">
    <mergeCell ref="Q7:R7"/>
    <mergeCell ref="Q12:R12"/>
    <mergeCell ref="Q17:R17"/>
    <mergeCell ref="Q22:R22"/>
    <mergeCell ref="T7:U7"/>
    <mergeCell ref="T12:U12"/>
    <mergeCell ref="T17:U17"/>
    <mergeCell ref="T22:U22"/>
  </mergeCells>
  <hyperlinks>
    <hyperlink ref="N2" location="Índice!A1" display="Voltar" xr:uid="{A621765F-0EBC-42EE-B553-AD0101231D6E}"/>
  </hyperlink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DFAFFA-19E0-42B5-908C-581E5188918A}">
  <dimension ref="A1:U57"/>
  <sheetViews>
    <sheetView workbookViewId="0">
      <selection activeCell="N2" sqref="N2"/>
    </sheetView>
  </sheetViews>
  <sheetFormatPr defaultRowHeight="15"/>
  <cols>
    <col min="1" max="1" width="4.5703125" style="2" customWidth="1"/>
    <col min="2" max="2" width="12.5703125" style="2" customWidth="1"/>
    <col min="3" max="3" width="4.5703125" style="2" customWidth="1"/>
    <col min="4" max="4" width="12.5703125" style="2" customWidth="1"/>
    <col min="5" max="5" width="4.5703125" style="2" customWidth="1"/>
    <col min="6" max="6" width="5.85546875" style="2" customWidth="1"/>
    <col min="7" max="7" width="12.5703125" style="2" customWidth="1"/>
    <col min="8" max="8" width="4.5703125" style="2" customWidth="1"/>
    <col min="9" max="9" width="12.5703125" style="2" customWidth="1"/>
    <col min="10" max="11" width="4.5703125" style="2" customWidth="1"/>
    <col min="12" max="12" width="12.5703125" style="2" customWidth="1"/>
    <col min="13" max="13" width="4.5703125" style="2" customWidth="1"/>
    <col min="14" max="15" width="9.140625" style="2"/>
    <col min="16" max="16" width="20.7109375" style="2" customWidth="1"/>
    <col min="17" max="17" width="12.7109375" style="2" customWidth="1"/>
    <col min="18" max="18" width="9.140625" style="2"/>
    <col min="19" max="19" width="20.7109375" style="2" customWidth="1"/>
    <col min="20" max="20" width="12.7109375" style="2" customWidth="1"/>
    <col min="21" max="16384" width="9.140625" style="2"/>
  </cols>
  <sheetData>
    <row r="1" spans="1:21" s="220" customFormat="1">
      <c r="A1" s="129"/>
      <c r="B1" s="222" t="s">
        <v>142</v>
      </c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</row>
    <row r="2" spans="1:21">
      <c r="M2" s="140"/>
      <c r="N2" s="140" t="s">
        <v>87</v>
      </c>
    </row>
    <row r="3" spans="1:21">
      <c r="S3" s="201"/>
      <c r="T3" s="201"/>
      <c r="U3" s="201"/>
    </row>
    <row r="6" spans="1:21">
      <c r="P6" s="222" t="s">
        <v>143</v>
      </c>
    </row>
    <row r="7" spans="1:21">
      <c r="P7" s="201"/>
      <c r="Q7" s="221"/>
      <c r="R7" s="221"/>
      <c r="S7" s="201"/>
      <c r="T7" s="201"/>
    </row>
    <row r="8" spans="1:21">
      <c r="P8" s="201"/>
      <c r="Q8" s="201"/>
    </row>
    <row r="9" spans="1:21">
      <c r="P9" s="272" t="s">
        <v>19</v>
      </c>
      <c r="Q9" s="273"/>
      <c r="R9" s="208"/>
      <c r="S9" s="272" t="s">
        <v>23</v>
      </c>
      <c r="T9" s="273"/>
    </row>
    <row r="10" spans="1:21">
      <c r="P10" s="215" t="s">
        <v>65</v>
      </c>
      <c r="Q10" s="216">
        <v>0.30979457079970651</v>
      </c>
      <c r="R10" s="205"/>
      <c r="S10" s="217" t="s">
        <v>60</v>
      </c>
      <c r="T10" s="218">
        <v>0.20233159986263063</v>
      </c>
    </row>
    <row r="11" spans="1:21">
      <c r="P11" s="215" t="s">
        <v>53</v>
      </c>
      <c r="Q11" s="216">
        <v>0.16305942773294205</v>
      </c>
      <c r="R11" s="205"/>
      <c r="S11" s="217" t="s">
        <v>89</v>
      </c>
      <c r="T11" s="218">
        <v>0.14544595986851788</v>
      </c>
    </row>
    <row r="12" spans="1:21">
      <c r="P12" s="215" t="s">
        <v>88</v>
      </c>
      <c r="Q12" s="216">
        <v>0.16067498165810712</v>
      </c>
      <c r="R12" s="205"/>
      <c r="S12" s="217" t="s">
        <v>65</v>
      </c>
      <c r="T12" s="218">
        <v>0.13831379090418486</v>
      </c>
    </row>
    <row r="13" spans="1:21">
      <c r="P13" s="209"/>
      <c r="Q13" s="131"/>
      <c r="R13" s="131"/>
      <c r="S13" s="210"/>
      <c r="T13" s="131"/>
    </row>
    <row r="14" spans="1:21">
      <c r="P14" s="272" t="s">
        <v>136</v>
      </c>
      <c r="Q14" s="273"/>
      <c r="R14" s="208"/>
      <c r="S14" s="272" t="s">
        <v>20</v>
      </c>
      <c r="T14" s="273"/>
      <c r="U14" s="201"/>
    </row>
    <row r="15" spans="1:21">
      <c r="P15" s="217" t="s">
        <v>65</v>
      </c>
      <c r="Q15" s="218">
        <v>0.23529990650986568</v>
      </c>
      <c r="R15" s="133"/>
      <c r="S15" s="217" t="s">
        <v>89</v>
      </c>
      <c r="T15" s="216">
        <v>0.28277145026575551</v>
      </c>
    </row>
    <row r="16" spans="1:21">
      <c r="P16" s="217" t="s">
        <v>89</v>
      </c>
      <c r="Q16" s="218">
        <v>0.19534517541701521</v>
      </c>
      <c r="R16" s="133"/>
      <c r="S16" s="217" t="s">
        <v>65</v>
      </c>
      <c r="T16" s="216">
        <v>0.20357630979498861</v>
      </c>
    </row>
    <row r="17" spans="16:20">
      <c r="P17" s="217" t="s">
        <v>66</v>
      </c>
      <c r="Q17" s="218">
        <v>8.5863307582541945E-2</v>
      </c>
      <c r="R17" s="133"/>
      <c r="S17" s="217" t="s">
        <v>60</v>
      </c>
      <c r="T17" s="216">
        <v>0.16164768413059985</v>
      </c>
    </row>
    <row r="18" spans="16:20">
      <c r="P18" s="201"/>
      <c r="Q18" s="201"/>
      <c r="R18" s="201"/>
      <c r="S18" s="201"/>
      <c r="T18" s="201"/>
    </row>
    <row r="19" spans="16:20">
      <c r="P19" s="272" t="s">
        <v>26</v>
      </c>
      <c r="Q19" s="273"/>
      <c r="R19" s="201"/>
      <c r="S19" s="272" t="s">
        <v>25</v>
      </c>
      <c r="T19" s="273"/>
    </row>
    <row r="20" spans="16:20">
      <c r="P20" s="217" t="s">
        <v>89</v>
      </c>
      <c r="Q20" s="219">
        <v>0.299512012012012</v>
      </c>
      <c r="R20" s="201"/>
      <c r="S20" s="217" t="s">
        <v>45</v>
      </c>
      <c r="T20" s="219">
        <v>0.27926112510495382</v>
      </c>
    </row>
    <row r="21" spans="16:20">
      <c r="P21" s="217" t="s">
        <v>65</v>
      </c>
      <c r="Q21" s="219">
        <v>0.24440690690690692</v>
      </c>
      <c r="S21" s="217" t="s">
        <v>65</v>
      </c>
      <c r="T21" s="219">
        <v>0.1442065491183879</v>
      </c>
    </row>
    <row r="22" spans="16:20">
      <c r="P22" s="215" t="s">
        <v>60</v>
      </c>
      <c r="Q22" s="219">
        <v>0.15840840840840842</v>
      </c>
      <c r="S22" s="215" t="s">
        <v>53</v>
      </c>
      <c r="T22" s="219">
        <v>0.10848026868178001</v>
      </c>
    </row>
    <row r="23" spans="16:20">
      <c r="P23" s="204"/>
      <c r="S23" s="204"/>
      <c r="T23" s="201"/>
    </row>
    <row r="24" spans="16:20">
      <c r="P24" s="272" t="s">
        <v>22</v>
      </c>
      <c r="Q24" s="273"/>
      <c r="S24" s="272" t="s">
        <v>24</v>
      </c>
      <c r="T24" s="273"/>
    </row>
    <row r="25" spans="16:20">
      <c r="P25" s="217" t="s">
        <v>53</v>
      </c>
      <c r="Q25" s="218">
        <v>0.18169664961214721</v>
      </c>
      <c r="S25" s="217" t="s">
        <v>89</v>
      </c>
      <c r="T25" s="219">
        <v>0.17607247432477413</v>
      </c>
    </row>
    <row r="26" spans="16:20">
      <c r="P26" s="215" t="s">
        <v>89</v>
      </c>
      <c r="Q26" s="218">
        <v>0.16507674533751443</v>
      </c>
      <c r="S26" s="215" t="s">
        <v>88</v>
      </c>
      <c r="T26" s="219">
        <v>0.15920328411343893</v>
      </c>
    </row>
    <row r="27" spans="16:20">
      <c r="P27" s="215" t="s">
        <v>88</v>
      </c>
      <c r="Q27" s="218">
        <v>0.13962700115530616</v>
      </c>
      <c r="S27" s="217" t="s">
        <v>65</v>
      </c>
      <c r="T27" s="219">
        <v>0.12333756228865274</v>
      </c>
    </row>
    <row r="57" spans="4:4">
      <c r="D57" s="200" t="s">
        <v>100</v>
      </c>
    </row>
  </sheetData>
  <mergeCells count="8">
    <mergeCell ref="P24:Q24"/>
    <mergeCell ref="S19:T19"/>
    <mergeCell ref="S24:T24"/>
    <mergeCell ref="S14:T14"/>
    <mergeCell ref="P9:Q9"/>
    <mergeCell ref="S9:T9"/>
    <mergeCell ref="P14:Q14"/>
    <mergeCell ref="P19:Q19"/>
  </mergeCells>
  <hyperlinks>
    <hyperlink ref="N2" location="Índice!A1" display="Voltar" xr:uid="{315C31BC-9BC9-4E96-BA92-D5964762D875}"/>
  </hyperlinks>
  <pageMargins left="0.7" right="0.7" top="0.75" bottom="0.75" header="0.3" footer="0.3"/>
  <pageSetup paperSize="9"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1:X63"/>
  <sheetViews>
    <sheetView zoomScaleNormal="100" workbookViewId="0">
      <selection activeCell="G1" sqref="G1"/>
    </sheetView>
  </sheetViews>
  <sheetFormatPr defaultColWidth="9.42578125" defaultRowHeight="14.25"/>
  <cols>
    <col min="1" max="1" width="3.42578125" style="6" customWidth="1"/>
    <col min="2" max="7" width="27.42578125" style="6" customWidth="1"/>
    <col min="8" max="13" width="3.42578125" style="6" customWidth="1"/>
    <col min="14" max="14" width="12.7109375" style="6" customWidth="1"/>
    <col min="15" max="15" width="20.5703125" style="6" customWidth="1"/>
    <col min="16" max="16" width="11.85546875" style="6" bestFit="1" customWidth="1"/>
    <col min="17" max="17" width="8.42578125" style="6" bestFit="1" customWidth="1"/>
    <col min="18" max="18" width="10.7109375" style="6" customWidth="1"/>
    <col min="19" max="19" width="8" style="6" customWidth="1"/>
    <col min="20" max="20" width="4.5703125" style="6" customWidth="1"/>
    <col min="21" max="16384" width="9.42578125" style="6"/>
  </cols>
  <sheetData>
    <row r="1" spans="2:24" ht="15">
      <c r="B1" s="231" t="s">
        <v>145</v>
      </c>
      <c r="G1" s="140" t="s">
        <v>87</v>
      </c>
    </row>
    <row r="2" spans="2:24" ht="26.25" customHeight="1">
      <c r="G2" s="140"/>
      <c r="N2" s="274" t="s">
        <v>146</v>
      </c>
      <c r="O2" s="274"/>
      <c r="P2" s="274"/>
      <c r="Q2" s="274"/>
      <c r="R2" s="274"/>
      <c r="S2" s="274"/>
    </row>
    <row r="3" spans="2:24" ht="51.75" customHeight="1">
      <c r="N3" s="234"/>
      <c r="O3" s="235" t="s">
        <v>147</v>
      </c>
      <c r="P3" s="275" t="s">
        <v>42</v>
      </c>
      <c r="Q3" s="276"/>
      <c r="R3" s="275" t="s">
        <v>32</v>
      </c>
      <c r="S3" s="276"/>
      <c r="V3" s="223"/>
      <c r="W3" s="224"/>
      <c r="X3" s="2"/>
    </row>
    <row r="4" spans="2:24" ht="15">
      <c r="N4" s="236" t="s">
        <v>80</v>
      </c>
      <c r="O4" s="237">
        <v>6496235.5</v>
      </c>
      <c r="P4" s="237" t="s">
        <v>71</v>
      </c>
      <c r="Q4" s="237" t="s">
        <v>71</v>
      </c>
      <c r="R4" s="237" t="s">
        <v>71</v>
      </c>
      <c r="S4" s="237" t="s">
        <v>71</v>
      </c>
      <c r="V4" s="223"/>
      <c r="W4" s="224"/>
      <c r="X4" s="2"/>
    </row>
    <row r="5" spans="2:24" ht="15">
      <c r="N5" s="226" t="s">
        <v>67</v>
      </c>
      <c r="O5" s="227">
        <v>968775.8</v>
      </c>
      <c r="P5" s="227" t="s">
        <v>71</v>
      </c>
      <c r="Q5" s="227" t="s">
        <v>71</v>
      </c>
      <c r="R5" s="227" t="s">
        <v>71</v>
      </c>
      <c r="S5" s="227" t="s">
        <v>71</v>
      </c>
      <c r="V5" s="223"/>
      <c r="W5" s="224"/>
      <c r="X5" s="2"/>
    </row>
    <row r="6" spans="2:24" ht="15">
      <c r="N6" s="226" t="s">
        <v>48</v>
      </c>
      <c r="O6" s="227">
        <v>273793.2</v>
      </c>
      <c r="P6" s="227">
        <v>201148.5</v>
      </c>
      <c r="Q6" s="232">
        <f>P6/O6</f>
        <v>0.73467310364172667</v>
      </c>
      <c r="R6" s="227">
        <f>O6-P6</f>
        <v>72644.700000000012</v>
      </c>
      <c r="S6" s="232">
        <f>R6/O6</f>
        <v>0.26532689635827333</v>
      </c>
      <c r="V6" s="223"/>
      <c r="W6" s="224"/>
      <c r="X6" s="2"/>
    </row>
    <row r="7" spans="2:24" ht="15">
      <c r="N7" s="226" t="s">
        <v>43</v>
      </c>
      <c r="O7" s="227">
        <v>69635.100000000006</v>
      </c>
      <c r="P7" s="227">
        <v>32407.3</v>
      </c>
      <c r="Q7" s="232">
        <f t="shared" ref="Q7:Q31" si="0">P7/O7</f>
        <v>0.46538742674312233</v>
      </c>
      <c r="R7" s="227">
        <f t="shared" ref="R7:R31" si="1">O7-P7</f>
        <v>37227.800000000003</v>
      </c>
      <c r="S7" s="232">
        <f t="shared" ref="S7:S31" si="2">R7/O7</f>
        <v>0.53461257325687761</v>
      </c>
      <c r="V7" s="223"/>
      <c r="W7" s="224"/>
      <c r="X7" s="2"/>
    </row>
    <row r="8" spans="2:24" ht="15">
      <c r="N8" s="226" t="s">
        <v>44</v>
      </c>
      <c r="O8" s="227">
        <v>41192.1</v>
      </c>
      <c r="P8" s="227">
        <v>18850.099999999999</v>
      </c>
      <c r="Q8" s="232">
        <f t="shared" si="0"/>
        <v>0.45761444548833391</v>
      </c>
      <c r="R8" s="227">
        <f t="shared" si="1"/>
        <v>22342</v>
      </c>
      <c r="S8" s="232">
        <f t="shared" si="2"/>
        <v>0.54238555451166615</v>
      </c>
      <c r="V8" s="223"/>
      <c r="W8" s="224"/>
      <c r="X8" s="2"/>
    </row>
    <row r="9" spans="2:24" ht="15">
      <c r="N9" s="226" t="s">
        <v>45</v>
      </c>
      <c r="O9" s="227">
        <v>28324.2</v>
      </c>
      <c r="P9" s="227">
        <v>12693.9</v>
      </c>
      <c r="Q9" s="232">
        <f t="shared" si="0"/>
        <v>0.44816446713411145</v>
      </c>
      <c r="R9" s="227">
        <f t="shared" si="1"/>
        <v>15630.300000000001</v>
      </c>
      <c r="S9" s="232">
        <f t="shared" si="2"/>
        <v>0.5518355328658886</v>
      </c>
      <c r="V9" s="223"/>
      <c r="W9" s="224"/>
      <c r="X9" s="2"/>
    </row>
    <row r="10" spans="2:24" ht="15">
      <c r="N10" s="226" t="s">
        <v>46</v>
      </c>
      <c r="O10" s="227">
        <v>81915.399999999994</v>
      </c>
      <c r="P10" s="227">
        <v>34791.800000000003</v>
      </c>
      <c r="Q10" s="232">
        <f t="shared" si="0"/>
        <v>0.42472843934107635</v>
      </c>
      <c r="R10" s="227">
        <f t="shared" si="1"/>
        <v>47123.599999999991</v>
      </c>
      <c r="S10" s="232">
        <f t="shared" si="2"/>
        <v>0.57527156065892371</v>
      </c>
      <c r="V10" s="223"/>
      <c r="W10" s="224"/>
      <c r="X10" s="2"/>
    </row>
    <row r="11" spans="2:24" ht="15">
      <c r="N11" s="226" t="s">
        <v>47</v>
      </c>
      <c r="O11" s="227">
        <v>112740.8</v>
      </c>
      <c r="P11" s="227">
        <v>47694.6</v>
      </c>
      <c r="Q11" s="232">
        <f t="shared" si="0"/>
        <v>0.42304649248541787</v>
      </c>
      <c r="R11" s="227">
        <f t="shared" si="1"/>
        <v>65046.200000000004</v>
      </c>
      <c r="S11" s="232">
        <f t="shared" si="2"/>
        <v>0.57695350751458219</v>
      </c>
      <c r="V11" s="223"/>
      <c r="W11" s="224"/>
      <c r="X11" s="2"/>
    </row>
    <row r="12" spans="2:24" ht="15">
      <c r="N12" s="226" t="s">
        <v>64</v>
      </c>
      <c r="O12" s="227">
        <v>6802</v>
      </c>
      <c r="P12" s="227">
        <v>2448.8000000000002</v>
      </c>
      <c r="Q12" s="232">
        <f t="shared" si="0"/>
        <v>0.36001176124669215</v>
      </c>
      <c r="R12" s="227">
        <f t="shared" si="1"/>
        <v>4353.2</v>
      </c>
      <c r="S12" s="232">
        <f t="shared" si="2"/>
        <v>0.63998823875330779</v>
      </c>
      <c r="V12" s="223"/>
      <c r="W12" s="224"/>
      <c r="X12" s="2"/>
    </row>
    <row r="13" spans="2:24" ht="15">
      <c r="N13" s="226" t="s">
        <v>49</v>
      </c>
      <c r="O13" s="227">
        <v>13416.7</v>
      </c>
      <c r="P13" s="227">
        <v>4383.3999999999996</v>
      </c>
      <c r="Q13" s="232">
        <f t="shared" si="0"/>
        <v>0.32671223177085268</v>
      </c>
      <c r="R13" s="227">
        <f t="shared" si="1"/>
        <v>9033.3000000000011</v>
      </c>
      <c r="S13" s="232">
        <f t="shared" si="2"/>
        <v>0.67328776822914727</v>
      </c>
      <c r="V13" s="223"/>
      <c r="W13" s="224"/>
      <c r="X13" s="2"/>
    </row>
    <row r="14" spans="2:24" ht="15">
      <c r="N14" s="226" t="s">
        <v>50</v>
      </c>
      <c r="O14" s="227">
        <v>33243.800000000003</v>
      </c>
      <c r="P14" s="227">
        <v>10639.1</v>
      </c>
      <c r="Q14" s="232">
        <f t="shared" si="0"/>
        <v>0.32003260758397051</v>
      </c>
      <c r="R14" s="227">
        <f t="shared" si="1"/>
        <v>22604.700000000004</v>
      </c>
      <c r="S14" s="232">
        <f t="shared" si="2"/>
        <v>0.67996739241602955</v>
      </c>
      <c r="V14" s="223"/>
      <c r="W14" s="224"/>
      <c r="X14" s="2"/>
    </row>
    <row r="15" spans="2:24" ht="15">
      <c r="N15" s="226" t="s">
        <v>51</v>
      </c>
      <c r="O15" s="227">
        <v>274676</v>
      </c>
      <c r="P15" s="227">
        <v>84856.1</v>
      </c>
      <c r="Q15" s="232">
        <f t="shared" si="0"/>
        <v>0.30893161397428243</v>
      </c>
      <c r="R15" s="227">
        <f t="shared" si="1"/>
        <v>189819.9</v>
      </c>
      <c r="S15" s="232">
        <f t="shared" si="2"/>
        <v>0.69106838602571752</v>
      </c>
      <c r="V15" s="223"/>
      <c r="W15" s="224"/>
      <c r="X15" s="2"/>
    </row>
    <row r="16" spans="2:24" ht="15">
      <c r="N16" s="226" t="s">
        <v>52</v>
      </c>
      <c r="O16" s="227">
        <v>400192</v>
      </c>
      <c r="P16" s="227">
        <v>113925.5</v>
      </c>
      <c r="Q16" s="232">
        <f t="shared" si="0"/>
        <v>0.28467710498960497</v>
      </c>
      <c r="R16" s="227">
        <f t="shared" si="1"/>
        <v>286266.5</v>
      </c>
      <c r="S16" s="232">
        <f t="shared" si="2"/>
        <v>0.71532289501039503</v>
      </c>
      <c r="V16" s="223"/>
      <c r="W16" s="224"/>
      <c r="X16" s="2"/>
    </row>
    <row r="17" spans="4:24" ht="15">
      <c r="N17" s="226" t="s">
        <v>56</v>
      </c>
      <c r="O17" s="227">
        <v>25388.6</v>
      </c>
      <c r="P17" s="227">
        <v>7050.7</v>
      </c>
      <c r="Q17" s="232">
        <f t="shared" si="0"/>
        <v>0.27771125623311249</v>
      </c>
      <c r="R17" s="227">
        <f t="shared" si="1"/>
        <v>18337.899999999998</v>
      </c>
      <c r="S17" s="232">
        <f t="shared" si="2"/>
        <v>0.72228874376688745</v>
      </c>
      <c r="V17" s="223"/>
      <c r="W17" s="224"/>
      <c r="X17" s="2"/>
    </row>
    <row r="18" spans="4:24" ht="15">
      <c r="N18" s="226" t="s">
        <v>62</v>
      </c>
      <c r="O18" s="227">
        <v>25310.9</v>
      </c>
      <c r="P18" s="227">
        <v>6961.8</v>
      </c>
      <c r="Q18" s="232">
        <f t="shared" si="0"/>
        <v>0.27505146004290643</v>
      </c>
      <c r="R18" s="227">
        <f t="shared" si="1"/>
        <v>18349.100000000002</v>
      </c>
      <c r="S18" s="232">
        <f t="shared" si="2"/>
        <v>0.72494853995709363</v>
      </c>
      <c r="V18" s="223"/>
      <c r="W18" s="224"/>
      <c r="X18" s="2"/>
    </row>
    <row r="19" spans="4:24" ht="15">
      <c r="N19" s="226" t="s">
        <v>54</v>
      </c>
      <c r="O19" s="227">
        <v>24358.400000000001</v>
      </c>
      <c r="P19" s="227">
        <v>6564.7</v>
      </c>
      <c r="Q19" s="232">
        <f t="shared" si="0"/>
        <v>0.26950456516027321</v>
      </c>
      <c r="R19" s="227">
        <f t="shared" si="1"/>
        <v>17793.7</v>
      </c>
      <c r="S19" s="232">
        <f t="shared" si="2"/>
        <v>0.73049543483972679</v>
      </c>
      <c r="V19" s="223"/>
      <c r="W19" s="224"/>
      <c r="X19" s="2"/>
    </row>
    <row r="20" spans="4:24" ht="15">
      <c r="N20" s="238" t="s">
        <v>61</v>
      </c>
      <c r="O20" s="239">
        <v>87007.2</v>
      </c>
      <c r="P20" s="239">
        <v>23365.5</v>
      </c>
      <c r="Q20" s="240">
        <f t="shared" si="0"/>
        <v>0.26854674095936887</v>
      </c>
      <c r="R20" s="239">
        <f t="shared" si="1"/>
        <v>63641.7</v>
      </c>
      <c r="S20" s="240">
        <f t="shared" si="2"/>
        <v>0.73145325904063108</v>
      </c>
    </row>
    <row r="21" spans="4:24" ht="15">
      <c r="N21" s="226" t="s">
        <v>59</v>
      </c>
      <c r="O21" s="227">
        <v>14229.7</v>
      </c>
      <c r="P21" s="227">
        <v>3783.4</v>
      </c>
      <c r="Q21" s="232">
        <f t="shared" si="0"/>
        <v>0.26588051750915337</v>
      </c>
      <c r="R21" s="227">
        <f t="shared" si="1"/>
        <v>10446.300000000001</v>
      </c>
      <c r="S21" s="232">
        <f t="shared" si="2"/>
        <v>0.73411948249084669</v>
      </c>
      <c r="V21" s="223"/>
      <c r="W21" s="224"/>
      <c r="X21" s="2"/>
    </row>
    <row r="22" spans="4:24" ht="15">
      <c r="N22" s="226" t="s">
        <v>57</v>
      </c>
      <c r="O22" s="227">
        <v>243677.3</v>
      </c>
      <c r="P22" s="227">
        <v>63912.3</v>
      </c>
      <c r="Q22" s="232">
        <f t="shared" si="0"/>
        <v>0.26228253513971145</v>
      </c>
      <c r="R22" s="227">
        <f t="shared" si="1"/>
        <v>179765</v>
      </c>
      <c r="S22" s="232">
        <f t="shared" si="2"/>
        <v>0.73771746486028866</v>
      </c>
      <c r="V22" s="223"/>
      <c r="W22" s="224"/>
      <c r="X22" s="2"/>
    </row>
    <row r="23" spans="4:24" ht="15">
      <c r="N23" s="226" t="s">
        <v>55</v>
      </c>
      <c r="O23" s="227">
        <v>201464.5</v>
      </c>
      <c r="P23" s="227">
        <v>52462.1</v>
      </c>
      <c r="Q23" s="232">
        <f t="shared" si="0"/>
        <v>0.26040369395104346</v>
      </c>
      <c r="R23" s="227">
        <f t="shared" si="1"/>
        <v>149002.4</v>
      </c>
      <c r="S23" s="232">
        <f t="shared" si="2"/>
        <v>0.73959630604895654</v>
      </c>
      <c r="V23" s="228"/>
      <c r="W23" s="229"/>
      <c r="X23" s="2"/>
    </row>
    <row r="24" spans="4:24" ht="15">
      <c r="N24" s="226" t="s">
        <v>58</v>
      </c>
      <c r="O24" s="227">
        <v>234478.3</v>
      </c>
      <c r="P24" s="227">
        <v>59586.2</v>
      </c>
      <c r="Q24" s="232">
        <f t="shared" si="0"/>
        <v>0.25412244971069819</v>
      </c>
      <c r="R24" s="227">
        <f t="shared" si="1"/>
        <v>174892.09999999998</v>
      </c>
      <c r="S24" s="232">
        <f t="shared" si="2"/>
        <v>0.74587755028930181</v>
      </c>
      <c r="V24" s="223"/>
      <c r="W24" s="224"/>
      <c r="X24" s="2"/>
    </row>
    <row r="25" spans="4:24" ht="15">
      <c r="N25" s="226" t="s">
        <v>63</v>
      </c>
      <c r="O25" s="227">
        <v>104113.4</v>
      </c>
      <c r="P25" s="227">
        <v>25481</v>
      </c>
      <c r="Q25" s="232">
        <f t="shared" si="0"/>
        <v>0.24474275165348555</v>
      </c>
      <c r="R25" s="227">
        <f t="shared" si="1"/>
        <v>78632.399999999994</v>
      </c>
      <c r="S25" s="232">
        <f t="shared" si="2"/>
        <v>0.75525724834651442</v>
      </c>
      <c r="V25" s="223"/>
      <c r="W25" s="224"/>
      <c r="X25" s="2"/>
    </row>
    <row r="26" spans="4:24" ht="15">
      <c r="D26" s="230" t="s">
        <v>144</v>
      </c>
      <c r="N26" s="226" t="s">
        <v>65</v>
      </c>
      <c r="O26" s="227">
        <v>496580.6</v>
      </c>
      <c r="P26" s="227">
        <v>117571.6</v>
      </c>
      <c r="Q26" s="232">
        <f t="shared" si="0"/>
        <v>0.23676237049937113</v>
      </c>
      <c r="R26" s="227">
        <f t="shared" si="1"/>
        <v>379009</v>
      </c>
      <c r="S26" s="232">
        <f t="shared" si="2"/>
        <v>0.7632376295006289</v>
      </c>
      <c r="V26" s="223"/>
      <c r="W26" s="224"/>
      <c r="X26" s="2"/>
    </row>
    <row r="27" spans="4:24" ht="15">
      <c r="N27" s="226" t="s">
        <v>68</v>
      </c>
      <c r="O27" s="227">
        <v>47033.3</v>
      </c>
      <c r="P27" s="227">
        <v>10719.6</v>
      </c>
      <c r="Q27" s="232">
        <f t="shared" si="0"/>
        <v>0.22791511546074802</v>
      </c>
      <c r="R27" s="227">
        <f t="shared" si="1"/>
        <v>36313.700000000004</v>
      </c>
      <c r="S27" s="232">
        <f t="shared" si="2"/>
        <v>0.77208488453925206</v>
      </c>
      <c r="V27" s="223"/>
      <c r="W27" s="224"/>
      <c r="X27" s="2"/>
    </row>
    <row r="28" spans="4:24" ht="15">
      <c r="N28" s="226" t="s">
        <v>66</v>
      </c>
      <c r="O28" s="227">
        <v>168455.4</v>
      </c>
      <c r="P28" s="227">
        <v>34812.6</v>
      </c>
      <c r="Q28" s="232">
        <f t="shared" si="0"/>
        <v>0.20665766725198478</v>
      </c>
      <c r="R28" s="227">
        <f t="shared" si="1"/>
        <v>133642.79999999999</v>
      </c>
      <c r="S28" s="232">
        <f t="shared" si="2"/>
        <v>0.79334233274801513</v>
      </c>
      <c r="V28" s="223"/>
      <c r="W28" s="224"/>
      <c r="X28" s="2"/>
    </row>
    <row r="29" spans="4:24" ht="15">
      <c r="N29" s="226" t="s">
        <v>60</v>
      </c>
      <c r="O29" s="227">
        <v>1818580.9</v>
      </c>
      <c r="P29" s="227">
        <v>346949.9</v>
      </c>
      <c r="Q29" s="232">
        <f t="shared" si="0"/>
        <v>0.19078056961887152</v>
      </c>
      <c r="R29" s="227">
        <f t="shared" si="1"/>
        <v>1471631</v>
      </c>
      <c r="S29" s="232">
        <f t="shared" si="2"/>
        <v>0.80921943038112853</v>
      </c>
      <c r="V29" s="223"/>
      <c r="W29" s="224"/>
      <c r="X29" s="2"/>
    </row>
    <row r="30" spans="4:24" ht="15">
      <c r="N30" s="226" t="s">
        <v>69</v>
      </c>
      <c r="O30" s="227">
        <v>691323.9</v>
      </c>
      <c r="P30" s="227">
        <v>118536.8</v>
      </c>
      <c r="Q30" s="232">
        <f t="shared" si="0"/>
        <v>0.17146347753925475</v>
      </c>
      <c r="R30" s="227">
        <f t="shared" si="1"/>
        <v>572787.1</v>
      </c>
      <c r="S30" s="232">
        <f t="shared" si="2"/>
        <v>0.82853652246074516</v>
      </c>
      <c r="V30" s="223"/>
      <c r="W30" s="224"/>
      <c r="X30" s="2"/>
    </row>
    <row r="31" spans="4:24" ht="15">
      <c r="N31" s="226" t="s">
        <v>70</v>
      </c>
      <c r="O31" s="227">
        <v>9525.9</v>
      </c>
      <c r="P31" s="227">
        <v>1198.5999999999999</v>
      </c>
      <c r="Q31" s="232">
        <f t="shared" si="0"/>
        <v>0.12582538132879834</v>
      </c>
      <c r="R31" s="227">
        <f t="shared" si="1"/>
        <v>8327.2999999999993</v>
      </c>
      <c r="S31" s="232">
        <f t="shared" si="2"/>
        <v>0.87417461867120161</v>
      </c>
      <c r="U31" s="2"/>
      <c r="V31" s="223"/>
      <c r="W31" s="224"/>
      <c r="X31" s="2"/>
    </row>
    <row r="32" spans="4:24">
      <c r="N32" s="233" t="s">
        <v>150</v>
      </c>
    </row>
    <row r="33" spans="14:19">
      <c r="N33" s="277" t="s">
        <v>148</v>
      </c>
      <c r="O33" s="277"/>
      <c r="P33" s="277"/>
      <c r="Q33" s="277"/>
      <c r="R33" s="277"/>
      <c r="S33" s="277"/>
    </row>
    <row r="34" spans="14:19" ht="33" customHeight="1">
      <c r="N34" s="277"/>
      <c r="O34" s="277"/>
      <c r="P34" s="277"/>
      <c r="Q34" s="277"/>
      <c r="R34" s="277"/>
      <c r="S34" s="277"/>
    </row>
    <row r="35" spans="14:19">
      <c r="N35" s="233" t="s">
        <v>149</v>
      </c>
    </row>
    <row r="36" spans="14:19">
      <c r="N36" s="225"/>
    </row>
    <row r="37" spans="14:19" ht="15">
      <c r="N37" s="5"/>
    </row>
    <row r="60" spans="14:20" ht="22.5">
      <c r="N60" s="61" t="s">
        <v>82</v>
      </c>
    </row>
    <row r="61" spans="14:20">
      <c r="N61" s="7"/>
    </row>
    <row r="63" spans="14:20">
      <c r="S63" s="13"/>
      <c r="T63" s="13"/>
    </row>
  </sheetData>
  <mergeCells count="4">
    <mergeCell ref="N2:S2"/>
    <mergeCell ref="P3:Q3"/>
    <mergeCell ref="R3:S3"/>
    <mergeCell ref="N33:S34"/>
  </mergeCells>
  <hyperlinks>
    <hyperlink ref="G1" location="Índice!A1" display="Voltar" xr:uid="{193C124B-325D-4337-90EF-5FCE4CD0C397}"/>
  </hyperlinks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9466DE-295A-4B8C-AE1D-D7BC87B70F43}">
  <dimension ref="B1:AG15"/>
  <sheetViews>
    <sheetView zoomScaleNormal="100" workbookViewId="0">
      <selection activeCell="N2" sqref="N2"/>
    </sheetView>
  </sheetViews>
  <sheetFormatPr defaultColWidth="9.140625" defaultRowHeight="15"/>
  <cols>
    <col min="1" max="1" width="2.7109375" style="2" customWidth="1"/>
    <col min="2" max="2" width="11.140625" style="2" customWidth="1"/>
    <col min="3" max="3" width="8.42578125" style="2" customWidth="1"/>
    <col min="4" max="4" width="9" style="2" customWidth="1"/>
    <col min="5" max="5" width="12.85546875" style="2" customWidth="1"/>
    <col min="6" max="6" width="1.42578125" style="2" customWidth="1"/>
    <col min="7" max="8" width="9.140625" style="2"/>
    <col min="9" max="9" width="9" style="2" customWidth="1"/>
    <col min="10" max="20" width="9.140625" style="2" customWidth="1"/>
    <col min="21" max="21" width="16.85546875" style="2" customWidth="1"/>
    <col min="22" max="22" width="11.42578125" style="2" customWidth="1"/>
    <col min="23" max="24" width="6" style="2" customWidth="1"/>
    <col min="25" max="25" width="5.5703125" style="2" customWidth="1"/>
    <col min="26" max="26" width="5.85546875" style="2" customWidth="1"/>
    <col min="27" max="27" width="7.28515625" style="2" customWidth="1"/>
    <col min="28" max="28" width="4" style="2" customWidth="1"/>
    <col min="29" max="29" width="15.42578125" style="2" customWidth="1"/>
    <col min="30" max="31" width="6" style="2" customWidth="1"/>
    <col min="32" max="32" width="6.42578125" style="2" customWidth="1"/>
    <col min="33" max="33" width="5.28515625" style="2" customWidth="1"/>
    <col min="34" max="16384" width="9.140625" style="2"/>
  </cols>
  <sheetData>
    <row r="1" spans="2:33" ht="14.25" customHeight="1">
      <c r="B1" s="128" t="s">
        <v>127</v>
      </c>
    </row>
    <row r="2" spans="2:33" ht="14.25" customHeight="1">
      <c r="B2" s="164" t="s">
        <v>128</v>
      </c>
      <c r="N2" s="140" t="s">
        <v>87</v>
      </c>
    </row>
    <row r="3" spans="2:33" ht="27" customHeight="1"/>
    <row r="4" spans="2:33" ht="27" customHeight="1"/>
    <row r="5" spans="2:33">
      <c r="U5" s="280" t="s">
        <v>117</v>
      </c>
      <c r="V5" s="280"/>
      <c r="W5" s="280"/>
      <c r="X5" s="280"/>
      <c r="Y5" s="280"/>
      <c r="Z5" s="280"/>
      <c r="AA5" s="280"/>
      <c r="AB5" s="280"/>
      <c r="AC5" s="280"/>
      <c r="AD5" s="280"/>
      <c r="AE5" s="280"/>
      <c r="AF5" s="280"/>
      <c r="AG5" s="280"/>
    </row>
    <row r="7" spans="2:33">
      <c r="U7" s="143"/>
      <c r="V7" s="142"/>
      <c r="W7" s="146">
        <v>2019</v>
      </c>
      <c r="X7" s="146">
        <v>2020</v>
      </c>
      <c r="Y7" s="146">
        <v>2021</v>
      </c>
      <c r="Z7" s="146">
        <v>2022</v>
      </c>
      <c r="AA7" s="146">
        <v>2023</v>
      </c>
      <c r="AB7" s="142"/>
      <c r="AC7" s="142"/>
      <c r="AD7" s="148">
        <v>2020</v>
      </c>
      <c r="AE7" s="148">
        <v>2021</v>
      </c>
      <c r="AF7" s="148">
        <v>2022</v>
      </c>
      <c r="AG7" s="148">
        <v>2023</v>
      </c>
    </row>
    <row r="8" spans="2:33">
      <c r="U8" s="278" t="s">
        <v>33</v>
      </c>
      <c r="V8" s="144" t="s">
        <v>102</v>
      </c>
      <c r="W8" s="145">
        <v>15380.201247999999</v>
      </c>
      <c r="X8" s="145">
        <v>14898.823522999999</v>
      </c>
      <c r="Y8" s="145">
        <v>16942.905143</v>
      </c>
      <c r="Z8" s="145">
        <v>19633.096575</v>
      </c>
      <c r="AA8" s="145"/>
      <c r="AB8" s="142"/>
      <c r="AC8" s="147" t="s">
        <v>33</v>
      </c>
      <c r="AD8" s="149">
        <f>SUM(X8:X9)/SUM(W8:W9)-1</f>
        <v>-0.10258980147584107</v>
      </c>
      <c r="AE8" s="149">
        <f>SUM(Y8:Y9)/SUM(X8:X9)-1</f>
        <v>0.18343770509814039</v>
      </c>
      <c r="AF8" s="149">
        <f>SUM(Z8:Z9)/SUM(Y8:Y9)-1</f>
        <v>0.23238849086916291</v>
      </c>
      <c r="AG8" s="149">
        <f>AA9/Z9-1</f>
        <v>-6.2021595480408198E-3</v>
      </c>
    </row>
    <row r="9" spans="2:33">
      <c r="U9" s="279"/>
      <c r="V9" s="144" t="s">
        <v>103</v>
      </c>
      <c r="W9" s="145">
        <v>44522.608696000003</v>
      </c>
      <c r="X9" s="145">
        <v>38858.569041000002</v>
      </c>
      <c r="Y9" s="145">
        <v>46675.620145000001</v>
      </c>
      <c r="Z9" s="145">
        <v>58769.641796000004</v>
      </c>
      <c r="AA9" s="145">
        <v>58405.143101000001</v>
      </c>
      <c r="AB9" s="142"/>
      <c r="AC9" s="147" t="s">
        <v>7</v>
      </c>
      <c r="AD9" s="149">
        <f>SUM(X10:X11)/SUM(W10:W11)-1</f>
        <v>-8.8015285234995577E-2</v>
      </c>
      <c r="AE9" s="149">
        <f>SUM(Y10:Y11)/SUM(X10:X11)-1</f>
        <v>0.2104545521301906</v>
      </c>
      <c r="AF9" s="149">
        <f>SUM(Z10:Z11)/SUM(Y10:Y11)-1</f>
        <v>0.25339368105522775</v>
      </c>
      <c r="AG9" s="149">
        <f>AA11/Z11-1</f>
        <v>-1.2094588615185642E-2</v>
      </c>
    </row>
    <row r="10" spans="2:33">
      <c r="U10" s="278" t="s">
        <v>7</v>
      </c>
      <c r="V10" s="144" t="s">
        <v>102</v>
      </c>
      <c r="W10" s="145">
        <v>9318.1813160000002</v>
      </c>
      <c r="X10" s="145">
        <v>8944.942427</v>
      </c>
      <c r="Y10" s="145">
        <v>10586.983005</v>
      </c>
      <c r="Z10" s="145">
        <v>12274.114081</v>
      </c>
      <c r="AA10" s="145"/>
      <c r="AB10" s="142"/>
      <c r="AC10" s="147" t="s">
        <v>42</v>
      </c>
      <c r="AD10" s="149">
        <f>SUM(X12:X13)/SUM(W12:W13)-1</f>
        <v>-0.12420581240966244</v>
      </c>
      <c r="AE10" s="149">
        <f>SUM(Y12:Y13)/SUM(X12:X13)-1</f>
        <v>0.14171220337095569</v>
      </c>
      <c r="AF10" s="149">
        <f>SUM(Z12:Z13)/SUM(Y12:Y13)-1</f>
        <v>0.1979942786426252</v>
      </c>
      <c r="AG10" s="149">
        <f>AA13/Z13-1</f>
        <v>3.9834151567179621E-3</v>
      </c>
    </row>
    <row r="11" spans="2:33">
      <c r="U11" s="279"/>
      <c r="V11" s="144" t="s">
        <v>103</v>
      </c>
      <c r="W11" s="145">
        <v>26460.788923</v>
      </c>
      <c r="X11" s="145">
        <v>23684.931541000002</v>
      </c>
      <c r="Y11" s="145">
        <v>28909.996475</v>
      </c>
      <c r="Z11" s="145">
        <v>37231.150419999998</v>
      </c>
      <c r="AA11" s="145">
        <v>36780.854972000001</v>
      </c>
      <c r="AB11" s="142"/>
      <c r="AC11" s="142"/>
      <c r="AD11" s="142"/>
      <c r="AE11" s="142"/>
      <c r="AF11" s="142"/>
      <c r="AG11" s="142"/>
    </row>
    <row r="12" spans="2:33">
      <c r="U12" s="278" t="s">
        <v>42</v>
      </c>
      <c r="V12" s="144" t="s">
        <v>102</v>
      </c>
      <c r="W12" s="145">
        <v>6062.0199320000002</v>
      </c>
      <c r="X12" s="145">
        <v>5953.8810960000001</v>
      </c>
      <c r="Y12" s="145">
        <v>6355.9221379999999</v>
      </c>
      <c r="Z12" s="145">
        <v>7358.9824939999999</v>
      </c>
      <c r="AA12" s="145"/>
      <c r="AB12" s="142"/>
      <c r="AC12" s="142"/>
      <c r="AD12" s="142"/>
      <c r="AE12" s="142"/>
      <c r="AF12" s="142"/>
      <c r="AG12" s="142"/>
    </row>
    <row r="13" spans="2:33">
      <c r="U13" s="279"/>
      <c r="V13" s="144" t="s">
        <v>103</v>
      </c>
      <c r="W13" s="145">
        <v>18061.819772999999</v>
      </c>
      <c r="X13" s="145">
        <v>15173.637500000001</v>
      </c>
      <c r="Y13" s="145">
        <v>17765.623670000001</v>
      </c>
      <c r="Z13" s="145">
        <v>21538.491376000002</v>
      </c>
      <c r="AA13" s="145">
        <v>21624.288129</v>
      </c>
      <c r="AB13" s="142"/>
      <c r="AC13" s="142"/>
      <c r="AD13" s="142"/>
      <c r="AE13" s="142"/>
      <c r="AF13" s="142"/>
      <c r="AG13" s="142"/>
    </row>
    <row r="14" spans="2:33">
      <c r="C14" s="152">
        <v>2020</v>
      </c>
      <c r="D14" s="152">
        <v>2021</v>
      </c>
      <c r="E14" s="152">
        <v>2022</v>
      </c>
      <c r="G14" s="8" t="s">
        <v>120</v>
      </c>
      <c r="H14" s="8"/>
    </row>
    <row r="15" spans="2:33">
      <c r="B15" s="153" t="s">
        <v>121</v>
      </c>
    </row>
  </sheetData>
  <mergeCells count="4">
    <mergeCell ref="U8:U9"/>
    <mergeCell ref="U10:U11"/>
    <mergeCell ref="U12:U13"/>
    <mergeCell ref="U5:AG5"/>
  </mergeCells>
  <hyperlinks>
    <hyperlink ref="N2" location="Índice!A1" display="Voltar" xr:uid="{D17DF633-DCC5-4A4E-BBD9-77772FB5FD7C}"/>
  </hyperlink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6A0CA2-1645-45A8-B5D6-FADD623B3149}">
  <dimension ref="B1:N17"/>
  <sheetViews>
    <sheetView zoomScaleNormal="100" workbookViewId="0">
      <selection activeCell="I1" sqref="I1"/>
    </sheetView>
  </sheetViews>
  <sheetFormatPr defaultColWidth="9.140625" defaultRowHeight="15"/>
  <cols>
    <col min="1" max="1" width="2.7109375" style="2" customWidth="1"/>
    <col min="2" max="2" width="9.140625" style="2"/>
    <col min="3" max="3" width="10" style="2" bestFit="1" customWidth="1"/>
    <col min="4" max="4" width="15.85546875" style="2" customWidth="1"/>
    <col min="5" max="6" width="11.140625" style="2" bestFit="1" customWidth="1"/>
    <col min="7" max="7" width="9.140625" style="2"/>
    <col min="8" max="8" width="20" style="2" customWidth="1"/>
    <col min="9" max="9" width="14.85546875" style="2" customWidth="1"/>
    <col min="10" max="11" width="9.140625" style="2"/>
    <col min="12" max="12" width="12.5703125" style="2" bestFit="1" customWidth="1"/>
    <col min="13" max="13" width="10.7109375" style="2" customWidth="1"/>
    <col min="14" max="14" width="11.85546875" style="2" customWidth="1"/>
    <col min="15" max="16384" width="9.140625" style="2"/>
  </cols>
  <sheetData>
    <row r="1" spans="2:14">
      <c r="B1" s="130" t="s">
        <v>118</v>
      </c>
      <c r="I1" s="140" t="s">
        <v>87</v>
      </c>
      <c r="L1" s="125" t="s">
        <v>119</v>
      </c>
      <c r="M1" s="13"/>
      <c r="N1" s="13"/>
    </row>
    <row r="3" spans="2:14" ht="26.1" customHeight="1">
      <c r="M3" s="151" t="s">
        <v>32</v>
      </c>
      <c r="N3" s="151" t="s">
        <v>31</v>
      </c>
    </row>
    <row r="4" spans="2:14">
      <c r="C4" s="132"/>
      <c r="L4" s="13" t="s">
        <v>90</v>
      </c>
      <c r="M4" s="21">
        <v>4.6016329878491698E-2</v>
      </c>
      <c r="N4" s="21">
        <v>2.9628837864920265E-2</v>
      </c>
    </row>
    <row r="5" spans="2:14">
      <c r="L5" s="13" t="s">
        <v>53</v>
      </c>
      <c r="M5" s="21">
        <v>5.3469937524453184E-2</v>
      </c>
      <c r="N5" s="21">
        <v>4.1305175786979613E-2</v>
      </c>
    </row>
    <row r="6" spans="2:14">
      <c r="L6" s="13" t="s">
        <v>69</v>
      </c>
      <c r="M6" s="21">
        <v>4.1500781214056516E-2</v>
      </c>
      <c r="N6" s="21">
        <v>4.9942045228329159E-2</v>
      </c>
    </row>
    <row r="7" spans="2:14">
      <c r="L7" s="13" t="s">
        <v>94</v>
      </c>
      <c r="M7" s="21">
        <v>7.3282097158105644E-2</v>
      </c>
      <c r="N7" s="21">
        <v>5.0067918099306163E-2</v>
      </c>
    </row>
    <row r="8" spans="2:14">
      <c r="L8" s="13" t="s">
        <v>89</v>
      </c>
      <c r="M8" s="21">
        <v>0.13073224997857083</v>
      </c>
      <c r="N8" s="21">
        <v>0.11097938174206227</v>
      </c>
    </row>
    <row r="9" spans="2:14">
      <c r="L9" s="13" t="s">
        <v>60</v>
      </c>
      <c r="M9" s="21">
        <v>7.6427249912452699E-2</v>
      </c>
      <c r="N9" s="21">
        <v>0.16327687732242596</v>
      </c>
    </row>
    <row r="10" spans="2:14">
      <c r="L10" s="13" t="s">
        <v>65</v>
      </c>
      <c r="M10" s="21">
        <v>0.25914973292872417</v>
      </c>
      <c r="N10" s="21">
        <v>0.2675905649672623</v>
      </c>
    </row>
    <row r="11" spans="2:14">
      <c r="L11" s="13"/>
    </row>
    <row r="17" spans="2:2">
      <c r="B17" s="153" t="s">
        <v>121</v>
      </c>
    </row>
  </sheetData>
  <hyperlinks>
    <hyperlink ref="I1" location="Índice!A1" display="Voltar" xr:uid="{16CA0C18-A882-4116-AC53-67A1B6EB7ACD}"/>
  </hyperlink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3F3CB2-D356-4F8D-88C3-87AC96EEA5B0}">
  <dimension ref="B1:X130"/>
  <sheetViews>
    <sheetView zoomScaleNormal="100" workbookViewId="0"/>
  </sheetViews>
  <sheetFormatPr defaultColWidth="9.140625" defaultRowHeight="15"/>
  <cols>
    <col min="1" max="1" width="2.7109375" style="2" customWidth="1"/>
    <col min="2" max="2" width="31.7109375" style="2" bestFit="1" customWidth="1"/>
    <col min="3" max="4" width="10.5703125" style="2" bestFit="1" customWidth="1"/>
    <col min="5" max="5" width="10.85546875" style="2" customWidth="1"/>
    <col min="6" max="6" width="11.5703125" style="2" bestFit="1" customWidth="1"/>
    <col min="7" max="7" width="10" style="2" bestFit="1" customWidth="1"/>
    <col min="8" max="8" width="10.42578125" style="2" bestFit="1" customWidth="1"/>
    <col min="9" max="9" width="9.140625" style="2"/>
    <col min="10" max="10" width="10.5703125" style="139" bestFit="1" customWidth="1"/>
    <col min="11" max="11" width="11.5703125" style="139" bestFit="1" customWidth="1"/>
    <col min="12" max="14" width="9.140625" style="2"/>
    <col min="15" max="15" width="15.85546875" style="2" customWidth="1"/>
    <col min="16" max="16384" width="9.140625" style="2"/>
  </cols>
  <sheetData>
    <row r="1" spans="2:21">
      <c r="B1" s="134" t="s">
        <v>104</v>
      </c>
      <c r="H1" s="135"/>
      <c r="K1" s="140" t="s">
        <v>87</v>
      </c>
      <c r="L1" s="135"/>
      <c r="M1" s="135"/>
      <c r="N1" s="136"/>
      <c r="O1" s="136"/>
    </row>
    <row r="2" spans="2:21">
      <c r="B2" s="128"/>
      <c r="H2" s="135"/>
      <c r="K2" s="156"/>
      <c r="L2" s="135"/>
      <c r="M2" s="135"/>
      <c r="N2" s="136"/>
      <c r="O2" s="136"/>
    </row>
    <row r="3" spans="2:21">
      <c r="H3" s="135"/>
      <c r="K3" s="156"/>
      <c r="L3" s="135"/>
      <c r="M3" s="135"/>
      <c r="N3" s="136"/>
      <c r="O3" s="136"/>
    </row>
    <row r="4" spans="2:21">
      <c r="N4" s="125" t="s">
        <v>124</v>
      </c>
    </row>
    <row r="5" spans="2:21">
      <c r="H5" s="135"/>
      <c r="K5" s="156"/>
      <c r="L5" s="135"/>
      <c r="M5" s="135"/>
    </row>
    <row r="6" spans="2:21">
      <c r="H6" s="135"/>
      <c r="K6" s="156"/>
      <c r="L6" s="135"/>
      <c r="M6" s="135"/>
      <c r="O6" s="13"/>
      <c r="Q6" s="13"/>
      <c r="R6" s="13"/>
      <c r="S6" s="13"/>
      <c r="T6" s="13"/>
      <c r="U6" s="77" t="s">
        <v>123</v>
      </c>
    </row>
    <row r="7" spans="2:21">
      <c r="H7" s="135"/>
      <c r="K7" s="156"/>
      <c r="L7" s="135"/>
      <c r="M7" s="135"/>
      <c r="P7" s="281" t="s">
        <v>42</v>
      </c>
      <c r="Q7" s="281"/>
      <c r="R7" s="281"/>
      <c r="S7" s="281" t="s">
        <v>7</v>
      </c>
      <c r="T7" s="281"/>
      <c r="U7" s="281"/>
    </row>
    <row r="8" spans="2:21">
      <c r="O8" s="13"/>
      <c r="P8" s="154">
        <v>2021</v>
      </c>
      <c r="Q8" s="154">
        <v>2022</v>
      </c>
      <c r="R8" s="150" t="s">
        <v>122</v>
      </c>
      <c r="S8" s="154">
        <v>2021</v>
      </c>
      <c r="T8" s="154">
        <v>2022</v>
      </c>
      <c r="U8" s="150" t="s">
        <v>122</v>
      </c>
    </row>
    <row r="9" spans="2:21">
      <c r="N9" s="163" t="s">
        <v>105</v>
      </c>
      <c r="P9" s="157">
        <v>102.522077</v>
      </c>
      <c r="Q9" s="157">
        <v>380.916923</v>
      </c>
      <c r="R9" s="158">
        <v>278.39484600000003</v>
      </c>
      <c r="S9" s="157">
        <v>3457.6658950000001</v>
      </c>
      <c r="T9" s="157">
        <v>6137.9209190000001</v>
      </c>
      <c r="U9" s="80">
        <v>2680.255024</v>
      </c>
    </row>
    <row r="10" spans="2:21">
      <c r="K10" s="156"/>
      <c r="L10" s="135"/>
      <c r="M10" s="135"/>
      <c r="N10" s="163" t="s">
        <v>106</v>
      </c>
      <c r="P10" s="157">
        <v>1751.8438799999999</v>
      </c>
      <c r="Q10" s="157">
        <v>2117.6900519999999</v>
      </c>
      <c r="R10" s="158">
        <v>365.84617200000002</v>
      </c>
      <c r="S10" s="157">
        <v>5387.0452829999995</v>
      </c>
      <c r="T10" s="157">
        <v>6443.928371</v>
      </c>
      <c r="U10" s="80">
        <v>1056.8830880000005</v>
      </c>
    </row>
    <row r="11" spans="2:21">
      <c r="K11" s="156"/>
      <c r="L11" s="135"/>
      <c r="M11" s="135"/>
      <c r="N11" s="163" t="s">
        <v>107</v>
      </c>
      <c r="P11" s="157">
        <v>2015.087706</v>
      </c>
      <c r="Q11" s="157">
        <v>2354.199063</v>
      </c>
      <c r="R11" s="158">
        <v>339.111357</v>
      </c>
      <c r="S11" s="157">
        <v>9706.2522300000001</v>
      </c>
      <c r="T11" s="157">
        <v>10922.076458</v>
      </c>
      <c r="U11" s="80">
        <v>1215.8242279999995</v>
      </c>
    </row>
    <row r="12" spans="2:21">
      <c r="N12" s="163" t="s">
        <v>108</v>
      </c>
      <c r="P12" s="157">
        <v>4205.3601250000002</v>
      </c>
      <c r="Q12" s="157">
        <v>5101.643591</v>
      </c>
      <c r="R12" s="158">
        <v>896.28346599999986</v>
      </c>
      <c r="S12" s="157">
        <v>4650.9776689999999</v>
      </c>
      <c r="T12" s="157">
        <v>5800.5006880000001</v>
      </c>
      <c r="U12" s="80">
        <v>1149.5230190000002</v>
      </c>
    </row>
    <row r="13" spans="2:21">
      <c r="N13" s="163" t="s">
        <v>109</v>
      </c>
      <c r="P13" s="157">
        <v>7513.9376790000006</v>
      </c>
      <c r="Q13" s="157">
        <v>8709.099298000001</v>
      </c>
      <c r="R13" s="158">
        <v>1195.1616190000004</v>
      </c>
      <c r="S13" s="157">
        <v>3396.5229020000002</v>
      </c>
      <c r="T13" s="157">
        <v>3933.314762</v>
      </c>
      <c r="U13" s="80">
        <v>536.79185999999982</v>
      </c>
    </row>
    <row r="14" spans="2:21">
      <c r="K14" s="156"/>
      <c r="L14" s="135"/>
      <c r="M14" s="135"/>
      <c r="N14" s="163" t="s">
        <v>110</v>
      </c>
      <c r="P14" s="157">
        <v>8529.1007929999996</v>
      </c>
      <c r="Q14" s="157">
        <v>10228.913064999999</v>
      </c>
      <c r="R14" s="158">
        <v>1699.8122719999992</v>
      </c>
      <c r="S14" s="157">
        <v>12859.477629000001</v>
      </c>
      <c r="T14" s="157">
        <v>16221.561203000001</v>
      </c>
      <c r="U14" s="159">
        <v>3362.0835740000002</v>
      </c>
    </row>
    <row r="17" spans="2:24">
      <c r="K17" s="156"/>
      <c r="L17" s="135"/>
      <c r="M17" s="135"/>
      <c r="N17" s="136"/>
      <c r="O17" s="136"/>
    </row>
    <row r="18" spans="2:24">
      <c r="K18" s="156"/>
      <c r="L18" s="135"/>
      <c r="M18" s="135"/>
      <c r="N18" s="136"/>
      <c r="O18" s="136"/>
    </row>
    <row r="19" spans="2:24">
      <c r="K19" s="156"/>
      <c r="L19" s="135"/>
      <c r="M19" s="135"/>
      <c r="N19" s="136"/>
      <c r="O19" s="136"/>
    </row>
    <row r="20" spans="2:24">
      <c r="K20" s="156"/>
      <c r="L20" s="135"/>
      <c r="M20" s="135"/>
      <c r="N20" s="136"/>
      <c r="O20" s="136"/>
    </row>
    <row r="21" spans="2:24">
      <c r="B21" s="153" t="s">
        <v>121</v>
      </c>
      <c r="K21" s="156"/>
      <c r="L21" s="135"/>
      <c r="M21" s="135"/>
      <c r="N21" s="136"/>
      <c r="O21" s="136"/>
    </row>
    <row r="22" spans="2:24">
      <c r="B22" s="153"/>
      <c r="K22" s="156"/>
      <c r="L22" s="135"/>
      <c r="M22" s="135"/>
      <c r="N22" s="136"/>
      <c r="O22" s="136"/>
    </row>
    <row r="23" spans="2:24">
      <c r="K23" s="156"/>
      <c r="L23" s="135"/>
      <c r="M23" s="135"/>
      <c r="N23" s="136"/>
      <c r="O23" s="136"/>
    </row>
    <row r="26" spans="2:24">
      <c r="I26" s="13"/>
    </row>
    <row r="27" spans="2:24">
      <c r="I27" s="13"/>
      <c r="K27" s="156"/>
      <c r="L27" s="135"/>
      <c r="M27" s="135"/>
      <c r="N27" s="136"/>
      <c r="O27" s="136"/>
    </row>
    <row r="28" spans="2:24">
      <c r="I28" s="13"/>
    </row>
    <row r="29" spans="2:24">
      <c r="I29" s="155"/>
      <c r="L29" s="137"/>
      <c r="M29" s="137"/>
      <c r="N29" s="137"/>
      <c r="O29" s="138"/>
      <c r="P29" s="138"/>
      <c r="Q29" s="137"/>
      <c r="R29" s="137"/>
      <c r="S29" s="137"/>
      <c r="T29" s="138"/>
      <c r="U29" s="138"/>
      <c r="W29" s="139"/>
      <c r="X29" s="139"/>
    </row>
    <row r="30" spans="2:24">
      <c r="I30" s="155"/>
      <c r="L30" s="137"/>
      <c r="M30" s="137"/>
      <c r="N30" s="137"/>
      <c r="O30" s="138"/>
      <c r="P30" s="138"/>
      <c r="Q30" s="137"/>
      <c r="R30" s="137"/>
      <c r="S30" s="137"/>
      <c r="T30" s="138"/>
      <c r="U30" s="138"/>
      <c r="W30" s="139"/>
      <c r="X30" s="139"/>
    </row>
    <row r="31" spans="2:24">
      <c r="I31" s="155"/>
      <c r="L31" s="137"/>
      <c r="M31" s="137"/>
      <c r="N31" s="137"/>
      <c r="O31" s="138"/>
      <c r="P31" s="138"/>
      <c r="Q31" s="137"/>
      <c r="R31" s="137"/>
      <c r="S31" s="137"/>
      <c r="T31" s="138"/>
      <c r="U31" s="138"/>
      <c r="W31" s="139"/>
      <c r="X31" s="139"/>
    </row>
    <row r="32" spans="2:24">
      <c r="I32" s="155"/>
      <c r="L32" s="137"/>
      <c r="M32" s="137"/>
      <c r="N32" s="137"/>
      <c r="O32" s="138"/>
      <c r="P32" s="138"/>
      <c r="Q32" s="137"/>
      <c r="R32" s="137"/>
      <c r="S32" s="137"/>
      <c r="T32" s="138"/>
      <c r="U32" s="138"/>
      <c r="W32" s="139"/>
      <c r="X32" s="139"/>
    </row>
    <row r="33" spans="2:24">
      <c r="I33" s="155"/>
      <c r="L33" s="137"/>
      <c r="M33" s="137"/>
      <c r="N33" s="137"/>
      <c r="O33" s="138"/>
      <c r="P33" s="138"/>
      <c r="Q33" s="137"/>
      <c r="R33" s="137"/>
      <c r="S33" s="137"/>
      <c r="T33" s="138"/>
      <c r="U33" s="138"/>
      <c r="W33" s="139"/>
      <c r="X33" s="139"/>
    </row>
    <row r="34" spans="2:24">
      <c r="I34" s="155"/>
      <c r="L34" s="137"/>
      <c r="M34" s="137"/>
      <c r="N34" s="137"/>
      <c r="O34" s="138"/>
      <c r="P34" s="138"/>
      <c r="Q34" s="137"/>
      <c r="R34" s="137"/>
      <c r="S34" s="137"/>
      <c r="T34" s="138"/>
      <c r="U34" s="138"/>
      <c r="W34" s="139"/>
      <c r="X34" s="139"/>
    </row>
    <row r="35" spans="2:24">
      <c r="B35" s="13"/>
      <c r="C35" s="160"/>
      <c r="D35" s="160"/>
      <c r="E35" s="161"/>
      <c r="F35" s="160"/>
      <c r="G35" s="160"/>
      <c r="H35" s="160"/>
      <c r="I35" s="13"/>
      <c r="L35" s="135"/>
      <c r="M35" s="135"/>
      <c r="N35" s="136"/>
      <c r="O35" s="136"/>
      <c r="P35" s="138"/>
      <c r="S35" s="131"/>
      <c r="U35" s="138"/>
      <c r="W35" s="138"/>
      <c r="X35" s="138"/>
    </row>
    <row r="36" spans="2:24">
      <c r="K36" s="156"/>
      <c r="L36" s="135"/>
      <c r="M36" s="135"/>
      <c r="N36" s="136"/>
      <c r="O36" s="136"/>
    </row>
    <row r="38" spans="2:24">
      <c r="K38" s="156"/>
      <c r="L38" s="135"/>
      <c r="M38" s="135"/>
      <c r="N38" s="136"/>
      <c r="O38" s="136"/>
    </row>
    <row r="40" spans="2:24">
      <c r="K40" s="156"/>
      <c r="L40" s="135"/>
      <c r="M40" s="135"/>
      <c r="N40" s="136"/>
      <c r="O40" s="136"/>
    </row>
    <row r="43" spans="2:24">
      <c r="K43" s="156"/>
      <c r="L43" s="135"/>
      <c r="M43" s="135"/>
      <c r="N43" s="136"/>
      <c r="O43" s="136"/>
    </row>
    <row r="47" spans="2:24">
      <c r="K47" s="156"/>
      <c r="L47" s="135"/>
      <c r="M47" s="135"/>
      <c r="N47" s="136"/>
      <c r="O47" s="136"/>
    </row>
    <row r="48" spans="2:24">
      <c r="K48" s="156"/>
      <c r="L48" s="135"/>
      <c r="M48" s="135"/>
      <c r="N48" s="136"/>
      <c r="O48" s="136"/>
    </row>
    <row r="52" spans="11:15">
      <c r="K52" s="156"/>
      <c r="L52" s="135"/>
      <c r="M52" s="135"/>
      <c r="N52" s="136"/>
      <c r="O52" s="136"/>
    </row>
    <row r="54" spans="11:15">
      <c r="K54" s="156"/>
      <c r="L54" s="135"/>
      <c r="M54" s="135"/>
      <c r="N54" s="136"/>
      <c r="O54" s="136"/>
    </row>
    <row r="56" spans="11:15">
      <c r="K56" s="156"/>
      <c r="L56" s="135"/>
      <c r="M56" s="135"/>
      <c r="N56" s="136"/>
      <c r="O56" s="136"/>
    </row>
    <row r="58" spans="11:15">
      <c r="K58" s="156"/>
      <c r="L58" s="135"/>
      <c r="M58" s="135"/>
      <c r="N58" s="136"/>
      <c r="O58" s="136"/>
    </row>
    <row r="59" spans="11:15">
      <c r="K59" s="156"/>
      <c r="L59" s="135"/>
      <c r="M59" s="135"/>
      <c r="N59" s="136"/>
      <c r="O59" s="136"/>
    </row>
    <row r="60" spans="11:15">
      <c r="K60" s="156"/>
      <c r="L60" s="135"/>
      <c r="M60" s="135"/>
      <c r="N60" s="136"/>
      <c r="O60" s="136"/>
    </row>
    <row r="63" spans="11:15">
      <c r="K63" s="156"/>
      <c r="L63" s="135"/>
      <c r="M63" s="135"/>
      <c r="N63" s="136"/>
      <c r="O63" s="136"/>
    </row>
    <row r="64" spans="11:15">
      <c r="K64" s="156"/>
      <c r="L64" s="135"/>
      <c r="M64" s="135"/>
      <c r="N64" s="136"/>
      <c r="O64" s="136"/>
    </row>
    <row r="66" spans="11:15">
      <c r="K66" s="156"/>
      <c r="L66" s="135"/>
      <c r="M66" s="135"/>
      <c r="N66" s="136"/>
      <c r="O66" s="136"/>
    </row>
    <row r="67" spans="11:15">
      <c r="K67" s="156"/>
      <c r="L67" s="135"/>
      <c r="M67" s="135"/>
      <c r="N67" s="136"/>
      <c r="O67" s="136"/>
    </row>
    <row r="70" spans="11:15">
      <c r="K70" s="156"/>
      <c r="L70" s="135"/>
      <c r="M70" s="135"/>
      <c r="N70" s="136"/>
      <c r="O70" s="136"/>
    </row>
    <row r="72" spans="11:15">
      <c r="K72" s="156"/>
      <c r="L72" s="135"/>
      <c r="M72" s="135"/>
      <c r="N72" s="136"/>
      <c r="O72" s="136"/>
    </row>
    <row r="73" spans="11:15">
      <c r="K73" s="156"/>
      <c r="L73" s="135"/>
      <c r="M73" s="135"/>
      <c r="N73" s="136"/>
      <c r="O73" s="136"/>
    </row>
    <row r="76" spans="11:15">
      <c r="K76" s="156"/>
      <c r="L76" s="135"/>
      <c r="M76" s="135"/>
      <c r="N76" s="136"/>
      <c r="O76" s="136"/>
    </row>
    <row r="78" spans="11:15">
      <c r="K78" s="156"/>
      <c r="L78" s="135"/>
      <c r="M78" s="135"/>
      <c r="N78" s="136"/>
      <c r="O78" s="136"/>
    </row>
    <row r="84" spans="11:15">
      <c r="K84" s="156"/>
      <c r="L84" s="135"/>
      <c r="M84" s="135"/>
      <c r="N84" s="136"/>
      <c r="O84" s="136"/>
    </row>
    <row r="85" spans="11:15">
      <c r="K85" s="156"/>
      <c r="L85" s="135"/>
      <c r="M85" s="135"/>
      <c r="N85" s="136"/>
      <c r="O85" s="136"/>
    </row>
    <row r="86" spans="11:15">
      <c r="K86" s="156"/>
      <c r="L86" s="135"/>
      <c r="M86" s="135"/>
      <c r="N86" s="136"/>
      <c r="O86" s="136"/>
    </row>
    <row r="89" spans="11:15">
      <c r="K89" s="156"/>
      <c r="L89" s="135"/>
      <c r="M89" s="135"/>
      <c r="N89" s="136"/>
      <c r="O89" s="136"/>
    </row>
    <row r="91" spans="11:15">
      <c r="K91" s="156"/>
      <c r="L91" s="135"/>
      <c r="M91" s="135"/>
      <c r="N91" s="136"/>
      <c r="O91" s="136"/>
    </row>
    <row r="92" spans="11:15">
      <c r="K92" s="156"/>
      <c r="L92" s="135"/>
      <c r="M92" s="135"/>
      <c r="N92" s="136"/>
      <c r="O92" s="136"/>
    </row>
    <row r="93" spans="11:15">
      <c r="K93" s="156"/>
      <c r="L93" s="135"/>
      <c r="M93" s="135"/>
      <c r="N93" s="136"/>
      <c r="O93" s="136"/>
    </row>
    <row r="95" spans="11:15">
      <c r="K95" s="156"/>
      <c r="L95" s="135"/>
      <c r="M95" s="135"/>
      <c r="N95" s="136"/>
      <c r="O95" s="136"/>
    </row>
    <row r="101" spans="11:15">
      <c r="K101" s="156"/>
      <c r="L101" s="135"/>
      <c r="M101" s="135"/>
      <c r="N101" s="136"/>
      <c r="O101" s="136"/>
    </row>
    <row r="104" spans="11:15">
      <c r="K104" s="156"/>
      <c r="L104" s="135"/>
      <c r="M104" s="135"/>
      <c r="N104" s="136"/>
      <c r="O104" s="136"/>
    </row>
    <row r="106" spans="11:15">
      <c r="K106" s="156"/>
      <c r="L106" s="135"/>
      <c r="M106" s="135"/>
      <c r="N106" s="136"/>
      <c r="O106" s="136"/>
    </row>
    <row r="109" spans="11:15">
      <c r="K109" s="156"/>
      <c r="L109" s="135"/>
      <c r="M109" s="135"/>
      <c r="N109" s="136"/>
      <c r="O109" s="136"/>
    </row>
    <row r="110" spans="11:15">
      <c r="K110" s="156"/>
      <c r="L110" s="135"/>
      <c r="M110" s="135"/>
      <c r="N110" s="136"/>
      <c r="O110" s="136"/>
    </row>
    <row r="112" spans="11:15">
      <c r="K112" s="156"/>
      <c r="L112" s="135"/>
      <c r="M112" s="135"/>
      <c r="N112" s="136"/>
      <c r="O112" s="136"/>
    </row>
    <row r="115" spans="11:15">
      <c r="K115" s="156"/>
      <c r="L115" s="135"/>
      <c r="M115" s="135"/>
      <c r="N115" s="136"/>
      <c r="O115" s="136"/>
    </row>
    <row r="117" spans="11:15">
      <c r="K117" s="156"/>
      <c r="L117" s="135"/>
      <c r="M117" s="135"/>
      <c r="N117" s="136"/>
      <c r="O117" s="136"/>
    </row>
    <row r="118" spans="11:15">
      <c r="K118" s="156"/>
      <c r="L118" s="135"/>
      <c r="M118" s="135"/>
      <c r="N118" s="136"/>
      <c r="O118" s="136"/>
    </row>
    <row r="119" spans="11:15">
      <c r="K119" s="156"/>
      <c r="L119" s="135"/>
      <c r="M119" s="135"/>
      <c r="N119" s="136"/>
      <c r="O119" s="136"/>
    </row>
    <row r="125" spans="11:15">
      <c r="K125" s="156"/>
      <c r="L125" s="135"/>
      <c r="M125" s="135"/>
      <c r="N125" s="136"/>
      <c r="O125" s="136"/>
    </row>
    <row r="126" spans="11:15">
      <c r="K126" s="156"/>
      <c r="L126" s="135"/>
      <c r="M126" s="135"/>
      <c r="N126" s="136"/>
      <c r="O126" s="136"/>
    </row>
    <row r="127" spans="11:15">
      <c r="K127" s="156"/>
      <c r="L127" s="135"/>
      <c r="M127" s="135"/>
      <c r="N127" s="136"/>
      <c r="O127" s="136"/>
    </row>
    <row r="128" spans="11:15">
      <c r="K128" s="156"/>
      <c r="L128" s="135"/>
      <c r="M128" s="135"/>
      <c r="N128" s="136"/>
      <c r="O128" s="136"/>
    </row>
    <row r="129" spans="11:15">
      <c r="K129" s="156"/>
      <c r="L129" s="135"/>
      <c r="M129" s="135"/>
      <c r="N129" s="136"/>
      <c r="O129" s="136"/>
    </row>
    <row r="130" spans="11:15">
      <c r="K130" s="156"/>
      <c r="L130" s="135"/>
      <c r="M130" s="135"/>
      <c r="N130" s="136"/>
      <c r="O130" s="136"/>
    </row>
  </sheetData>
  <mergeCells count="2">
    <mergeCell ref="P7:R7"/>
    <mergeCell ref="S7:U7"/>
  </mergeCells>
  <hyperlinks>
    <hyperlink ref="K1" location="Índice!A1" display="Voltar" xr:uid="{78ED778E-CD37-4340-8FB6-6D24592929C9}"/>
  </hyperlink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FA02BB-D8FC-43B3-B46D-B509791C148B}">
  <dimension ref="B1:O36"/>
  <sheetViews>
    <sheetView zoomScaleNormal="100" workbookViewId="0">
      <selection activeCell="O1" sqref="O1"/>
    </sheetView>
  </sheetViews>
  <sheetFormatPr defaultColWidth="9.28515625" defaultRowHeight="12.75"/>
  <cols>
    <col min="1" max="1" width="2.7109375" style="13" customWidth="1"/>
    <col min="2" max="2" width="32" style="13" customWidth="1"/>
    <col min="3" max="3" width="9.7109375" style="13" customWidth="1"/>
    <col min="4" max="4" width="10.28515625" style="13" customWidth="1"/>
    <col min="5" max="5" width="9.7109375" style="13" customWidth="1"/>
    <col min="6" max="7" width="7.7109375" style="13" customWidth="1"/>
    <col min="8" max="10" width="9.7109375" style="13" customWidth="1"/>
    <col min="11" max="15" width="7.7109375" style="13" customWidth="1"/>
    <col min="16" max="16384" width="9.28515625" style="13"/>
  </cols>
  <sheetData>
    <row r="1" spans="2:15" ht="15">
      <c r="B1" s="95" t="s">
        <v>111</v>
      </c>
      <c r="C1" s="75"/>
      <c r="O1" s="140" t="s">
        <v>87</v>
      </c>
    </row>
    <row r="2" spans="2:15" ht="24.75" customHeight="1">
      <c r="B2" s="9"/>
      <c r="C2" s="241" t="s">
        <v>0</v>
      </c>
      <c r="D2" s="242"/>
      <c r="E2" s="242"/>
      <c r="F2" s="242"/>
      <c r="G2" s="243"/>
      <c r="H2" s="241" t="s">
        <v>1</v>
      </c>
      <c r="I2" s="242"/>
      <c r="J2" s="242"/>
      <c r="K2" s="242"/>
      <c r="L2" s="243"/>
      <c r="M2" s="241" t="s">
        <v>28</v>
      </c>
      <c r="N2" s="242"/>
      <c r="O2" s="242"/>
    </row>
    <row r="3" spans="2:15" ht="25.5">
      <c r="B3" s="10"/>
      <c r="C3" s="11">
        <v>2020</v>
      </c>
      <c r="D3" s="11">
        <v>2021</v>
      </c>
      <c r="E3" s="11">
        <v>2022</v>
      </c>
      <c r="F3" s="12" t="s">
        <v>81</v>
      </c>
      <c r="G3" s="12" t="s">
        <v>85</v>
      </c>
      <c r="H3" s="11">
        <v>2020</v>
      </c>
      <c r="I3" s="11">
        <v>2021</v>
      </c>
      <c r="J3" s="11">
        <v>2022</v>
      </c>
      <c r="K3" s="12" t="s">
        <v>81</v>
      </c>
      <c r="L3" s="12" t="s">
        <v>85</v>
      </c>
      <c r="M3" s="11">
        <v>2020</v>
      </c>
      <c r="N3" s="11">
        <v>2021</v>
      </c>
      <c r="O3" s="11">
        <v>2022</v>
      </c>
    </row>
    <row r="4" spans="2:15" s="46" customFormat="1" ht="14.25" customHeight="1">
      <c r="B4" s="14"/>
      <c r="C4" s="244" t="s">
        <v>29</v>
      </c>
      <c r="D4" s="245"/>
      <c r="E4" s="245"/>
      <c r="F4" s="245"/>
      <c r="G4" s="246"/>
      <c r="H4" s="244" t="s">
        <v>29</v>
      </c>
      <c r="I4" s="247"/>
      <c r="J4" s="247"/>
      <c r="K4" s="247"/>
      <c r="L4" s="248"/>
      <c r="M4" s="249" t="s">
        <v>29</v>
      </c>
      <c r="N4" s="250"/>
      <c r="O4" s="251"/>
    </row>
    <row r="5" spans="2:15">
      <c r="B5" s="15"/>
      <c r="C5" s="15"/>
      <c r="E5" s="16"/>
      <c r="F5" s="16"/>
      <c r="G5" s="17"/>
      <c r="H5" s="17"/>
      <c r="I5" s="17"/>
      <c r="O5" s="16"/>
    </row>
    <row r="6" spans="2:15" ht="22.5" customHeight="1">
      <c r="B6" s="15" t="s">
        <v>6</v>
      </c>
      <c r="C6" s="26">
        <v>450416</v>
      </c>
      <c r="D6" s="18">
        <v>468746</v>
      </c>
      <c r="E6" s="26">
        <v>488807</v>
      </c>
      <c r="F6" s="19">
        <v>4.0695712408084859</v>
      </c>
      <c r="G6" s="71">
        <v>4.2797165202476322</v>
      </c>
      <c r="H6" s="18">
        <v>3215636</v>
      </c>
      <c r="I6" s="18">
        <v>3308335</v>
      </c>
      <c r="J6" s="18">
        <v>3479883</v>
      </c>
      <c r="K6" s="19">
        <v>2.8827578743365194</v>
      </c>
      <c r="L6" s="19">
        <v>5.1853273625554834</v>
      </c>
      <c r="M6" s="36">
        <v>7.1392579304465205</v>
      </c>
      <c r="N6" s="20">
        <v>7.0578415602479811</v>
      </c>
      <c r="O6" s="20">
        <v>7.1191349551049798</v>
      </c>
    </row>
    <row r="7" spans="2:15" ht="4.9000000000000004" customHeight="1">
      <c r="B7" s="22"/>
      <c r="C7" s="15"/>
      <c r="E7" s="15"/>
      <c r="F7" s="27"/>
      <c r="G7" s="27"/>
      <c r="H7" s="28"/>
      <c r="I7" s="23"/>
      <c r="J7" s="66"/>
      <c r="K7" s="67"/>
      <c r="L7" s="68"/>
      <c r="M7" s="69"/>
      <c r="N7" s="70"/>
      <c r="O7" s="20"/>
    </row>
    <row r="8" spans="2:15" ht="11.65" customHeight="1">
      <c r="B8" s="22" t="s">
        <v>7</v>
      </c>
      <c r="C8" s="18">
        <v>440886</v>
      </c>
      <c r="D8" s="18">
        <v>458575</v>
      </c>
      <c r="E8" s="18">
        <v>478405</v>
      </c>
      <c r="F8" s="19">
        <v>4.0121482650844058</v>
      </c>
      <c r="G8" s="19">
        <v>4.324265387341228</v>
      </c>
      <c r="H8" s="24">
        <v>2645063</v>
      </c>
      <c r="I8" s="24">
        <v>2707965</v>
      </c>
      <c r="J8" s="66">
        <v>2840993</v>
      </c>
      <c r="K8" s="19">
        <v>2.3780908053985854</v>
      </c>
      <c r="L8" s="19">
        <v>4.9124711730026007</v>
      </c>
      <c r="M8" s="36">
        <v>5.9994261555141239</v>
      </c>
      <c r="N8" s="20">
        <v>5.9051736357193478</v>
      </c>
      <c r="O8" s="20">
        <v>5.9384684524618265</v>
      </c>
    </row>
    <row r="9" spans="2:15" ht="11.65" customHeight="1">
      <c r="B9" s="22" t="s">
        <v>8</v>
      </c>
      <c r="C9" s="18">
        <v>9530</v>
      </c>
      <c r="D9" s="18">
        <v>10171</v>
      </c>
      <c r="E9" s="108">
        <v>10402</v>
      </c>
      <c r="F9" s="19">
        <v>6.7261280167890902</v>
      </c>
      <c r="G9" s="19">
        <v>2.2711631108052472</v>
      </c>
      <c r="H9" s="24">
        <v>570573</v>
      </c>
      <c r="I9" s="24">
        <v>600370</v>
      </c>
      <c r="J9" s="24">
        <v>638890</v>
      </c>
      <c r="K9" s="19">
        <v>5.2222940798110074</v>
      </c>
      <c r="L9" s="19">
        <v>6.4160434398787345</v>
      </c>
      <c r="M9" s="36">
        <v>59.871248688352573</v>
      </c>
      <c r="N9" s="20">
        <v>59.02762756857733</v>
      </c>
      <c r="O9" s="20">
        <v>61.41991924629879</v>
      </c>
    </row>
    <row r="10" spans="2:15" ht="4.9000000000000004" customHeight="1">
      <c r="B10" s="22"/>
      <c r="C10" s="18"/>
      <c r="E10" s="15"/>
      <c r="F10" s="27"/>
      <c r="G10" s="27"/>
      <c r="H10" s="26"/>
      <c r="I10" s="26"/>
      <c r="J10" s="66"/>
      <c r="K10" s="67"/>
      <c r="L10" s="68"/>
      <c r="M10" s="69"/>
      <c r="N10" s="70"/>
      <c r="O10" s="20"/>
    </row>
    <row r="11" spans="2:15" ht="11.65" customHeight="1">
      <c r="B11" s="15" t="s">
        <v>8</v>
      </c>
      <c r="C11" s="18"/>
      <c r="E11" s="15"/>
      <c r="F11" s="27"/>
      <c r="G11" s="27"/>
      <c r="H11" s="26"/>
      <c r="I11" s="26"/>
      <c r="J11" s="66"/>
      <c r="K11" s="67"/>
      <c r="L11" s="68"/>
      <c r="M11" s="69"/>
      <c r="N11" s="70"/>
      <c r="O11" s="20"/>
    </row>
    <row r="12" spans="2:15" ht="4.9000000000000004" customHeight="1">
      <c r="B12" s="22"/>
      <c r="C12" s="18"/>
      <c r="E12" s="15"/>
      <c r="F12" s="27"/>
      <c r="G12" s="27"/>
      <c r="H12" s="26"/>
      <c r="I12" s="26"/>
      <c r="J12" s="66"/>
      <c r="K12" s="67"/>
      <c r="L12" s="68"/>
      <c r="M12" s="69"/>
      <c r="N12" s="70"/>
      <c r="O12" s="20"/>
    </row>
    <row r="13" spans="2:15" ht="11.65" customHeight="1">
      <c r="B13" s="29" t="s">
        <v>11</v>
      </c>
      <c r="C13" s="64"/>
      <c r="E13" s="15"/>
      <c r="F13" s="27"/>
      <c r="G13" s="27"/>
      <c r="H13" s="26"/>
      <c r="I13" s="26"/>
      <c r="J13" s="66"/>
      <c r="K13" s="67"/>
      <c r="L13" s="68"/>
      <c r="M13" s="69"/>
      <c r="N13" s="70"/>
      <c r="O13" s="20"/>
    </row>
    <row r="14" spans="2:15" ht="11.65" customHeight="1">
      <c r="B14" s="30" t="s">
        <v>12</v>
      </c>
      <c r="C14" s="18">
        <v>6534</v>
      </c>
      <c r="D14" s="18">
        <v>7084</v>
      </c>
      <c r="E14" s="18">
        <v>7330</v>
      </c>
      <c r="F14" s="19">
        <v>8.4175084175084152</v>
      </c>
      <c r="G14" s="71">
        <v>3.4726143421795541</v>
      </c>
      <c r="H14" s="24">
        <v>395578</v>
      </c>
      <c r="I14" s="24">
        <v>412009</v>
      </c>
      <c r="J14" s="18">
        <v>433931</v>
      </c>
      <c r="K14" s="19">
        <v>4.1536688086799529</v>
      </c>
      <c r="L14" s="19">
        <v>5.3207575562669689</v>
      </c>
      <c r="M14" s="36">
        <v>60.541475359657177</v>
      </c>
      <c r="N14" s="20">
        <v>58.160502540937323</v>
      </c>
      <c r="O14" s="20">
        <v>59.199317871759888</v>
      </c>
    </row>
    <row r="15" spans="2:15" ht="11.65" customHeight="1">
      <c r="B15" s="30" t="s">
        <v>13</v>
      </c>
      <c r="C15" s="18">
        <v>2996</v>
      </c>
      <c r="D15" s="18">
        <v>3087</v>
      </c>
      <c r="E15" s="18">
        <v>3072</v>
      </c>
      <c r="F15" s="19">
        <v>3.0373831775700921</v>
      </c>
      <c r="G15" s="71">
        <v>-0.48590864917396459</v>
      </c>
      <c r="H15" s="24">
        <v>174995</v>
      </c>
      <c r="I15" s="24">
        <v>188361</v>
      </c>
      <c r="J15" s="66">
        <v>204959</v>
      </c>
      <c r="K15" s="19">
        <v>7.6379325123574944</v>
      </c>
      <c r="L15" s="19">
        <v>8.8118028678972848</v>
      </c>
      <c r="M15" s="36">
        <v>58.40954606141522</v>
      </c>
      <c r="N15" s="20">
        <v>61.017492711370259</v>
      </c>
      <c r="O15" s="20">
        <v>66.718424479166671</v>
      </c>
    </row>
    <row r="16" spans="2:15" ht="11.65" customHeight="1">
      <c r="B16" s="30"/>
      <c r="C16" s="18"/>
      <c r="E16" s="15"/>
      <c r="F16" s="27"/>
      <c r="G16" s="71"/>
      <c r="H16" s="24"/>
      <c r="I16" s="24"/>
      <c r="J16" s="66"/>
      <c r="K16" s="67"/>
      <c r="L16" s="68"/>
      <c r="M16" s="69"/>
      <c r="N16" s="70"/>
      <c r="O16" s="20"/>
    </row>
    <row r="17" spans="2:15" ht="11.65" customHeight="1">
      <c r="B17" s="29" t="s">
        <v>14</v>
      </c>
      <c r="C17" s="64"/>
      <c r="E17" s="15"/>
      <c r="F17" s="27"/>
      <c r="G17" s="71"/>
      <c r="H17" s="24"/>
      <c r="I17" s="24"/>
      <c r="J17" s="66"/>
      <c r="K17" s="67"/>
      <c r="L17" s="68"/>
      <c r="M17" s="69"/>
      <c r="N17" s="70"/>
      <c r="O17" s="20"/>
    </row>
    <row r="18" spans="2:15" ht="11.65" customHeight="1">
      <c r="B18" s="30" t="s">
        <v>15</v>
      </c>
      <c r="C18" s="18">
        <v>518</v>
      </c>
      <c r="D18" s="18">
        <v>549</v>
      </c>
      <c r="E18" s="18">
        <v>591</v>
      </c>
      <c r="F18" s="19">
        <v>5.9845559845559819</v>
      </c>
      <c r="G18" s="71">
        <v>7.6502732240437297</v>
      </c>
      <c r="H18" s="24">
        <v>393856</v>
      </c>
      <c r="I18" s="24">
        <v>415044</v>
      </c>
      <c r="J18" s="24">
        <v>446284</v>
      </c>
      <c r="K18" s="19">
        <v>5.3796311342216399</v>
      </c>
      <c r="L18" s="19">
        <v>7.5269128092443083</v>
      </c>
      <c r="M18" s="36">
        <v>760.33976833976828</v>
      </c>
      <c r="N18" s="20">
        <v>756</v>
      </c>
      <c r="O18" s="20">
        <v>755.13367174280881</v>
      </c>
    </row>
    <row r="19" spans="2:15" ht="11.65" customHeight="1">
      <c r="B19" s="30" t="s">
        <v>9</v>
      </c>
      <c r="C19" s="18">
        <v>9012</v>
      </c>
      <c r="D19" s="18">
        <v>9622</v>
      </c>
      <c r="E19" s="18">
        <v>9811</v>
      </c>
      <c r="F19" s="19">
        <v>6.7687527740790046</v>
      </c>
      <c r="G19" s="71">
        <v>1.964248596965291</v>
      </c>
      <c r="H19" s="24">
        <v>176717</v>
      </c>
      <c r="I19" s="24">
        <v>185326</v>
      </c>
      <c r="J19" s="66">
        <v>192606</v>
      </c>
      <c r="K19" s="19">
        <v>4.8716309127022441</v>
      </c>
      <c r="L19" s="19">
        <v>3.9282129868447981</v>
      </c>
      <c r="M19" s="36">
        <v>19.609076786506879</v>
      </c>
      <c r="N19" s="20">
        <v>19.260652670962379</v>
      </c>
      <c r="O19" s="20">
        <v>19.631637957394762</v>
      </c>
    </row>
    <row r="20" spans="2:15" ht="11.65" customHeight="1">
      <c r="B20" s="30"/>
      <c r="C20" s="18"/>
      <c r="E20" s="15"/>
      <c r="F20" s="27"/>
      <c r="G20" s="72"/>
      <c r="H20" s="32"/>
      <c r="I20" s="32"/>
      <c r="J20" s="66"/>
      <c r="K20" s="67"/>
      <c r="L20" s="68"/>
      <c r="M20" s="69"/>
      <c r="N20" s="70"/>
      <c r="O20" s="20"/>
    </row>
    <row r="21" spans="2:15" ht="11.65" customHeight="1">
      <c r="B21" s="29" t="s">
        <v>16</v>
      </c>
      <c r="C21" s="64"/>
      <c r="E21" s="15"/>
      <c r="F21" s="27"/>
      <c r="G21" s="72"/>
      <c r="H21" s="32"/>
      <c r="I21" s="32"/>
      <c r="J21" s="66"/>
      <c r="K21" s="67"/>
      <c r="L21" s="68"/>
      <c r="M21" s="69"/>
      <c r="N21" s="70"/>
      <c r="O21" s="20"/>
    </row>
    <row r="22" spans="2:15" ht="11.65" customHeight="1">
      <c r="B22" s="30" t="s">
        <v>17</v>
      </c>
      <c r="C22" s="18">
        <v>2250</v>
      </c>
      <c r="D22" s="18">
        <v>2373</v>
      </c>
      <c r="E22" s="18">
        <v>2481</v>
      </c>
      <c r="F22" s="19">
        <v>5.4666666666666686</v>
      </c>
      <c r="G22" s="71">
        <v>4.5512010113779979</v>
      </c>
      <c r="H22" s="24">
        <v>232339</v>
      </c>
      <c r="I22" s="24">
        <v>251229</v>
      </c>
      <c r="J22" s="18">
        <v>274008</v>
      </c>
      <c r="K22" s="19">
        <v>8.1303612393958815</v>
      </c>
      <c r="L22" s="19">
        <v>9.0670264977371176</v>
      </c>
      <c r="M22" s="36">
        <v>103.26177777777778</v>
      </c>
      <c r="N22" s="20">
        <v>105.86978508217446</v>
      </c>
      <c r="O22" s="20">
        <v>110.44256348246675</v>
      </c>
    </row>
    <row r="23" spans="2:15" ht="11.65" customHeight="1">
      <c r="B23" s="30" t="s">
        <v>18</v>
      </c>
      <c r="C23" s="18">
        <v>7280</v>
      </c>
      <c r="D23" s="18">
        <v>7798</v>
      </c>
      <c r="E23" s="18">
        <v>7921</v>
      </c>
      <c r="F23" s="19">
        <v>7.1153846153846132</v>
      </c>
      <c r="G23" s="71">
        <v>1.5773275198768886</v>
      </c>
      <c r="H23" s="24">
        <v>338234</v>
      </c>
      <c r="I23" s="24">
        <v>349141</v>
      </c>
      <c r="J23" s="66">
        <v>364882</v>
      </c>
      <c r="K23" s="19">
        <v>3.2246905988162098</v>
      </c>
      <c r="L23" s="19">
        <v>4.5084937031170824</v>
      </c>
      <c r="M23" s="36">
        <v>46.460714285714289</v>
      </c>
      <c r="N23" s="20">
        <v>44.773146960759171</v>
      </c>
      <c r="O23" s="20">
        <v>46.06514328998864</v>
      </c>
    </row>
    <row r="24" spans="2:15" ht="11.65" customHeight="1">
      <c r="B24" s="30"/>
      <c r="C24" s="18"/>
      <c r="D24" s="33"/>
      <c r="E24" s="18"/>
      <c r="F24" s="73"/>
      <c r="G24" s="71"/>
      <c r="H24" s="24"/>
      <c r="I24" s="24"/>
      <c r="J24" s="66"/>
      <c r="K24" s="67"/>
      <c r="L24" s="34"/>
      <c r="M24" s="74"/>
      <c r="N24" s="70"/>
      <c r="O24" s="20"/>
    </row>
    <row r="25" spans="2:15" ht="11.65" customHeight="1">
      <c r="B25" s="29" t="s">
        <v>10</v>
      </c>
      <c r="C25" s="64"/>
      <c r="E25" s="15"/>
      <c r="F25" s="27"/>
      <c r="G25" s="72"/>
      <c r="H25" s="32"/>
      <c r="I25" s="32"/>
      <c r="J25" s="66"/>
      <c r="K25" s="67"/>
      <c r="L25" s="68"/>
      <c r="M25" s="69"/>
      <c r="N25" s="70"/>
      <c r="O25" s="20"/>
    </row>
    <row r="26" spans="2:15" ht="11.65" customHeight="1">
      <c r="B26" s="30" t="s">
        <v>19</v>
      </c>
      <c r="C26" s="18">
        <v>280</v>
      </c>
      <c r="D26" s="18">
        <v>349</v>
      </c>
      <c r="E26" s="18">
        <v>371</v>
      </c>
      <c r="F26" s="19">
        <v>24.642857142857139</v>
      </c>
      <c r="G26" s="71">
        <v>6.3037249283667762</v>
      </c>
      <c r="H26" s="24">
        <v>4525</v>
      </c>
      <c r="I26" s="24">
        <v>5247</v>
      </c>
      <c r="J26" s="18">
        <v>5452</v>
      </c>
      <c r="K26" s="19">
        <v>15.955801104972366</v>
      </c>
      <c r="L26" s="19">
        <v>3.9069944730321993</v>
      </c>
      <c r="M26" s="36">
        <v>16.160714285714285</v>
      </c>
      <c r="N26" s="20">
        <v>15.034383954154729</v>
      </c>
      <c r="O26" s="20">
        <v>14.695417789757412</v>
      </c>
    </row>
    <row r="27" spans="2:15" ht="11.65" customHeight="1">
      <c r="B27" s="30" t="s">
        <v>23</v>
      </c>
      <c r="C27" s="18">
        <v>1473</v>
      </c>
      <c r="D27" s="18">
        <v>1574</v>
      </c>
      <c r="E27" s="18">
        <v>1623</v>
      </c>
      <c r="F27" s="19">
        <v>6.8567549219280295</v>
      </c>
      <c r="G27" s="71">
        <v>3.1130876747140945</v>
      </c>
      <c r="H27" s="24">
        <v>153877</v>
      </c>
      <c r="I27" s="24">
        <v>156664</v>
      </c>
      <c r="J27" s="66">
        <v>163064</v>
      </c>
      <c r="K27" s="19">
        <v>1.8111868570351675</v>
      </c>
      <c r="L27" s="19">
        <v>4.0851759178879661</v>
      </c>
      <c r="M27" s="36">
        <v>104.46503733876443</v>
      </c>
      <c r="N27" s="20">
        <v>99.53240152477764</v>
      </c>
      <c r="O27" s="20">
        <v>100.47073321010474</v>
      </c>
    </row>
    <row r="28" spans="2:15" ht="11.65" customHeight="1">
      <c r="B28" s="30" t="s">
        <v>21</v>
      </c>
      <c r="C28" s="18">
        <v>2145</v>
      </c>
      <c r="D28" s="18">
        <v>2318</v>
      </c>
      <c r="E28" s="18">
        <v>2405</v>
      </c>
      <c r="F28" s="19">
        <v>8.0652680652680573</v>
      </c>
      <c r="G28" s="71">
        <v>3.7532355478861064</v>
      </c>
      <c r="H28" s="24">
        <v>18302</v>
      </c>
      <c r="I28" s="24">
        <v>18486</v>
      </c>
      <c r="J28" s="18">
        <v>20323</v>
      </c>
      <c r="K28" s="19">
        <v>1.0053546060539702</v>
      </c>
      <c r="L28" s="19">
        <v>9.9372498106675238</v>
      </c>
      <c r="M28" s="36">
        <v>8.5324009324009324</v>
      </c>
      <c r="N28" s="20">
        <v>7.9749784296807595</v>
      </c>
      <c r="O28" s="20">
        <v>8.4503118503118504</v>
      </c>
    </row>
    <row r="29" spans="2:15" ht="11.65" customHeight="1">
      <c r="B29" s="30" t="s">
        <v>20</v>
      </c>
      <c r="C29" s="18">
        <v>2336</v>
      </c>
      <c r="D29" s="18">
        <v>2351</v>
      </c>
      <c r="E29" s="18">
        <v>2356</v>
      </c>
      <c r="F29" s="19">
        <v>0.6421232876712395</v>
      </c>
      <c r="G29" s="71">
        <v>0.21267545725223158</v>
      </c>
      <c r="H29" s="24">
        <v>119064</v>
      </c>
      <c r="I29" s="24">
        <v>120842</v>
      </c>
      <c r="J29" s="66">
        <v>131700</v>
      </c>
      <c r="K29" s="19">
        <v>1.4933145199220519</v>
      </c>
      <c r="L29" s="19">
        <v>8.9852865725492848</v>
      </c>
      <c r="M29" s="36">
        <v>50.969178082191782</v>
      </c>
      <c r="N29" s="20">
        <v>51.4002552105487</v>
      </c>
      <c r="O29" s="20">
        <v>55.899830220713071</v>
      </c>
    </row>
    <row r="30" spans="2:15" ht="11.65" customHeight="1">
      <c r="B30" s="30" t="s">
        <v>26</v>
      </c>
      <c r="C30" s="18">
        <v>356</v>
      </c>
      <c r="D30" s="18">
        <v>376</v>
      </c>
      <c r="E30" s="18">
        <v>392</v>
      </c>
      <c r="F30" s="19">
        <v>5.6179775280898809</v>
      </c>
      <c r="G30" s="71">
        <v>4.2553191489361808</v>
      </c>
      <c r="H30" s="24">
        <v>20720</v>
      </c>
      <c r="I30" s="24">
        <v>21974</v>
      </c>
      <c r="J30" s="18">
        <v>26640</v>
      </c>
      <c r="K30" s="19">
        <v>6.0521235521235468</v>
      </c>
      <c r="L30" s="19">
        <v>21.234185856011649</v>
      </c>
      <c r="M30" s="36">
        <v>58.202247191011239</v>
      </c>
      <c r="N30" s="20">
        <v>58.441489361702125</v>
      </c>
      <c r="O30" s="20">
        <v>67.959183673469383</v>
      </c>
    </row>
    <row r="31" spans="2:15" ht="11.65" customHeight="1">
      <c r="B31" s="30" t="s">
        <v>25</v>
      </c>
      <c r="C31" s="18">
        <v>517</v>
      </c>
      <c r="D31" s="18">
        <v>582</v>
      </c>
      <c r="E31" s="18">
        <v>611</v>
      </c>
      <c r="F31" s="19">
        <v>12.572533849129599</v>
      </c>
      <c r="G31" s="71">
        <v>4.9828178694158112</v>
      </c>
      <c r="H31" s="24">
        <v>20370</v>
      </c>
      <c r="I31" s="24">
        <v>20785</v>
      </c>
      <c r="J31" s="66">
        <v>23820</v>
      </c>
      <c r="K31" s="19">
        <v>2.0373097692685178</v>
      </c>
      <c r="L31" s="19">
        <v>14.601876353139275</v>
      </c>
      <c r="M31" s="36">
        <v>39.400386847195357</v>
      </c>
      <c r="N31" s="20">
        <v>35.713058419243985</v>
      </c>
      <c r="O31" s="20">
        <v>38.985270049099839</v>
      </c>
    </row>
    <row r="32" spans="2:15" ht="11.65" customHeight="1">
      <c r="B32" s="30" t="s">
        <v>22</v>
      </c>
      <c r="C32" s="18">
        <v>591</v>
      </c>
      <c r="D32" s="18">
        <v>634</v>
      </c>
      <c r="E32" s="18">
        <v>653</v>
      </c>
      <c r="F32" s="19">
        <v>7.2758037225042216</v>
      </c>
      <c r="G32" s="71">
        <v>2.9968454258675052</v>
      </c>
      <c r="H32" s="24">
        <v>51055</v>
      </c>
      <c r="I32" s="24">
        <v>57396</v>
      </c>
      <c r="J32" s="18">
        <v>60590</v>
      </c>
      <c r="K32" s="19">
        <v>12.419939281167359</v>
      </c>
      <c r="L32" s="19">
        <v>5.5648477245801047</v>
      </c>
      <c r="M32" s="36">
        <v>86.387478849407785</v>
      </c>
      <c r="N32" s="20">
        <v>90.529968454258679</v>
      </c>
      <c r="O32" s="20">
        <v>92.787136294027562</v>
      </c>
    </row>
    <row r="33" spans="2:15" ht="11.65" customHeight="1">
      <c r="B33" s="30" t="s">
        <v>24</v>
      </c>
      <c r="C33" s="18">
        <v>1832</v>
      </c>
      <c r="D33" s="18">
        <v>1987</v>
      </c>
      <c r="E33" s="18">
        <v>1991</v>
      </c>
      <c r="F33" s="19">
        <v>8.460698689956331</v>
      </c>
      <c r="G33" s="71">
        <v>0.20130850528434507</v>
      </c>
      <c r="H33" s="24">
        <v>182660</v>
      </c>
      <c r="I33" s="24">
        <v>198976</v>
      </c>
      <c r="J33" s="66">
        <v>207301</v>
      </c>
      <c r="K33" s="19">
        <v>8.9324427898828276</v>
      </c>
      <c r="L33" s="19">
        <v>4.1839216789964553</v>
      </c>
      <c r="M33" s="36">
        <v>99.705240174672483</v>
      </c>
      <c r="N33" s="20">
        <v>100.1389028686462</v>
      </c>
      <c r="O33" s="20">
        <v>104.11903566047212</v>
      </c>
    </row>
    <row r="34" spans="2:15" ht="5.0999999999999996" customHeight="1" thickBot="1">
      <c r="B34" s="57"/>
      <c r="C34" s="65"/>
      <c r="D34" s="65"/>
      <c r="E34" s="65"/>
      <c r="F34" s="57"/>
      <c r="G34" s="57"/>
      <c r="H34" s="57"/>
      <c r="I34" s="57"/>
      <c r="J34" s="57"/>
      <c r="K34" s="57"/>
      <c r="L34" s="57"/>
      <c r="M34" s="57"/>
      <c r="N34" s="57"/>
      <c r="O34" s="57"/>
    </row>
    <row r="35" spans="2:15" ht="13.5" thickTop="1">
      <c r="C35" s="77"/>
      <c r="D35" s="77"/>
      <c r="E35" s="109" t="s">
        <v>100</v>
      </c>
    </row>
    <row r="36" spans="2:15">
      <c r="C36" s="77"/>
      <c r="D36" s="77"/>
      <c r="E36" s="77"/>
    </row>
  </sheetData>
  <mergeCells count="6">
    <mergeCell ref="C2:G2"/>
    <mergeCell ref="H2:L2"/>
    <mergeCell ref="M2:O2"/>
    <mergeCell ref="C4:G4"/>
    <mergeCell ref="H4:L4"/>
    <mergeCell ref="M4:O4"/>
  </mergeCells>
  <hyperlinks>
    <hyperlink ref="O1" location="Índice!A1" display="Voltar" xr:uid="{AD221E02-3275-48E9-A1F0-C4A0A30E0E4A}"/>
  </hyperlinks>
  <pageMargins left="0.70866141732283472" right="0.70866141732283472" top="0.74803149606299213" bottom="0.74803149606299213" header="0.31496062992125984" footer="0.31496062992125984"/>
  <pageSetup paperSize="9" scale="88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C218E4-C853-4C32-8F5A-E28CD39F79A6}">
  <dimension ref="B1:Q35"/>
  <sheetViews>
    <sheetView zoomScaleNormal="100" workbookViewId="0">
      <selection activeCell="Q1" sqref="Q1"/>
    </sheetView>
  </sheetViews>
  <sheetFormatPr defaultColWidth="9.28515625" defaultRowHeight="12.75"/>
  <cols>
    <col min="1" max="1" width="2.7109375" style="13" customWidth="1"/>
    <col min="2" max="2" width="32" style="13" customWidth="1"/>
    <col min="3" max="5" width="9.7109375" style="13" customWidth="1"/>
    <col min="6" max="7" width="7.7109375" style="13" customWidth="1"/>
    <col min="8" max="10" width="9.7109375" style="13" customWidth="1"/>
    <col min="11" max="12" width="7.7109375" style="13" customWidth="1"/>
    <col min="13" max="15" width="9.7109375" style="13" customWidth="1"/>
    <col min="16" max="17" width="7.7109375" style="13" customWidth="1"/>
    <col min="18" max="16384" width="9.28515625" style="13"/>
  </cols>
  <sheetData>
    <row r="1" spans="2:17" ht="15">
      <c r="B1" s="95" t="s">
        <v>125</v>
      </c>
      <c r="Q1" s="140" t="s">
        <v>87</v>
      </c>
    </row>
    <row r="2" spans="2:17" ht="24.75" customHeight="1">
      <c r="B2" s="9"/>
      <c r="C2" s="241" t="s">
        <v>2</v>
      </c>
      <c r="D2" s="242"/>
      <c r="E2" s="242"/>
      <c r="F2" s="242"/>
      <c r="G2" s="243"/>
      <c r="H2" s="241" t="s">
        <v>3</v>
      </c>
      <c r="I2" s="252"/>
      <c r="J2" s="252"/>
      <c r="K2" s="252"/>
      <c r="L2" s="253"/>
      <c r="M2" s="241" t="s">
        <v>4</v>
      </c>
      <c r="N2" s="252"/>
      <c r="O2" s="252"/>
      <c r="P2" s="252"/>
      <c r="Q2" s="252"/>
    </row>
    <row r="3" spans="2:17" ht="25.5">
      <c r="B3" s="10"/>
      <c r="C3" s="11">
        <v>2020</v>
      </c>
      <c r="D3" s="11">
        <v>2021</v>
      </c>
      <c r="E3" s="11">
        <v>2022</v>
      </c>
      <c r="F3" s="12" t="s">
        <v>81</v>
      </c>
      <c r="G3" s="12" t="s">
        <v>85</v>
      </c>
      <c r="H3" s="11">
        <v>2020</v>
      </c>
      <c r="I3" s="11">
        <v>2021</v>
      </c>
      <c r="J3" s="11">
        <v>2022</v>
      </c>
      <c r="K3" s="12" t="s">
        <v>81</v>
      </c>
      <c r="L3" s="12" t="s">
        <v>85</v>
      </c>
      <c r="M3" s="11">
        <v>2020</v>
      </c>
      <c r="N3" s="11">
        <v>2021</v>
      </c>
      <c r="O3" s="11">
        <v>2022</v>
      </c>
      <c r="P3" s="12" t="s">
        <v>81</v>
      </c>
      <c r="Q3" s="12" t="s">
        <v>85</v>
      </c>
    </row>
    <row r="4" spans="2:17" s="46" customFormat="1" ht="14.25" customHeight="1">
      <c r="B4" s="14"/>
      <c r="C4" s="244" t="s">
        <v>79</v>
      </c>
      <c r="D4" s="245"/>
      <c r="E4" s="245"/>
      <c r="F4" s="245"/>
      <c r="G4" s="246"/>
      <c r="H4" s="254" t="s">
        <v>79</v>
      </c>
      <c r="I4" s="255"/>
      <c r="J4" s="255"/>
      <c r="K4" s="255"/>
      <c r="L4" s="256"/>
      <c r="M4" s="254" t="s">
        <v>79</v>
      </c>
      <c r="N4" s="255"/>
      <c r="O4" s="255"/>
      <c r="P4" s="255"/>
      <c r="Q4" s="256"/>
    </row>
    <row r="5" spans="2:17">
      <c r="B5" s="15"/>
      <c r="C5" s="17"/>
      <c r="G5" s="16"/>
      <c r="H5" s="16"/>
      <c r="L5" s="16"/>
      <c r="M5" s="16"/>
      <c r="Q5" s="16"/>
    </row>
    <row r="6" spans="2:17" ht="22.5" customHeight="1">
      <c r="B6" s="15" t="s">
        <v>6</v>
      </c>
      <c r="C6" s="18">
        <v>59744.600126999998</v>
      </c>
      <c r="D6" s="18">
        <v>65338.664067000005</v>
      </c>
      <c r="E6" s="18">
        <v>73655.754400999998</v>
      </c>
      <c r="F6" s="19">
        <v>9.3632963114802266</v>
      </c>
      <c r="G6" s="19">
        <v>12.72920169514245</v>
      </c>
      <c r="H6" s="26">
        <v>357736.23732099996</v>
      </c>
      <c r="I6" s="18">
        <v>415774.96698199998</v>
      </c>
      <c r="J6" s="18">
        <v>515810.59980199998</v>
      </c>
      <c r="K6" s="19">
        <v>16.22388888965736</v>
      </c>
      <c r="L6" s="19">
        <v>24.060042273860802</v>
      </c>
      <c r="M6" s="26">
        <v>87692.014620000002</v>
      </c>
      <c r="N6" s="18">
        <v>101956.28820200001</v>
      </c>
      <c r="O6" s="18">
        <v>120909.486443</v>
      </c>
      <c r="P6" s="19">
        <v>16.266331254689575</v>
      </c>
      <c r="Q6" s="19">
        <v>18.589533392436891</v>
      </c>
    </row>
    <row r="7" spans="2:17" ht="4.9000000000000004" customHeight="1">
      <c r="B7" s="22"/>
      <c r="C7" s="28"/>
      <c r="D7" s="66"/>
      <c r="E7" s="66"/>
      <c r="F7" s="67"/>
      <c r="G7" s="19"/>
      <c r="H7" s="26"/>
      <c r="I7" s="66"/>
      <c r="J7" s="66"/>
      <c r="K7" s="67"/>
      <c r="L7" s="19"/>
      <c r="M7" s="26"/>
      <c r="N7" s="66"/>
      <c r="O7" s="66"/>
      <c r="P7" s="67"/>
      <c r="Q7" s="19"/>
    </row>
    <row r="8" spans="2:17" ht="11.65" customHeight="1">
      <c r="B8" s="22" t="s">
        <v>7</v>
      </c>
      <c r="C8" s="24">
        <v>45054.299104999998</v>
      </c>
      <c r="D8" s="18">
        <v>48559.242699000002</v>
      </c>
      <c r="E8" s="18">
        <v>54580.178404999999</v>
      </c>
      <c r="F8" s="19">
        <v>7.7793765825358037</v>
      </c>
      <c r="G8" s="19">
        <v>12.399154870106727</v>
      </c>
      <c r="H8" s="26">
        <v>256444.77663099999</v>
      </c>
      <c r="I8" s="25">
        <v>298921.412243</v>
      </c>
      <c r="J8" s="18">
        <v>369234.85759299999</v>
      </c>
      <c r="K8" s="19">
        <v>16.563657942278894</v>
      </c>
      <c r="L8" s="19">
        <v>23.522384971485621</v>
      </c>
      <c r="M8" s="26">
        <v>63290.531303999996</v>
      </c>
      <c r="N8" s="25">
        <v>73311.692588000005</v>
      </c>
      <c r="O8" s="66">
        <v>86567.924648999993</v>
      </c>
      <c r="P8" s="19">
        <v>15.833586916605128</v>
      </c>
      <c r="Q8" s="19">
        <v>18.082016105531622</v>
      </c>
    </row>
    <row r="9" spans="2:17" ht="11.65" customHeight="1">
      <c r="B9" s="22" t="s">
        <v>8</v>
      </c>
      <c r="C9" s="24">
        <v>14690.301022</v>
      </c>
      <c r="D9" s="18">
        <v>16779.421367999999</v>
      </c>
      <c r="E9" s="18">
        <v>19075.575996</v>
      </c>
      <c r="F9" s="19">
        <v>14.221086027245875</v>
      </c>
      <c r="G9" s="19">
        <v>13.68434928500568</v>
      </c>
      <c r="H9" s="26">
        <v>101291.46069000001</v>
      </c>
      <c r="I9" s="25">
        <v>116853.554739</v>
      </c>
      <c r="J9" s="18">
        <v>146575.74220899999</v>
      </c>
      <c r="K9" s="19">
        <v>15.363678184706401</v>
      </c>
      <c r="L9" s="19">
        <v>25.435415752979381</v>
      </c>
      <c r="M9" s="26">
        <v>24401.483316000002</v>
      </c>
      <c r="N9" s="25">
        <v>28644.595614000002</v>
      </c>
      <c r="O9" s="25">
        <v>34341.561794000001</v>
      </c>
      <c r="P9" s="19">
        <v>17.388747409538837</v>
      </c>
      <c r="Q9" s="19">
        <v>19.888450361699711</v>
      </c>
    </row>
    <row r="10" spans="2:17" ht="4.9000000000000004" customHeight="1">
      <c r="B10" s="22"/>
      <c r="C10" s="26"/>
      <c r="D10" s="66"/>
      <c r="E10" s="66"/>
      <c r="F10" s="67"/>
      <c r="G10" s="19"/>
      <c r="H10" s="26"/>
      <c r="I10" s="66"/>
      <c r="J10" s="66"/>
      <c r="K10" s="67"/>
      <c r="L10" s="19"/>
      <c r="M10" s="26"/>
      <c r="N10" s="66"/>
      <c r="O10" s="66"/>
      <c r="P10" s="67"/>
      <c r="Q10" s="19"/>
    </row>
    <row r="11" spans="2:17" ht="11.65" customHeight="1">
      <c r="B11" s="15" t="s">
        <v>8</v>
      </c>
      <c r="C11" s="26"/>
      <c r="D11" s="66"/>
      <c r="E11" s="66"/>
      <c r="F11" s="67"/>
      <c r="G11" s="19"/>
      <c r="H11" s="26"/>
      <c r="I11" s="66"/>
      <c r="J11" s="66"/>
      <c r="K11" s="67"/>
      <c r="L11" s="19"/>
      <c r="M11" s="26"/>
      <c r="N11" s="66"/>
      <c r="O11" s="66"/>
      <c r="P11" s="67"/>
      <c r="Q11" s="19"/>
    </row>
    <row r="12" spans="2:17" ht="4.9000000000000004" customHeight="1">
      <c r="B12" s="22"/>
      <c r="C12" s="26"/>
      <c r="D12" s="66"/>
      <c r="E12" s="66"/>
      <c r="F12" s="67"/>
      <c r="G12" s="19"/>
      <c r="H12" s="26"/>
      <c r="I12" s="66"/>
      <c r="J12" s="66"/>
      <c r="K12" s="67"/>
      <c r="L12" s="19"/>
      <c r="M12" s="26"/>
      <c r="N12" s="66"/>
      <c r="O12" s="66"/>
      <c r="P12" s="67"/>
      <c r="Q12" s="19"/>
    </row>
    <row r="13" spans="2:17" ht="11.65" customHeight="1">
      <c r="B13" s="29" t="s">
        <v>11</v>
      </c>
      <c r="C13" s="26"/>
      <c r="D13" s="66"/>
      <c r="E13" s="66"/>
      <c r="F13" s="67"/>
      <c r="G13" s="19"/>
      <c r="H13" s="26"/>
      <c r="I13" s="66"/>
      <c r="J13" s="66"/>
      <c r="K13" s="67"/>
      <c r="L13" s="19"/>
      <c r="M13" s="26"/>
      <c r="N13" s="66"/>
      <c r="O13" s="66"/>
      <c r="P13" s="67"/>
      <c r="Q13" s="19"/>
    </row>
    <row r="14" spans="2:17" ht="11.65" customHeight="1">
      <c r="B14" s="30" t="s">
        <v>12</v>
      </c>
      <c r="C14" s="24">
        <v>9462.6316490000008</v>
      </c>
      <c r="D14" s="18">
        <v>10802.217044000001</v>
      </c>
      <c r="E14" s="18">
        <v>11924.518348</v>
      </c>
      <c r="F14" s="19">
        <v>14.156583968282916</v>
      </c>
      <c r="G14" s="19">
        <v>10.389545955507074</v>
      </c>
      <c r="H14" s="26">
        <v>69049.480286999998</v>
      </c>
      <c r="I14" s="25">
        <v>79813.755378000002</v>
      </c>
      <c r="J14" s="66">
        <v>99551.103319999995</v>
      </c>
      <c r="K14" s="19">
        <v>15.589219565822859</v>
      </c>
      <c r="L14" s="19">
        <v>24.729256064350565</v>
      </c>
      <c r="M14" s="26">
        <v>15868.171560999999</v>
      </c>
      <c r="N14" s="25">
        <v>18763.908972000001</v>
      </c>
      <c r="O14" s="25">
        <v>22336.682887999999</v>
      </c>
      <c r="P14" s="19">
        <v>18.248715044882687</v>
      </c>
      <c r="Q14" s="19">
        <v>19.040669624497681</v>
      </c>
    </row>
    <row r="15" spans="2:17" ht="11.65" customHeight="1">
      <c r="B15" s="30" t="s">
        <v>13</v>
      </c>
      <c r="C15" s="24">
        <v>5227.6693729999997</v>
      </c>
      <c r="D15" s="18">
        <v>5977.2043240000003</v>
      </c>
      <c r="E15" s="18">
        <v>7151.057648</v>
      </c>
      <c r="F15" s="19">
        <v>14.337841541227107</v>
      </c>
      <c r="G15" s="19">
        <v>19.638835488468743</v>
      </c>
      <c r="H15" s="26">
        <v>32241.980403000001</v>
      </c>
      <c r="I15" s="25">
        <v>37039.799360999998</v>
      </c>
      <c r="J15" s="66">
        <v>47024.638889000002</v>
      </c>
      <c r="K15" s="19">
        <v>14.880658377776257</v>
      </c>
      <c r="L15" s="19">
        <v>26.957056194298005</v>
      </c>
      <c r="M15" s="26">
        <v>8533.3117550000006</v>
      </c>
      <c r="N15" s="25">
        <v>9880.6866420000006</v>
      </c>
      <c r="O15" s="66">
        <v>12004.878906</v>
      </c>
      <c r="P15" s="19">
        <v>15.789589384338626</v>
      </c>
      <c r="Q15" s="19">
        <v>21.498427598853894</v>
      </c>
    </row>
    <row r="16" spans="2:17" ht="11.65" customHeight="1">
      <c r="B16" s="30"/>
      <c r="C16" s="24"/>
      <c r="D16" s="66"/>
      <c r="E16" s="66"/>
      <c r="F16" s="67"/>
      <c r="G16" s="19"/>
      <c r="H16" s="26"/>
      <c r="I16" s="66"/>
      <c r="J16" s="66"/>
      <c r="K16" s="67"/>
      <c r="L16" s="19"/>
      <c r="M16" s="26"/>
      <c r="N16" s="66"/>
      <c r="O16" s="66"/>
      <c r="P16" s="67"/>
      <c r="Q16" s="19"/>
    </row>
    <row r="17" spans="2:17" ht="11.65" customHeight="1">
      <c r="B17" s="29" t="s">
        <v>14</v>
      </c>
      <c r="C17" s="24"/>
      <c r="D17" s="66"/>
      <c r="E17" s="66"/>
      <c r="F17" s="67"/>
      <c r="G17" s="19"/>
      <c r="H17" s="26"/>
      <c r="I17" s="66"/>
      <c r="J17" s="66"/>
      <c r="K17" s="67"/>
      <c r="L17" s="19"/>
      <c r="M17" s="26"/>
      <c r="N17" s="66"/>
      <c r="O17" s="66"/>
      <c r="P17" s="67"/>
      <c r="Q17" s="19"/>
    </row>
    <row r="18" spans="2:17" ht="11.65" customHeight="1">
      <c r="B18" s="30" t="s">
        <v>15</v>
      </c>
      <c r="C18" s="24">
        <v>9397.1808710000005</v>
      </c>
      <c r="D18" s="18">
        <v>10906.262992</v>
      </c>
      <c r="E18" s="18">
        <v>12304.737556</v>
      </c>
      <c r="F18" s="19">
        <v>16.058881293400191</v>
      </c>
      <c r="G18" s="19">
        <v>12.822674137106489</v>
      </c>
      <c r="H18" s="26">
        <v>66869.104126000006</v>
      </c>
      <c r="I18" s="25">
        <v>77811.062537000005</v>
      </c>
      <c r="J18" s="66">
        <v>99462.847473000002</v>
      </c>
      <c r="K18" s="19">
        <v>16.363249596379063</v>
      </c>
      <c r="L18" s="19">
        <v>27.826101109600373</v>
      </c>
      <c r="M18" s="26">
        <v>15527.662179999999</v>
      </c>
      <c r="N18" s="25">
        <v>18463.530724</v>
      </c>
      <c r="O18" s="66">
        <v>21953.387254000001</v>
      </c>
      <c r="P18" s="19">
        <v>18.907344260628435</v>
      </c>
      <c r="Q18" s="19">
        <v>18.901349813140982</v>
      </c>
    </row>
    <row r="19" spans="2:17" ht="11.65" customHeight="1">
      <c r="B19" s="30" t="s">
        <v>9</v>
      </c>
      <c r="C19" s="24">
        <v>5293.1201510000001</v>
      </c>
      <c r="D19" s="18">
        <v>5873.1583760000003</v>
      </c>
      <c r="E19" s="18">
        <v>6770.8384400000004</v>
      </c>
      <c r="F19" s="19">
        <v>10.958342309505611</v>
      </c>
      <c r="G19" s="19">
        <v>15.284451849081208</v>
      </c>
      <c r="H19" s="26">
        <v>34422.356564000002</v>
      </c>
      <c r="I19" s="25">
        <v>39042.492202000001</v>
      </c>
      <c r="J19" s="66">
        <v>47112.894736000002</v>
      </c>
      <c r="K19" s="19">
        <v>13.421903957708366</v>
      </c>
      <c r="L19" s="19">
        <v>20.670818072383668</v>
      </c>
      <c r="M19" s="26">
        <v>8873.8211360000005</v>
      </c>
      <c r="N19" s="25">
        <v>10181.06489</v>
      </c>
      <c r="O19" s="66">
        <v>12388.17454</v>
      </c>
      <c r="P19" s="19">
        <v>14.731463863934252</v>
      </c>
      <c r="Q19" s="19">
        <v>21.678573644765379</v>
      </c>
    </row>
    <row r="20" spans="2:17" ht="11.65" customHeight="1">
      <c r="B20" s="30"/>
      <c r="C20" s="32"/>
      <c r="D20" s="66"/>
      <c r="E20" s="66"/>
      <c r="F20" s="67"/>
      <c r="G20" s="19"/>
      <c r="H20" s="26"/>
      <c r="I20" s="66"/>
      <c r="J20" s="66"/>
      <c r="K20" s="67"/>
      <c r="L20" s="19"/>
      <c r="M20" s="26"/>
      <c r="N20" s="66"/>
      <c r="O20" s="66"/>
      <c r="P20" s="67"/>
      <c r="Q20" s="19"/>
    </row>
    <row r="21" spans="2:17" ht="11.65" customHeight="1">
      <c r="B21" s="29" t="s">
        <v>16</v>
      </c>
      <c r="C21" s="32"/>
      <c r="D21" s="66"/>
      <c r="E21" s="66"/>
      <c r="F21" s="67"/>
      <c r="G21" s="19"/>
      <c r="H21" s="26"/>
      <c r="I21" s="66"/>
      <c r="J21" s="66"/>
      <c r="K21" s="67"/>
      <c r="L21" s="19"/>
      <c r="M21" s="26"/>
      <c r="N21" s="66"/>
      <c r="O21" s="66"/>
      <c r="P21" s="67"/>
      <c r="Q21" s="19"/>
    </row>
    <row r="22" spans="2:17" ht="11.65" customHeight="1">
      <c r="B22" s="30" t="s">
        <v>17</v>
      </c>
      <c r="C22" s="24">
        <v>7052.685829</v>
      </c>
      <c r="D22" s="18">
        <v>8235.2060519999995</v>
      </c>
      <c r="E22" s="18">
        <v>9391.8405060000005</v>
      </c>
      <c r="F22" s="19">
        <v>16.766948814557779</v>
      </c>
      <c r="G22" s="19">
        <v>14.044997134213787</v>
      </c>
      <c r="H22" s="26">
        <v>40671.554709999997</v>
      </c>
      <c r="I22" s="25">
        <v>51206.367536999998</v>
      </c>
      <c r="J22" s="66">
        <v>59195.419405000001</v>
      </c>
      <c r="K22" s="19">
        <v>25.90216406064701</v>
      </c>
      <c r="L22" s="19">
        <v>15.601676612244347</v>
      </c>
      <c r="M22" s="26">
        <v>10225.450627</v>
      </c>
      <c r="N22" s="25">
        <v>12977.622545</v>
      </c>
      <c r="O22" s="66">
        <v>14460.246109</v>
      </c>
      <c r="P22" s="19">
        <v>26.914920607341955</v>
      </c>
      <c r="Q22" s="19">
        <v>11.424462060435133</v>
      </c>
    </row>
    <row r="23" spans="2:17" ht="11.65" customHeight="1">
      <c r="B23" s="30" t="s">
        <v>18</v>
      </c>
      <c r="C23" s="24">
        <v>7637.6151929999996</v>
      </c>
      <c r="D23" s="18">
        <v>8544.2153159999998</v>
      </c>
      <c r="E23" s="18">
        <v>9683.7354899999991</v>
      </c>
      <c r="F23" s="19">
        <v>11.870199009645233</v>
      </c>
      <c r="G23" s="19">
        <v>13.336744590999714</v>
      </c>
      <c r="H23" s="26">
        <v>60619.905980000003</v>
      </c>
      <c r="I23" s="25">
        <v>65647.187202000001</v>
      </c>
      <c r="J23" s="66">
        <v>87380.322803999996</v>
      </c>
      <c r="K23" s="19">
        <v>8.2931194641882513</v>
      </c>
      <c r="L23" s="19">
        <v>33.105966193381505</v>
      </c>
      <c r="M23" s="26">
        <v>14176.032689</v>
      </c>
      <c r="N23" s="25">
        <v>15666.973069</v>
      </c>
      <c r="O23" s="66">
        <v>19881.315685000001</v>
      </c>
      <c r="P23" s="19">
        <v>10.517331701392777</v>
      </c>
      <c r="Q23" s="19">
        <v>26.899533160868543</v>
      </c>
    </row>
    <row r="24" spans="2:17" ht="11.65" customHeight="1">
      <c r="B24" s="30"/>
      <c r="C24" s="24"/>
      <c r="D24" s="25"/>
      <c r="E24" s="66"/>
      <c r="F24" s="67"/>
      <c r="G24" s="19"/>
      <c r="H24" s="26"/>
      <c r="I24" s="25"/>
      <c r="J24" s="66"/>
      <c r="K24" s="67"/>
      <c r="L24" s="19"/>
      <c r="M24" s="26"/>
      <c r="N24" s="25"/>
      <c r="O24" s="66"/>
      <c r="P24" s="67"/>
      <c r="Q24" s="19"/>
    </row>
    <row r="25" spans="2:17" ht="11.65" customHeight="1">
      <c r="B25" s="29" t="s">
        <v>10</v>
      </c>
      <c r="C25" s="32"/>
      <c r="D25" s="66"/>
      <c r="E25" s="66"/>
      <c r="F25" s="67"/>
      <c r="G25" s="19"/>
      <c r="H25" s="26"/>
      <c r="I25" s="66"/>
      <c r="J25" s="66"/>
      <c r="K25" s="67"/>
      <c r="L25" s="19"/>
      <c r="M25" s="26"/>
      <c r="N25" s="66"/>
      <c r="O25" s="66"/>
      <c r="P25" s="67"/>
      <c r="Q25" s="19"/>
    </row>
    <row r="26" spans="2:17" ht="11.65" customHeight="1">
      <c r="B26" s="30" t="s">
        <v>19</v>
      </c>
      <c r="C26" s="24">
        <v>79.853969000000006</v>
      </c>
      <c r="D26" s="18">
        <v>105.09258199999999</v>
      </c>
      <c r="E26" s="18">
        <v>105.92461900000001</v>
      </c>
      <c r="F26" s="19">
        <v>31.605959373165263</v>
      </c>
      <c r="G26" s="19">
        <v>0.79171810623132899</v>
      </c>
      <c r="H26" s="26">
        <v>337.06156099999998</v>
      </c>
      <c r="I26" s="35">
        <v>547.021795</v>
      </c>
      <c r="J26" s="66">
        <v>618.19925000000001</v>
      </c>
      <c r="K26" s="19">
        <v>62.291361072762612</v>
      </c>
      <c r="L26" s="19">
        <v>13.011813359283053</v>
      </c>
      <c r="M26" s="26">
        <v>109.30361000000001</v>
      </c>
      <c r="N26" s="25">
        <v>207.04483200000001</v>
      </c>
      <c r="O26" s="66">
        <v>180.87617599999999</v>
      </c>
      <c r="P26" s="19">
        <v>89.421769326740446</v>
      </c>
      <c r="Q26" s="19">
        <v>-12.639125423811606</v>
      </c>
    </row>
    <row r="27" spans="2:17" ht="11.65" customHeight="1">
      <c r="B27" s="30" t="s">
        <v>23</v>
      </c>
      <c r="C27" s="24">
        <v>4006.0241230000001</v>
      </c>
      <c r="D27" s="18">
        <v>4380.0988909999996</v>
      </c>
      <c r="E27" s="18">
        <v>4745.9014479999996</v>
      </c>
      <c r="F27" s="19">
        <v>9.3378061767602532</v>
      </c>
      <c r="G27" s="19">
        <v>8.3514679942873471</v>
      </c>
      <c r="H27" s="26">
        <v>35514.627135000002</v>
      </c>
      <c r="I27" s="35">
        <v>41774.258019000001</v>
      </c>
      <c r="J27" s="66">
        <v>50495.164048999999</v>
      </c>
      <c r="K27" s="19">
        <v>17.625500783678703</v>
      </c>
      <c r="L27" s="19">
        <v>20.876267930440576</v>
      </c>
      <c r="M27" s="26">
        <v>8027</v>
      </c>
      <c r="N27" s="25">
        <v>9199.6169040000004</v>
      </c>
      <c r="O27" s="66">
        <v>10229.903345999999</v>
      </c>
      <c r="P27" s="19">
        <v>-51.387144602708879</v>
      </c>
      <c r="Q27" s="19">
        <v>11.199232019672792</v>
      </c>
    </row>
    <row r="28" spans="2:17" ht="11.65" customHeight="1">
      <c r="B28" s="30" t="s">
        <v>21</v>
      </c>
      <c r="C28" s="24">
        <v>547.51550499999996</v>
      </c>
      <c r="D28" s="18">
        <v>593.81401100000005</v>
      </c>
      <c r="E28" s="18">
        <v>662.40286200000003</v>
      </c>
      <c r="F28" s="19">
        <v>8.4561086539458188</v>
      </c>
      <c r="G28" s="19">
        <v>11.550561241304223</v>
      </c>
      <c r="H28" s="26">
        <v>4229.7841900000003</v>
      </c>
      <c r="I28" s="110">
        <v>4651.0705950000001</v>
      </c>
      <c r="J28" s="66">
        <v>5768.338702</v>
      </c>
      <c r="K28" s="19">
        <v>9.9599976281532321</v>
      </c>
      <c r="L28" s="19">
        <v>24.021740461241052</v>
      </c>
      <c r="M28" s="26">
        <v>1198.7669719999999</v>
      </c>
      <c r="N28" s="66">
        <v>1480.1836229999999</v>
      </c>
      <c r="O28" s="66">
        <v>1728.721665</v>
      </c>
      <c r="P28" s="19">
        <v>23.475509216815496</v>
      </c>
      <c r="Q28" s="19">
        <v>16.79102768994764</v>
      </c>
    </row>
    <row r="29" spans="2:17" ht="11.65" customHeight="1">
      <c r="B29" s="30" t="s">
        <v>20</v>
      </c>
      <c r="C29" s="24">
        <v>3377.4021349999998</v>
      </c>
      <c r="D29" s="18">
        <v>3596.9558499999998</v>
      </c>
      <c r="E29" s="18">
        <v>4009.138633</v>
      </c>
      <c r="F29" s="19">
        <v>6.500668449420516</v>
      </c>
      <c r="G29" s="19">
        <v>11.4592116275211</v>
      </c>
      <c r="H29" s="26">
        <v>39590.952740000001</v>
      </c>
      <c r="I29" s="35">
        <v>43896.767573999998</v>
      </c>
      <c r="J29" s="66">
        <v>55335.393197999998</v>
      </c>
      <c r="K29" s="19">
        <v>10.875754524719227</v>
      </c>
      <c r="L29" s="19">
        <v>26.058013507981144</v>
      </c>
      <c r="M29" s="26">
        <v>5333.8550560000003</v>
      </c>
      <c r="N29" s="25">
        <v>6130.3567030000004</v>
      </c>
      <c r="O29" s="66">
        <v>6994.2928359999996</v>
      </c>
      <c r="P29" s="19">
        <v>14.932945095761909</v>
      </c>
      <c r="Q29" s="19">
        <v>14.092754709970094</v>
      </c>
    </row>
    <row r="30" spans="2:17" ht="11.65" customHeight="1">
      <c r="B30" s="30" t="s">
        <v>26</v>
      </c>
      <c r="C30" s="24">
        <v>612.96076500000004</v>
      </c>
      <c r="D30" s="18">
        <v>691.37871099999995</v>
      </c>
      <c r="E30" s="18">
        <v>1190.655307</v>
      </c>
      <c r="F30" s="19">
        <v>12.793305946751744</v>
      </c>
      <c r="G30" s="19">
        <v>72.214632596634885</v>
      </c>
      <c r="H30" s="26">
        <v>3931.8164649999999</v>
      </c>
      <c r="I30" s="35">
        <v>5271.6933529999997</v>
      </c>
      <c r="J30" s="66">
        <v>9624.8298909999994</v>
      </c>
      <c r="K30" s="19">
        <v>34.077808563223471</v>
      </c>
      <c r="L30" s="19">
        <v>82.575678183609256</v>
      </c>
      <c r="M30" s="26"/>
      <c r="N30" s="25">
        <v>1338.3253</v>
      </c>
      <c r="O30" s="66">
        <v>2557.1453459999998</v>
      </c>
      <c r="P30" s="19">
        <v>43.413536936942876</v>
      </c>
      <c r="Q30" s="19">
        <v>91.070537633862273</v>
      </c>
    </row>
    <row r="31" spans="2:17" ht="11.65" customHeight="1">
      <c r="B31" s="30" t="s">
        <v>25</v>
      </c>
      <c r="C31" s="24">
        <v>323.73647399999999</v>
      </c>
      <c r="D31" s="18">
        <v>375.81538</v>
      </c>
      <c r="E31" s="18">
        <v>499.87924800000002</v>
      </c>
      <c r="F31" s="19">
        <v>16.086820665131498</v>
      </c>
      <c r="G31" s="19">
        <v>33.01191877777859</v>
      </c>
      <c r="H31" s="26">
        <v>810.58648500000004</v>
      </c>
      <c r="I31" s="35">
        <v>1193.2818130000001</v>
      </c>
      <c r="J31" s="66">
        <v>2322.328833</v>
      </c>
      <c r="K31" s="19">
        <v>47.2121525687663</v>
      </c>
      <c r="L31" s="19">
        <v>94.616963712996778</v>
      </c>
      <c r="M31" s="26">
        <v>240.846812</v>
      </c>
      <c r="N31" s="25">
        <v>444.01776899999999</v>
      </c>
      <c r="O31" s="66">
        <v>1031.5558490000001</v>
      </c>
      <c r="P31" s="19">
        <v>84.35692185952621</v>
      </c>
      <c r="Q31" s="19">
        <v>132.32310079013979</v>
      </c>
    </row>
    <row r="32" spans="2:17" ht="11.65" customHeight="1">
      <c r="B32" s="30" t="s">
        <v>22</v>
      </c>
      <c r="C32" s="24">
        <v>2165.2814149999999</v>
      </c>
      <c r="D32" s="18">
        <v>2822.1932630000001</v>
      </c>
      <c r="E32" s="18">
        <v>3061.5953020000002</v>
      </c>
      <c r="F32" s="19">
        <v>30.338405135205022</v>
      </c>
      <c r="G32" s="19">
        <v>8.4828364569730041</v>
      </c>
      <c r="H32" s="26">
        <v>7857.4178910000001</v>
      </c>
      <c r="I32" s="35">
        <v>8803.3499379999994</v>
      </c>
      <c r="J32" s="66">
        <v>9837.2502989999994</v>
      </c>
      <c r="K32" s="19">
        <v>12.038713736779656</v>
      </c>
      <c r="L32" s="19">
        <v>11.744396942999273</v>
      </c>
      <c r="M32" s="26">
        <v>3982.423182</v>
      </c>
      <c r="N32" s="25">
        <v>4314.132087</v>
      </c>
      <c r="O32" s="66">
        <v>5024.0767370000003</v>
      </c>
      <c r="P32" s="19">
        <v>8.3293233752575162</v>
      </c>
      <c r="Q32" s="19">
        <v>16.456256685772644</v>
      </c>
    </row>
    <row r="33" spans="2:17" ht="11.65" customHeight="1">
      <c r="B33" s="30" t="s">
        <v>24</v>
      </c>
      <c r="C33" s="24">
        <v>3577.5266360000001</v>
      </c>
      <c r="D33" s="18">
        <v>4214.0726800000002</v>
      </c>
      <c r="E33" s="18">
        <v>4800.0785770000002</v>
      </c>
      <c r="F33" s="19">
        <v>17.792908586467334</v>
      </c>
      <c r="G33" s="19">
        <v>13.905927626288587</v>
      </c>
      <c r="H33" s="26">
        <v>9019.2142230000009</v>
      </c>
      <c r="I33" s="35">
        <v>10716.111652</v>
      </c>
      <c r="J33" s="66">
        <v>12574.237987</v>
      </c>
      <c r="K33" s="19">
        <v>18.814249080288192</v>
      </c>
      <c r="L33" s="19">
        <v>17.339557437825022</v>
      </c>
      <c r="M33" s="26">
        <v>4576.1605410000002</v>
      </c>
      <c r="N33" s="25">
        <v>5530.918396</v>
      </c>
      <c r="O33" s="66">
        <v>6594.9898389999998</v>
      </c>
      <c r="P33" s="19">
        <v>20.863731646778334</v>
      </c>
      <c r="Q33" s="19">
        <v>19.238603190557725</v>
      </c>
    </row>
    <row r="34" spans="2:17" ht="5.0999999999999996" customHeight="1" thickBot="1"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8"/>
      <c r="M34" s="58"/>
      <c r="N34" s="57"/>
      <c r="O34" s="57"/>
      <c r="P34" s="57"/>
      <c r="Q34" s="57"/>
    </row>
    <row r="35" spans="2:17" ht="13.5" thickTop="1">
      <c r="F35" s="109" t="s">
        <v>100</v>
      </c>
    </row>
  </sheetData>
  <mergeCells count="6">
    <mergeCell ref="C2:G2"/>
    <mergeCell ref="H2:L2"/>
    <mergeCell ref="M2:Q2"/>
    <mergeCell ref="C4:G4"/>
    <mergeCell ref="H4:L4"/>
    <mergeCell ref="M4:Q4"/>
  </mergeCells>
  <hyperlinks>
    <hyperlink ref="Q1" location="Índice!A1" display="Voltar" xr:uid="{984E4E37-FCBE-4E85-BA87-07906EF73EBF}"/>
  </hyperlinks>
  <pageMargins left="0.70866141732283472" right="0.70866141732283472" top="0.74803149606299213" bottom="0.74803149606299213" header="0.31496062992125984" footer="0.31496062992125984"/>
  <pageSetup paperSize="9" scale="77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733D5-0242-4889-AB78-9CA099A271E8}">
  <dimension ref="B1:I25"/>
  <sheetViews>
    <sheetView zoomScaleNormal="100" workbookViewId="0">
      <selection activeCell="I3" sqref="I3"/>
    </sheetView>
  </sheetViews>
  <sheetFormatPr defaultColWidth="9.28515625" defaultRowHeight="12.75"/>
  <cols>
    <col min="1" max="1" width="2.7109375" style="13" customWidth="1"/>
    <col min="2" max="2" width="11.5703125" style="13" customWidth="1"/>
    <col min="3" max="6" width="12.5703125" style="13" customWidth="1"/>
    <col min="7" max="16384" width="9.28515625" style="13"/>
  </cols>
  <sheetData>
    <row r="1" spans="2:9" ht="15">
      <c r="B1" s="95" t="s">
        <v>113</v>
      </c>
      <c r="C1" s="75"/>
    </row>
    <row r="2" spans="2:9">
      <c r="B2" s="75"/>
      <c r="C2" s="75"/>
    </row>
    <row r="3" spans="2:9" ht="15">
      <c r="B3" s="59" t="s">
        <v>8</v>
      </c>
      <c r="C3" s="59"/>
      <c r="I3" s="140" t="s">
        <v>87</v>
      </c>
    </row>
    <row r="4" spans="2:9" ht="44.25" customHeight="1">
      <c r="B4" s="9"/>
      <c r="C4" s="56" t="s">
        <v>0</v>
      </c>
      <c r="D4" s="56" t="s">
        <v>28</v>
      </c>
      <c r="E4" s="56" t="s">
        <v>78</v>
      </c>
      <c r="F4" s="56" t="s">
        <v>38</v>
      </c>
    </row>
    <row r="5" spans="2:9" s="46" customFormat="1" ht="14.25" customHeight="1">
      <c r="B5" s="14"/>
      <c r="C5" s="257" t="s">
        <v>29</v>
      </c>
      <c r="D5" s="258"/>
      <c r="E5" s="60" t="s">
        <v>75</v>
      </c>
      <c r="F5" s="60" t="s">
        <v>77</v>
      </c>
    </row>
    <row r="6" spans="2:9" ht="5.0999999999999996" customHeight="1">
      <c r="B6" s="15"/>
      <c r="C6" s="15"/>
      <c r="F6" s="16"/>
    </row>
    <row r="7" spans="2:9" ht="9" customHeight="1">
      <c r="B7" s="29" t="s">
        <v>14</v>
      </c>
      <c r="C7" s="29"/>
      <c r="F7" s="15"/>
    </row>
    <row r="8" spans="2:9" ht="11.65" customHeight="1">
      <c r="B8" s="37" t="s">
        <v>76</v>
      </c>
      <c r="C8" s="54">
        <v>10402</v>
      </c>
      <c r="D8" s="55">
        <v>61.41991924629879</v>
      </c>
      <c r="E8" s="38">
        <v>1647.322983344508</v>
      </c>
      <c r="F8" s="38">
        <v>53339.614404670603</v>
      </c>
    </row>
    <row r="9" spans="2:9" ht="11.65" customHeight="1">
      <c r="B9" s="30" t="s">
        <v>72</v>
      </c>
      <c r="C9" s="18">
        <v>5745</v>
      </c>
      <c r="D9" s="20">
        <v>2.0920800696257613</v>
      </c>
      <c r="E9" s="18">
        <v>4480.2868859469072</v>
      </c>
      <c r="F9" s="18">
        <v>77368.73733255679</v>
      </c>
    </row>
    <row r="10" spans="2:9" ht="11.65" customHeight="1">
      <c r="B10" s="30" t="s">
        <v>73</v>
      </c>
      <c r="C10" s="18">
        <v>2531</v>
      </c>
      <c r="D10" s="20">
        <v>18.984591070723035</v>
      </c>
      <c r="E10" s="18">
        <v>1983.6968539824468</v>
      </c>
      <c r="F10" s="18">
        <v>68077.508678459941</v>
      </c>
    </row>
    <row r="11" spans="2:9" ht="11.65" customHeight="1">
      <c r="B11" s="30" t="s">
        <v>74</v>
      </c>
      <c r="C11" s="18">
        <v>1535</v>
      </c>
      <c r="D11" s="20">
        <v>86.343322475570034</v>
      </c>
      <c r="E11" s="18">
        <v>1838.6855252732639</v>
      </c>
      <c r="F11" s="18">
        <v>60702.862136610907</v>
      </c>
    </row>
    <row r="12" spans="2:9" ht="11.65" customHeight="1">
      <c r="B12" s="30" t="s">
        <v>15</v>
      </c>
      <c r="C12" s="18">
        <v>591</v>
      </c>
      <c r="D12" s="20">
        <v>755.13367174280881</v>
      </c>
      <c r="E12" s="18">
        <v>1501.5409601823121</v>
      </c>
      <c r="F12" s="18">
        <v>48918.966088858215</v>
      </c>
    </row>
    <row r="13" spans="2:9" ht="5.0999999999999996" customHeight="1">
      <c r="D13" s="21"/>
      <c r="E13" s="21"/>
    </row>
    <row r="14" spans="2:9">
      <c r="B14" s="59" t="s">
        <v>32</v>
      </c>
      <c r="C14" s="59"/>
    </row>
    <row r="15" spans="2:9" ht="44.25" customHeight="1">
      <c r="B15" s="9"/>
      <c r="C15" s="56" t="s">
        <v>0</v>
      </c>
      <c r="D15" s="56" t="s">
        <v>28</v>
      </c>
      <c r="E15" s="56" t="s">
        <v>78</v>
      </c>
      <c r="F15" s="56" t="s">
        <v>38</v>
      </c>
    </row>
    <row r="16" spans="2:9" s="46" customFormat="1" ht="14.25" customHeight="1">
      <c r="B16" s="14"/>
      <c r="C16" s="257" t="s">
        <v>29</v>
      </c>
      <c r="D16" s="258"/>
      <c r="E16" s="60" t="s">
        <v>75</v>
      </c>
      <c r="F16" s="60" t="s">
        <v>77</v>
      </c>
    </row>
    <row r="17" spans="2:6" ht="5.0999999999999996" customHeight="1">
      <c r="B17" s="15"/>
      <c r="C17" s="15"/>
      <c r="F17" s="16"/>
    </row>
    <row r="18" spans="2:6" ht="9" customHeight="1">
      <c r="B18" s="29" t="s">
        <v>14</v>
      </c>
      <c r="C18" s="29"/>
      <c r="F18" s="15"/>
    </row>
    <row r="19" spans="2:6" ht="11.65" customHeight="1">
      <c r="B19" s="37" t="s">
        <v>76</v>
      </c>
      <c r="C19" s="54">
        <v>478405</v>
      </c>
      <c r="D19" s="55">
        <v>5.9384684524618265</v>
      </c>
      <c r="E19" s="38">
        <v>1138.8894835849953</v>
      </c>
      <c r="F19" s="38">
        <v>30868.574363259606</v>
      </c>
    </row>
    <row r="20" spans="2:6" ht="11.65" customHeight="1">
      <c r="B20" s="30" t="s">
        <v>72</v>
      </c>
      <c r="C20" s="18">
        <v>426795</v>
      </c>
      <c r="D20" s="20">
        <v>2.2616338054569525</v>
      </c>
      <c r="E20" s="18">
        <v>919.00886862772404</v>
      </c>
      <c r="F20" s="31">
        <v>20765.953414334464</v>
      </c>
    </row>
    <row r="21" spans="2:6" ht="11.65" customHeight="1">
      <c r="B21" s="30" t="s">
        <v>73</v>
      </c>
      <c r="C21" s="18">
        <v>44292</v>
      </c>
      <c r="D21" s="20">
        <v>18.065226225955026</v>
      </c>
      <c r="E21" s="18">
        <v>1114.8139950154662</v>
      </c>
      <c r="F21" s="31">
        <v>29848.008399727551</v>
      </c>
    </row>
    <row r="22" spans="2:6" ht="11.65" customHeight="1">
      <c r="B22" s="30" t="s">
        <v>74</v>
      </c>
      <c r="C22" s="18">
        <v>6473</v>
      </c>
      <c r="D22" s="20">
        <v>86.260157577630153</v>
      </c>
      <c r="E22" s="18">
        <v>1280.2080986999001</v>
      </c>
      <c r="F22" s="31">
        <v>36946.684514705514</v>
      </c>
    </row>
    <row r="23" spans="2:6" ht="11.65" customHeight="1">
      <c r="B23" s="30" t="s">
        <v>15</v>
      </c>
      <c r="C23" s="18">
        <v>845</v>
      </c>
      <c r="D23" s="20">
        <v>612.10887573964499</v>
      </c>
      <c r="E23" s="18">
        <v>1378.5088211248187</v>
      </c>
      <c r="F23" s="18">
        <v>44739.352454991182</v>
      </c>
    </row>
    <row r="24" spans="2:6" ht="5.0999999999999996" customHeight="1" thickBot="1">
      <c r="B24" s="57"/>
      <c r="C24" s="57"/>
      <c r="D24" s="111"/>
      <c r="E24" s="111"/>
      <c r="F24" s="57"/>
    </row>
    <row r="25" spans="2:6" ht="13.5" thickTop="1">
      <c r="C25" s="109" t="s">
        <v>100</v>
      </c>
      <c r="D25" s="21"/>
      <c r="E25" s="21"/>
    </row>
  </sheetData>
  <mergeCells count="2">
    <mergeCell ref="C5:D5"/>
    <mergeCell ref="C16:D16"/>
  </mergeCells>
  <hyperlinks>
    <hyperlink ref="I3" location="Índice!A1" display="Voltar" xr:uid="{AE1A59EC-9504-47B1-8A2C-AD12CF5D3AA3}"/>
  </hyperlinks>
  <pageMargins left="0.7" right="0.7" top="0.75" bottom="0.75" header="0.3" footer="0.3"/>
  <pageSetup paperSize="9" scale="94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AF65"/>
  <sheetViews>
    <sheetView zoomScale="96" zoomScaleNormal="96" workbookViewId="0"/>
  </sheetViews>
  <sheetFormatPr defaultColWidth="9.42578125" defaultRowHeight="11.25"/>
  <cols>
    <col min="1" max="1" width="1.5703125" style="39" customWidth="1"/>
    <col min="2" max="5" width="9.42578125" style="1"/>
    <col min="6" max="13" width="9.42578125" style="1" customWidth="1"/>
    <col min="14" max="15" width="9.42578125" style="1"/>
    <col min="16" max="18" width="9.42578125" style="39"/>
    <col min="19" max="19" width="26.7109375" style="39" customWidth="1"/>
    <col min="20" max="16384" width="9.42578125" style="39"/>
  </cols>
  <sheetData>
    <row r="1" spans="2:19" ht="15">
      <c r="B1" s="95" t="s">
        <v>115</v>
      </c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140" t="s">
        <v>87</v>
      </c>
    </row>
    <row r="2" spans="2:19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</row>
    <row r="3" spans="2:19"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9"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</row>
    <row r="5" spans="2:19">
      <c r="B5" s="39"/>
      <c r="C5" s="39"/>
      <c r="D5" s="39"/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</row>
    <row r="6" spans="2:19">
      <c r="B6" s="39"/>
      <c r="C6" s="39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</row>
    <row r="7" spans="2:19">
      <c r="B7" s="39"/>
      <c r="C7" s="39"/>
      <c r="D7" s="39"/>
      <c r="E7" s="39"/>
      <c r="F7" s="39"/>
      <c r="G7" s="39"/>
      <c r="H7" s="39"/>
      <c r="I7" s="39"/>
      <c r="J7" s="39"/>
      <c r="K7" s="39"/>
      <c r="L7" s="39"/>
      <c r="M7" s="39"/>
      <c r="N7" s="39"/>
      <c r="O7" s="39"/>
    </row>
    <row r="8" spans="2:19"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</row>
    <row r="9" spans="2:19">
      <c r="B9" s="39"/>
      <c r="C9" s="39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</row>
    <row r="10" spans="2:19">
      <c r="B10" s="39"/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</row>
    <row r="11" spans="2:19">
      <c r="B11" s="39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</row>
    <row r="12" spans="2:19">
      <c r="B12" s="39"/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</row>
    <row r="13" spans="2:19" ht="15">
      <c r="B13" s="39"/>
      <c r="C13" s="39"/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S13" s="125" t="s">
        <v>138</v>
      </c>
    </row>
    <row r="14" spans="2:19">
      <c r="B14" s="39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</row>
    <row r="15" spans="2:19">
      <c r="B15" s="39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</row>
    <row r="16" spans="2:19" ht="15" customHeight="1">
      <c r="B16" s="39"/>
      <c r="C16" s="39"/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</row>
    <row r="17" spans="2:32" ht="15"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2"/>
      <c r="O17" s="2"/>
      <c r="S17" s="100" t="s">
        <v>97</v>
      </c>
      <c r="T17" s="97">
        <v>2010</v>
      </c>
      <c r="U17" s="97">
        <v>2011</v>
      </c>
      <c r="V17" s="97">
        <v>2012</v>
      </c>
      <c r="W17" s="97">
        <v>2013</v>
      </c>
      <c r="X17" s="97">
        <v>2014</v>
      </c>
      <c r="Y17" s="97">
        <v>2015</v>
      </c>
      <c r="Z17" s="97">
        <v>2016</v>
      </c>
      <c r="AA17" s="97">
        <v>2017</v>
      </c>
      <c r="AB17" s="97">
        <v>2018</v>
      </c>
      <c r="AC17" s="97">
        <v>2019</v>
      </c>
      <c r="AD17" s="97">
        <v>2020</v>
      </c>
      <c r="AE17" s="97">
        <v>2021</v>
      </c>
      <c r="AF17" s="97">
        <v>2022</v>
      </c>
    </row>
    <row r="18" spans="2:32" ht="15" customHeight="1">
      <c r="B18" s="39"/>
      <c r="C18" s="39"/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S18" s="102" t="s">
        <v>33</v>
      </c>
      <c r="T18" s="103">
        <f t="shared" ref="T18:AF18" si="0">SUM(T19:T20)</f>
        <v>2824929</v>
      </c>
      <c r="U18" s="103">
        <f t="shared" si="0"/>
        <v>2760265</v>
      </c>
      <c r="V18" s="103">
        <f t="shared" si="0"/>
        <v>2589309</v>
      </c>
      <c r="W18" s="103">
        <f t="shared" si="0"/>
        <v>2542739</v>
      </c>
      <c r="X18" s="103">
        <f t="shared" si="0"/>
        <v>2598434</v>
      </c>
      <c r="Y18" s="103">
        <f t="shared" si="0"/>
        <v>2702027</v>
      </c>
      <c r="Z18" s="103">
        <f t="shared" si="0"/>
        <v>2804923</v>
      </c>
      <c r="AA18" s="103">
        <f t="shared" si="0"/>
        <v>2955992</v>
      </c>
      <c r="AB18" s="103">
        <f t="shared" si="0"/>
        <v>3108081</v>
      </c>
      <c r="AC18" s="103">
        <f t="shared" si="0"/>
        <v>3259007</v>
      </c>
      <c r="AD18" s="103">
        <f t="shared" si="0"/>
        <v>3215636</v>
      </c>
      <c r="AE18" s="103">
        <f t="shared" si="0"/>
        <v>3308335</v>
      </c>
      <c r="AF18" s="103">
        <f t="shared" si="0"/>
        <v>3479883</v>
      </c>
    </row>
    <row r="19" spans="2:32" ht="15" customHeight="1">
      <c r="B19" s="39"/>
      <c r="C19" s="39"/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S19" s="99" t="s">
        <v>32</v>
      </c>
      <c r="T19" s="96">
        <v>2439083</v>
      </c>
      <c r="U19" s="96">
        <v>2373784</v>
      </c>
      <c r="V19" s="96">
        <v>2217197</v>
      </c>
      <c r="W19" s="96">
        <v>2164747</v>
      </c>
      <c r="X19" s="96">
        <v>2208611</v>
      </c>
      <c r="Y19" s="96">
        <v>2291684</v>
      </c>
      <c r="Z19" s="96">
        <v>2378141</v>
      </c>
      <c r="AA19" s="96">
        <v>2499372</v>
      </c>
      <c r="AB19" s="96">
        <v>2594602</v>
      </c>
      <c r="AC19" s="96">
        <v>2691422</v>
      </c>
      <c r="AD19" s="96">
        <v>2645063</v>
      </c>
      <c r="AE19" s="96">
        <v>2707965</v>
      </c>
      <c r="AF19" s="96">
        <v>2840993</v>
      </c>
    </row>
    <row r="20" spans="2:32" ht="15" customHeight="1">
      <c r="B20" s="39"/>
      <c r="C20" s="39"/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S20" s="99" t="s">
        <v>31</v>
      </c>
      <c r="T20" s="96">
        <v>385846</v>
      </c>
      <c r="U20" s="96">
        <v>386481</v>
      </c>
      <c r="V20" s="96">
        <v>372112</v>
      </c>
      <c r="W20" s="96">
        <v>377992</v>
      </c>
      <c r="X20" s="96">
        <v>389823</v>
      </c>
      <c r="Y20" s="96">
        <v>410343</v>
      </c>
      <c r="Z20" s="96">
        <v>426782</v>
      </c>
      <c r="AA20" s="96">
        <v>456620</v>
      </c>
      <c r="AB20" s="96">
        <v>513479</v>
      </c>
      <c r="AC20" s="96">
        <v>567585</v>
      </c>
      <c r="AD20" s="96">
        <v>570573</v>
      </c>
      <c r="AE20" s="96">
        <v>600370</v>
      </c>
      <c r="AF20" s="96">
        <v>638890</v>
      </c>
    </row>
    <row r="21" spans="2:32" ht="15" customHeight="1">
      <c r="B21" s="39"/>
      <c r="C21" s="39"/>
      <c r="D21" s="39"/>
      <c r="E21" s="39"/>
      <c r="F21" s="39"/>
      <c r="G21" s="141" t="s">
        <v>116</v>
      </c>
      <c r="H21" s="39"/>
      <c r="I21" s="39"/>
      <c r="J21" s="39"/>
      <c r="K21" s="39"/>
      <c r="L21" s="39"/>
      <c r="M21" s="39"/>
      <c r="N21" s="39"/>
      <c r="O21" s="39"/>
      <c r="S21" s="211" t="s">
        <v>137</v>
      </c>
      <c r="T21" s="101">
        <f>T20/T18</f>
        <v>0.1365860876503445</v>
      </c>
      <c r="U21" s="101">
        <f t="shared" ref="U21:AF21" si="1">U20/U18</f>
        <v>0.14001590427006103</v>
      </c>
      <c r="V21" s="101">
        <f t="shared" si="1"/>
        <v>0.14371092828241047</v>
      </c>
      <c r="W21" s="101">
        <f t="shared" si="1"/>
        <v>0.14865544595807906</v>
      </c>
      <c r="X21" s="101">
        <f t="shared" si="1"/>
        <v>0.1500222826517818</v>
      </c>
      <c r="Y21" s="101">
        <f t="shared" si="1"/>
        <v>0.1518648777380833</v>
      </c>
      <c r="Z21" s="101">
        <f t="shared" si="1"/>
        <v>0.15215462242635538</v>
      </c>
      <c r="AA21" s="101">
        <f t="shared" si="1"/>
        <v>0.15447267786922292</v>
      </c>
      <c r="AB21" s="101">
        <f t="shared" si="1"/>
        <v>0.16520772785522642</v>
      </c>
      <c r="AC21" s="101">
        <f t="shared" si="1"/>
        <v>0.17415887722855458</v>
      </c>
      <c r="AD21" s="101">
        <f t="shared" si="1"/>
        <v>0.17743706066233864</v>
      </c>
      <c r="AE21" s="101">
        <f t="shared" si="1"/>
        <v>0.18147194888063028</v>
      </c>
      <c r="AF21" s="101">
        <f t="shared" si="1"/>
        <v>0.18359525305879537</v>
      </c>
    </row>
    <row r="22" spans="2:32" ht="15"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2"/>
      <c r="O22" s="98"/>
      <c r="T22" s="105"/>
      <c r="U22" s="105"/>
      <c r="V22" s="105"/>
      <c r="W22" s="105"/>
      <c r="X22" s="105"/>
      <c r="Y22" s="105"/>
      <c r="Z22" s="105"/>
      <c r="AA22" s="105"/>
      <c r="AB22" s="105"/>
      <c r="AC22" s="105"/>
      <c r="AD22" s="105"/>
      <c r="AE22" s="105"/>
      <c r="AF22" s="105"/>
    </row>
    <row r="23" spans="2:32" ht="15">
      <c r="B23" s="39"/>
      <c r="C23" s="39"/>
      <c r="D23" s="39"/>
      <c r="E23" s="39"/>
      <c r="F23" s="39"/>
      <c r="G23" s="39"/>
      <c r="H23" s="39"/>
      <c r="I23" s="39"/>
      <c r="J23" s="39"/>
      <c r="K23" s="2"/>
      <c r="L23" s="2"/>
      <c r="M23" s="2"/>
      <c r="N23" s="2"/>
      <c r="O23" s="2"/>
      <c r="T23" s="106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06"/>
    </row>
    <row r="24" spans="2:32" ht="15">
      <c r="B24" s="39"/>
      <c r="C24" s="39"/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2"/>
      <c r="O24" s="2"/>
      <c r="S24" s="100" t="s">
        <v>99</v>
      </c>
      <c r="T24" s="97">
        <v>2010</v>
      </c>
      <c r="U24" s="97">
        <v>2011</v>
      </c>
      <c r="V24" s="97">
        <v>2012</v>
      </c>
      <c r="W24" s="97">
        <v>2013</v>
      </c>
      <c r="X24" s="97">
        <v>2014</v>
      </c>
      <c r="Y24" s="97">
        <v>2015</v>
      </c>
      <c r="Z24" s="97">
        <v>2016</v>
      </c>
      <c r="AA24" s="97">
        <v>2017</v>
      </c>
      <c r="AB24" s="97">
        <v>2018</v>
      </c>
      <c r="AC24" s="97">
        <v>2019</v>
      </c>
      <c r="AD24" s="97">
        <v>2020</v>
      </c>
      <c r="AE24" s="97">
        <v>2021</v>
      </c>
      <c r="AF24" s="97">
        <v>2022</v>
      </c>
    </row>
    <row r="25" spans="2:32" ht="15" customHeight="1">
      <c r="B25" s="39"/>
      <c r="C25" s="39"/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S25" s="102" t="s">
        <v>33</v>
      </c>
      <c r="T25" s="103">
        <f t="shared" ref="T25:AF25" si="2">SUM(T26:T27)</f>
        <v>329940.90407499997</v>
      </c>
      <c r="U25" s="103">
        <f t="shared" si="2"/>
        <v>324116.34247699997</v>
      </c>
      <c r="V25" s="103">
        <f t="shared" si="2"/>
        <v>304937.83877100004</v>
      </c>
      <c r="W25" s="103">
        <f t="shared" si="2"/>
        <v>303407.54268099996</v>
      </c>
      <c r="X25" s="103">
        <f t="shared" si="2"/>
        <v>308805.57495799998</v>
      </c>
      <c r="Y25" s="103">
        <f t="shared" si="2"/>
        <v>317226.87132499996</v>
      </c>
      <c r="Z25" s="103">
        <f t="shared" si="2"/>
        <v>325886.28511</v>
      </c>
      <c r="AA25" s="103">
        <f t="shared" si="2"/>
        <v>356144.639944</v>
      </c>
      <c r="AB25" s="103">
        <f t="shared" si="2"/>
        <v>380796.40302600001</v>
      </c>
      <c r="AC25" s="103">
        <f t="shared" si="2"/>
        <v>396821.66041800001</v>
      </c>
      <c r="AD25" s="103">
        <f t="shared" si="2"/>
        <v>357736.23732099996</v>
      </c>
      <c r="AE25" s="103">
        <f t="shared" si="2"/>
        <v>415774.96698199998</v>
      </c>
      <c r="AF25" s="103">
        <f t="shared" si="2"/>
        <v>515810.59980199998</v>
      </c>
    </row>
    <row r="26" spans="2:32" ht="15" customHeight="1">
      <c r="B26" s="39"/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S26" s="99" t="s">
        <v>32</v>
      </c>
      <c r="T26" s="96">
        <v>250358.83055399999</v>
      </c>
      <c r="U26" s="96">
        <v>244377.04960999999</v>
      </c>
      <c r="V26" s="96">
        <v>230267.04251500001</v>
      </c>
      <c r="W26" s="96">
        <v>229602.204229</v>
      </c>
      <c r="X26" s="96">
        <v>233264.897039</v>
      </c>
      <c r="Y26" s="96">
        <v>236816.73221799999</v>
      </c>
      <c r="Z26" s="96">
        <v>242387.964194</v>
      </c>
      <c r="AA26" s="96">
        <v>265246.743709</v>
      </c>
      <c r="AB26" s="96">
        <v>278945.28499499999</v>
      </c>
      <c r="AC26" s="96">
        <v>285840.194349</v>
      </c>
      <c r="AD26" s="96">
        <v>256444.77663099999</v>
      </c>
      <c r="AE26" s="96">
        <v>298921.412243</v>
      </c>
      <c r="AF26" s="96">
        <v>369234.85759299999</v>
      </c>
    </row>
    <row r="27" spans="2:32" ht="15" customHeight="1">
      <c r="B27" s="39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S27" s="99" t="s">
        <v>31</v>
      </c>
      <c r="T27" s="96">
        <v>79582.073520999998</v>
      </c>
      <c r="U27" s="96">
        <v>79739.292866999996</v>
      </c>
      <c r="V27" s="96">
        <v>74670.796256000001</v>
      </c>
      <c r="W27" s="96">
        <v>73805.338451999996</v>
      </c>
      <c r="X27" s="96">
        <v>75540.677918999994</v>
      </c>
      <c r="Y27" s="96">
        <v>80410.139106999995</v>
      </c>
      <c r="Z27" s="96">
        <v>83498.320915999997</v>
      </c>
      <c r="AA27" s="96">
        <v>90897.896234999993</v>
      </c>
      <c r="AB27" s="96">
        <v>101851.11803100001</v>
      </c>
      <c r="AC27" s="96">
        <v>110981.466069</v>
      </c>
      <c r="AD27" s="96">
        <v>101291.46069000001</v>
      </c>
      <c r="AE27" s="96">
        <v>116853.554739</v>
      </c>
      <c r="AF27" s="96">
        <v>146575.74220899999</v>
      </c>
    </row>
    <row r="28" spans="2:32" ht="15" customHeight="1"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S28" s="211" t="s">
        <v>137</v>
      </c>
      <c r="T28" s="101">
        <f>T27/T25</f>
        <v>0.24120099247503404</v>
      </c>
      <c r="U28" s="101">
        <f t="shared" ref="U28" si="3">U27/U25</f>
        <v>0.24602058710649086</v>
      </c>
      <c r="V28" s="101">
        <f t="shared" ref="V28" si="4">V27/V25</f>
        <v>0.24487218954836143</v>
      </c>
      <c r="W28" s="101">
        <f t="shared" ref="W28" si="5">W27/W25</f>
        <v>0.24325479122843785</v>
      </c>
      <c r="X28" s="101">
        <f t="shared" ref="X28" si="6">X27/X25</f>
        <v>0.24462213135003838</v>
      </c>
      <c r="Y28" s="101">
        <f t="shared" ref="Y28" si="7">Y27/Y25</f>
        <v>0.25347833483065674</v>
      </c>
      <c r="Z28" s="101">
        <f t="shared" ref="Z28" si="8">Z27/Z25</f>
        <v>0.25621919280161143</v>
      </c>
      <c r="AA28" s="101">
        <f t="shared" ref="AA28" si="9">AA27/AA25</f>
        <v>0.25522747232498777</v>
      </c>
      <c r="AB28" s="101">
        <f t="shared" ref="AB28" si="10">AB27/AB25</f>
        <v>0.26746869776510418</v>
      </c>
      <c r="AC28" s="101">
        <f t="shared" ref="AC28" si="11">AC27/AC25</f>
        <v>0.27967592785155793</v>
      </c>
      <c r="AD28" s="101">
        <f t="shared" ref="AD28" si="12">AD27/AD25</f>
        <v>0.28314565348075227</v>
      </c>
      <c r="AE28" s="101">
        <f t="shared" ref="AE28" si="13">AE27/AE25</f>
        <v>0.28105000064628449</v>
      </c>
      <c r="AF28" s="101">
        <f t="shared" ref="AF28" si="14">AF27/AF25</f>
        <v>0.28416582029385362</v>
      </c>
    </row>
    <row r="29" spans="2:32" ht="15" customHeight="1">
      <c r="B29" s="39"/>
      <c r="C29" s="39"/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</row>
    <row r="30" spans="2:32" ht="15" customHeight="1">
      <c r="B30" s="39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S30" s="104" t="s">
        <v>98</v>
      </c>
      <c r="T30" s="97">
        <v>2010</v>
      </c>
      <c r="U30" s="97">
        <v>2011</v>
      </c>
      <c r="V30" s="97">
        <v>2012</v>
      </c>
      <c r="W30" s="97">
        <v>2013</v>
      </c>
      <c r="X30" s="97">
        <v>2014</v>
      </c>
      <c r="Y30" s="97">
        <v>2015</v>
      </c>
      <c r="Z30" s="97">
        <v>2016</v>
      </c>
      <c r="AA30" s="97">
        <v>2017</v>
      </c>
      <c r="AB30" s="97">
        <v>2018</v>
      </c>
      <c r="AC30" s="97">
        <v>2019</v>
      </c>
      <c r="AD30" s="97">
        <v>2020</v>
      </c>
      <c r="AE30" s="97">
        <v>2021</v>
      </c>
      <c r="AF30" s="97">
        <v>2022</v>
      </c>
    </row>
    <row r="31" spans="2:32" ht="15" customHeight="1">
      <c r="B31" s="39"/>
      <c r="C31" s="39"/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S31" s="102" t="s">
        <v>33</v>
      </c>
      <c r="T31" s="103">
        <f t="shared" ref="T31:AF31" si="15">SUM(T32:T33)</f>
        <v>77229.906806999992</v>
      </c>
      <c r="U31" s="103">
        <f t="shared" si="15"/>
        <v>72627.009977000009</v>
      </c>
      <c r="V31" s="103">
        <f t="shared" si="15"/>
        <v>67165.335989999992</v>
      </c>
      <c r="W31" s="103">
        <f t="shared" si="15"/>
        <v>67504.374586999998</v>
      </c>
      <c r="X31" s="103">
        <f t="shared" si="15"/>
        <v>70308.860006999996</v>
      </c>
      <c r="Y31" s="103">
        <f t="shared" si="15"/>
        <v>74503.935989999998</v>
      </c>
      <c r="Z31" s="103">
        <f t="shared" si="15"/>
        <v>78953.432556</v>
      </c>
      <c r="AA31" s="103">
        <f t="shared" si="15"/>
        <v>85698.932870999997</v>
      </c>
      <c r="AB31" s="103">
        <f t="shared" si="15"/>
        <v>91182.276045999999</v>
      </c>
      <c r="AC31" s="103">
        <f t="shared" si="15"/>
        <v>96828.657257999992</v>
      </c>
      <c r="AD31" s="103">
        <f t="shared" si="15"/>
        <v>87692.014620000002</v>
      </c>
      <c r="AE31" s="103">
        <f t="shared" si="15"/>
        <v>101956.28820200001</v>
      </c>
      <c r="AF31" s="103">
        <f t="shared" si="15"/>
        <v>120909.486443</v>
      </c>
    </row>
    <row r="32" spans="2:32" ht="15" customHeight="1">
      <c r="B32" s="39"/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S32" s="99" t="s">
        <v>32</v>
      </c>
      <c r="T32" s="96">
        <v>60340.637058</v>
      </c>
      <c r="U32" s="96">
        <v>56358.563005000004</v>
      </c>
      <c r="V32" s="96">
        <v>51935.012999999999</v>
      </c>
      <c r="W32" s="96">
        <v>51966.093444999999</v>
      </c>
      <c r="X32" s="96">
        <v>53989.556558999997</v>
      </c>
      <c r="Y32" s="96">
        <v>56121.394620999999</v>
      </c>
      <c r="Z32" s="96">
        <v>59456.320688</v>
      </c>
      <c r="AA32" s="96">
        <v>64717.257947999999</v>
      </c>
      <c r="AB32" s="96">
        <v>68181.263978000003</v>
      </c>
      <c r="AC32" s="96">
        <v>70662.858074999996</v>
      </c>
      <c r="AD32" s="96">
        <v>63290.531303999996</v>
      </c>
      <c r="AE32" s="96">
        <v>73311.692588000005</v>
      </c>
      <c r="AF32" s="96">
        <v>86567.924648999993</v>
      </c>
    </row>
    <row r="33" spans="2:32" ht="15" customHeight="1">
      <c r="B33" s="39"/>
      <c r="C33" s="39"/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S33" s="99" t="s">
        <v>31</v>
      </c>
      <c r="T33" s="96">
        <v>16889.269748999999</v>
      </c>
      <c r="U33" s="96">
        <v>16268.446972</v>
      </c>
      <c r="V33" s="96">
        <v>15230.322990000001</v>
      </c>
      <c r="W33" s="96">
        <v>15538.281142</v>
      </c>
      <c r="X33" s="96">
        <v>16319.303448000001</v>
      </c>
      <c r="Y33" s="96">
        <v>18382.541368999999</v>
      </c>
      <c r="Z33" s="96">
        <v>19497.111868</v>
      </c>
      <c r="AA33" s="96">
        <v>20981.674922999999</v>
      </c>
      <c r="AB33" s="96">
        <v>23001.012068</v>
      </c>
      <c r="AC33" s="96">
        <v>26165.799182999999</v>
      </c>
      <c r="AD33" s="96">
        <v>24401.483316000002</v>
      </c>
      <c r="AE33" s="96">
        <v>28644.595614000002</v>
      </c>
      <c r="AF33" s="96">
        <v>34341.561794000001</v>
      </c>
    </row>
    <row r="34" spans="2:32" ht="15" customHeight="1">
      <c r="B34" s="39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S34" s="211" t="s">
        <v>137</v>
      </c>
      <c r="T34" s="101">
        <f t="shared" ref="T34:AF34" si="16">T33/T31</f>
        <v>0.21868820573883152</v>
      </c>
      <c r="U34" s="101">
        <f t="shared" si="16"/>
        <v>0.22399995507390427</v>
      </c>
      <c r="V34" s="101">
        <f t="shared" si="16"/>
        <v>0.22675868088067913</v>
      </c>
      <c r="W34" s="101">
        <f t="shared" si="16"/>
        <v>0.23018183987430593</v>
      </c>
      <c r="X34" s="101">
        <f t="shared" si="16"/>
        <v>0.23210877613966774</v>
      </c>
      <c r="Y34" s="101">
        <f t="shared" si="16"/>
        <v>0.24673248634095418</v>
      </c>
      <c r="Z34" s="101">
        <f t="shared" si="16"/>
        <v>0.24694444860482931</v>
      </c>
      <c r="AA34" s="101">
        <f t="shared" si="16"/>
        <v>0.24483006053976281</v>
      </c>
      <c r="AB34" s="101">
        <f t="shared" si="16"/>
        <v>0.25225310296483888</v>
      </c>
      <c r="AC34" s="101">
        <f t="shared" si="16"/>
        <v>0.27022784291308738</v>
      </c>
      <c r="AD34" s="101">
        <f t="shared" si="16"/>
        <v>0.27826345901323074</v>
      </c>
      <c r="AE34" s="101">
        <f t="shared" si="16"/>
        <v>0.28094976895636042</v>
      </c>
      <c r="AF34" s="101">
        <f t="shared" si="16"/>
        <v>0.28402702554021303</v>
      </c>
    </row>
    <row r="35" spans="2:32" ht="15" customHeight="1">
      <c r="B35" s="39"/>
      <c r="C35" s="39"/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</row>
    <row r="36" spans="2:32" ht="15" customHeight="1">
      <c r="B36" s="39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</row>
    <row r="37" spans="2:32" ht="15" customHeight="1">
      <c r="B37" s="39"/>
      <c r="C37" s="39"/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</row>
    <row r="38" spans="2:32" ht="15" customHeight="1">
      <c r="B38" s="39"/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</row>
    <row r="39" spans="2:32">
      <c r="B39" s="39"/>
      <c r="C39" s="39"/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</row>
    <row r="40" spans="2:32">
      <c r="B40" s="39"/>
      <c r="C40" s="39"/>
      <c r="D40" s="39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</row>
    <row r="47" spans="2:32">
      <c r="D47" s="40"/>
    </row>
    <row r="48" spans="2:32">
      <c r="D48" s="41"/>
    </row>
    <row r="49" spans="4:13" ht="15">
      <c r="D49"/>
      <c r="E49"/>
      <c r="F49"/>
      <c r="G49"/>
      <c r="H49"/>
      <c r="I49"/>
      <c r="J49"/>
      <c r="K49"/>
      <c r="L49"/>
      <c r="M49"/>
    </row>
    <row r="50" spans="4:13" ht="15">
      <c r="D50" s="3"/>
      <c r="E50" s="3"/>
      <c r="F50" s="4"/>
      <c r="G50" s="4"/>
      <c r="H50" s="4"/>
      <c r="I50" s="4"/>
      <c r="J50" s="4"/>
      <c r="K50" s="4"/>
      <c r="L50" s="4"/>
      <c r="M50" s="4"/>
    </row>
    <row r="51" spans="4:13" ht="15">
      <c r="D51" s="3"/>
      <c r="E51" s="3"/>
      <c r="F51" s="4"/>
      <c r="G51" s="4"/>
      <c r="H51" s="4"/>
      <c r="I51" s="4"/>
      <c r="J51" s="4"/>
      <c r="K51" s="4"/>
      <c r="L51" s="4"/>
      <c r="M51" s="4"/>
    </row>
    <row r="52" spans="4:13" ht="15">
      <c r="D52" s="42"/>
      <c r="E52" s="42"/>
      <c r="F52"/>
      <c r="G52"/>
      <c r="H52"/>
      <c r="I52"/>
      <c r="J52"/>
      <c r="K52"/>
      <c r="L52"/>
      <c r="M52"/>
    </row>
    <row r="53" spans="4:13" ht="15">
      <c r="D53" s="42"/>
      <c r="E53" s="42"/>
      <c r="F53"/>
      <c r="G53"/>
      <c r="H53"/>
      <c r="I53"/>
      <c r="J53"/>
      <c r="K53"/>
      <c r="L53"/>
      <c r="M53"/>
    </row>
    <row r="54" spans="4:13" ht="15">
      <c r="D54" s="42"/>
      <c r="E54" s="42"/>
      <c r="F54"/>
      <c r="G54"/>
      <c r="H54"/>
      <c r="I54"/>
      <c r="J54"/>
      <c r="K54"/>
      <c r="L54"/>
      <c r="M54"/>
    </row>
    <row r="55" spans="4:13" ht="15">
      <c r="D55" s="42"/>
      <c r="E55" s="42"/>
      <c r="F55"/>
      <c r="G55"/>
      <c r="H55"/>
      <c r="I55"/>
      <c r="J55"/>
      <c r="K55"/>
      <c r="L55"/>
      <c r="M55"/>
    </row>
    <row r="56" spans="4:13" ht="15">
      <c r="D56" s="42"/>
      <c r="E56" s="42"/>
      <c r="F56"/>
      <c r="G56"/>
      <c r="H56"/>
      <c r="I56"/>
      <c r="J56"/>
      <c r="K56"/>
      <c r="L56"/>
      <c r="M56"/>
    </row>
    <row r="57" spans="4:13" ht="15">
      <c r="D57" s="42"/>
      <c r="E57" s="42"/>
      <c r="F57"/>
      <c r="G57"/>
      <c r="H57"/>
      <c r="I57"/>
      <c r="J57"/>
      <c r="K57"/>
      <c r="L57"/>
      <c r="M57"/>
    </row>
    <row r="58" spans="4:13" ht="15">
      <c r="D58" s="42"/>
      <c r="E58" s="42"/>
      <c r="F58"/>
      <c r="G58"/>
      <c r="H58"/>
      <c r="I58"/>
      <c r="J58"/>
      <c r="K58"/>
      <c r="L58"/>
      <c r="M58"/>
    </row>
    <row r="59" spans="4:13" ht="15">
      <c r="D59" s="42"/>
      <c r="E59" s="42"/>
      <c r="F59"/>
      <c r="G59"/>
      <c r="H59"/>
      <c r="I59"/>
      <c r="J59"/>
      <c r="K59"/>
      <c r="L59"/>
      <c r="M59"/>
    </row>
    <row r="60" spans="4:13" ht="15">
      <c r="D60" s="42"/>
      <c r="E60" s="42"/>
      <c r="F60"/>
      <c r="G60"/>
      <c r="H60"/>
      <c r="I60"/>
      <c r="J60"/>
      <c r="K60"/>
      <c r="L60"/>
      <c r="M60"/>
    </row>
    <row r="61" spans="4:13" ht="15">
      <c r="D61" s="42"/>
      <c r="E61" s="42"/>
      <c r="F61"/>
      <c r="G61"/>
      <c r="H61"/>
      <c r="I61"/>
      <c r="J61"/>
      <c r="K61"/>
      <c r="L61"/>
      <c r="M61"/>
    </row>
    <row r="62" spans="4:13" ht="15">
      <c r="D62" s="42"/>
      <c r="E62" s="42"/>
      <c r="F62"/>
      <c r="G62"/>
      <c r="H62"/>
      <c r="I62"/>
      <c r="J62"/>
      <c r="K62"/>
      <c r="L62"/>
      <c r="M62"/>
    </row>
    <row r="63" spans="4:13" ht="15">
      <c r="D63" s="42"/>
      <c r="E63" s="42"/>
      <c r="F63"/>
      <c r="G63"/>
      <c r="H63"/>
      <c r="I63"/>
      <c r="J63"/>
      <c r="K63"/>
      <c r="L63"/>
      <c r="M63"/>
    </row>
    <row r="64" spans="4:13" ht="15">
      <c r="D64" s="42"/>
      <c r="E64" s="42"/>
      <c r="F64"/>
      <c r="G64"/>
      <c r="H64"/>
      <c r="I64"/>
      <c r="J64"/>
      <c r="K64"/>
      <c r="L64"/>
      <c r="M64"/>
    </row>
    <row r="65" spans="4:13" ht="15">
      <c r="D65" s="42"/>
      <c r="E65" s="42"/>
      <c r="F65"/>
      <c r="G65"/>
      <c r="H65"/>
      <c r="I65"/>
      <c r="J65"/>
      <c r="K65"/>
      <c r="L65"/>
      <c r="M65"/>
    </row>
  </sheetData>
  <hyperlinks>
    <hyperlink ref="O1" location="Índice!A1" display="Voltar" xr:uid="{EC83538A-A3BB-41A7-9970-AAC1E6929C9F}"/>
  </hyperlinks>
  <pageMargins left="0.70866141732283472" right="0.70866141732283472" top="0.74803149606299213" bottom="0.74803149606299213" header="0.31496062992125984" footer="0.31496062992125984"/>
  <pageSetup paperSize="9" scale="98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B18"/>
  <sheetViews>
    <sheetView zoomScaleNormal="100" workbookViewId="0">
      <selection activeCell="O1" sqref="O1"/>
    </sheetView>
  </sheetViews>
  <sheetFormatPr defaultColWidth="9.42578125" defaultRowHeight="15"/>
  <cols>
    <col min="1" max="2" width="9.42578125" style="2"/>
    <col min="3" max="3" width="13" style="2" customWidth="1"/>
    <col min="4" max="4" width="15.42578125" style="2" customWidth="1"/>
    <col min="5" max="5" width="13" style="2" customWidth="1"/>
    <col min="6" max="6" width="14" style="2" customWidth="1"/>
    <col min="7" max="8" width="13" style="2" customWidth="1"/>
    <col min="9" max="9" width="9.42578125" style="2" bestFit="1" customWidth="1"/>
    <col min="10" max="10" width="9.5703125" style="2" bestFit="1" customWidth="1"/>
    <col min="11" max="12" width="9.42578125" style="2" bestFit="1" customWidth="1"/>
    <col min="13" max="13" width="12" style="2" bestFit="1" customWidth="1"/>
    <col min="14" max="14" width="3" style="2" customWidth="1"/>
    <col min="15" max="19" width="9.42578125" style="2"/>
    <col min="20" max="20" width="12.7109375" style="176" customWidth="1"/>
    <col min="21" max="23" width="12.7109375" style="2" customWidth="1"/>
    <col min="24" max="24" width="5.28515625" style="2" customWidth="1"/>
    <col min="25" max="25" width="12.7109375" style="176" customWidth="1"/>
    <col min="26" max="28" width="12.7109375" style="2" customWidth="1"/>
    <col min="29" max="16384" width="9.42578125" style="2"/>
  </cols>
  <sheetData>
    <row r="1" spans="1:28">
      <c r="A1" s="95" t="s">
        <v>129</v>
      </c>
      <c r="B1" s="44"/>
      <c r="C1" s="44"/>
      <c r="D1" s="45"/>
      <c r="E1" s="45"/>
      <c r="F1" s="45"/>
      <c r="G1" s="45"/>
      <c r="H1" s="45"/>
      <c r="I1" s="45"/>
      <c r="J1" s="45"/>
      <c r="K1" s="45"/>
      <c r="L1" s="45"/>
      <c r="M1" s="45"/>
      <c r="O1" s="140" t="s">
        <v>87</v>
      </c>
      <c r="T1" s="152"/>
      <c r="U1" s="8"/>
      <c r="V1" s="8"/>
      <c r="W1" s="8"/>
      <c r="X1" s="8"/>
      <c r="Y1" s="152"/>
      <c r="Z1" s="8"/>
      <c r="AA1" s="8"/>
      <c r="AB1" s="8"/>
    </row>
    <row r="2" spans="1:28">
      <c r="A2" s="43"/>
      <c r="B2" s="44"/>
      <c r="C2" s="44"/>
      <c r="D2" s="45"/>
      <c r="E2" s="45"/>
      <c r="F2" s="45"/>
      <c r="G2" s="45"/>
      <c r="H2" s="45"/>
      <c r="I2" s="45"/>
      <c r="J2" s="45"/>
      <c r="K2" s="45"/>
      <c r="L2" s="45"/>
      <c r="M2" s="45"/>
      <c r="T2" s="175"/>
      <c r="U2" s="166"/>
      <c r="V2" s="165"/>
      <c r="W2" s="165"/>
      <c r="X2" s="165"/>
      <c r="Y2" s="175"/>
      <c r="Z2" s="165"/>
      <c r="AA2" s="166"/>
      <c r="AB2" s="165"/>
    </row>
    <row r="3" spans="1:28">
      <c r="U3" s="174" t="s">
        <v>131</v>
      </c>
      <c r="V3" s="171"/>
      <c r="W3" s="171"/>
      <c r="X3" s="171"/>
      <c r="Z3" s="174" t="s">
        <v>133</v>
      </c>
      <c r="AA3" s="171"/>
      <c r="AB3" s="167"/>
    </row>
    <row r="4" spans="1:28" ht="6" customHeight="1">
      <c r="T4" s="177"/>
      <c r="U4" s="167"/>
      <c r="V4" s="167"/>
      <c r="W4" s="167"/>
      <c r="X4" s="167"/>
      <c r="Y4" s="177"/>
      <c r="Z4" s="167"/>
      <c r="AA4" s="167"/>
      <c r="AB4" s="167"/>
    </row>
    <row r="5" spans="1:28" ht="39">
      <c r="T5" s="178"/>
      <c r="U5" s="172" t="s">
        <v>132</v>
      </c>
      <c r="V5" s="172" t="s">
        <v>31</v>
      </c>
      <c r="W5" s="172" t="s">
        <v>7</v>
      </c>
      <c r="X5" s="167"/>
      <c r="Y5" s="178"/>
      <c r="Z5" s="173" t="s">
        <v>132</v>
      </c>
      <c r="AA5" s="173" t="s">
        <v>31</v>
      </c>
      <c r="AB5" s="173" t="s">
        <v>7</v>
      </c>
    </row>
    <row r="6" spans="1:28">
      <c r="T6" s="179">
        <v>2010</v>
      </c>
      <c r="U6" s="169">
        <v>27394.506879287939</v>
      </c>
      <c r="V6" s="169">
        <v>43237.295213634454</v>
      </c>
      <c r="W6" s="169">
        <v>24888.287735595713</v>
      </c>
      <c r="X6" s="170"/>
      <c r="Y6" s="179">
        <v>2010</v>
      </c>
      <c r="Z6" s="169">
        <v>967.5262911336597</v>
      </c>
      <c r="AA6" s="169">
        <v>1285.2549825484155</v>
      </c>
      <c r="AB6" s="169">
        <v>915.76640927050937</v>
      </c>
    </row>
    <row r="7" spans="1:28">
      <c r="T7" s="179">
        <v>2011</v>
      </c>
      <c r="U7" s="169">
        <v>26360.48612433951</v>
      </c>
      <c r="V7" s="169">
        <v>41622.385791280816</v>
      </c>
      <c r="W7" s="169">
        <v>23875.662633584183</v>
      </c>
      <c r="X7" s="170"/>
      <c r="Y7" s="179">
        <v>2011</v>
      </c>
      <c r="Z7" s="169">
        <v>970.40784198667757</v>
      </c>
      <c r="AA7" s="169">
        <v>1304.241250672982</v>
      </c>
      <c r="AB7" s="169">
        <v>914.44383391231509</v>
      </c>
    </row>
    <row r="8" spans="1:28">
      <c r="T8" s="179">
        <v>2012</v>
      </c>
      <c r="U8" s="169">
        <v>25945.162649571757</v>
      </c>
      <c r="V8" s="169">
        <v>40421.180485982717</v>
      </c>
      <c r="W8" s="169">
        <v>23515.653702399923</v>
      </c>
      <c r="X8" s="170"/>
      <c r="Y8" s="179">
        <v>2012</v>
      </c>
      <c r="Z8" s="169">
        <v>967.01853008591752</v>
      </c>
      <c r="AA8" s="169">
        <v>1315.9952439685551</v>
      </c>
      <c r="AB8" s="169">
        <v>906.4783939590634</v>
      </c>
    </row>
    <row r="9" spans="1:28">
      <c r="T9" s="179">
        <v>2013</v>
      </c>
      <c r="U9" s="169">
        <v>26594.434143260478</v>
      </c>
      <c r="V9" s="169">
        <v>40592.507558361023</v>
      </c>
      <c r="W9" s="169">
        <v>24150.194808908385</v>
      </c>
      <c r="X9" s="170"/>
      <c r="Y9" s="179">
        <v>2013</v>
      </c>
      <c r="Z9" s="169">
        <v>967.26498187760967</v>
      </c>
      <c r="AA9" s="169">
        <v>1291.835050620351</v>
      </c>
      <c r="AB9" s="169">
        <v>908.46117227946229</v>
      </c>
    </row>
    <row r="10" spans="1:28">
      <c r="T10" s="179">
        <v>2014</v>
      </c>
      <c r="U10" s="169">
        <v>27145.11363421199</v>
      </c>
      <c r="V10" s="169">
        <v>41370.724705828026</v>
      </c>
      <c r="W10" s="169">
        <v>24634.272936248166</v>
      </c>
      <c r="X10" s="170"/>
      <c r="Y10" s="179">
        <v>2014</v>
      </c>
      <c r="Z10" s="169">
        <v>973.24777836037617</v>
      </c>
      <c r="AA10" s="169">
        <v>1293.4957407214702</v>
      </c>
      <c r="AB10" s="169">
        <v>914.57713865219137</v>
      </c>
    </row>
    <row r="11" spans="1:28">
      <c r="T11" s="179">
        <v>2015</v>
      </c>
      <c r="U11" s="169">
        <v>27604.090838100434</v>
      </c>
      <c r="V11" s="169">
        <v>44182.940084270966</v>
      </c>
      <c r="W11" s="169">
        <v>24635.525042719677</v>
      </c>
      <c r="X11" s="170"/>
      <c r="Y11" s="179">
        <v>2015</v>
      </c>
      <c r="Z11" s="169">
        <v>977.57358089454431</v>
      </c>
      <c r="AA11" s="169">
        <v>1327.4049382560383</v>
      </c>
      <c r="AB11" s="169">
        <v>912.55470646504614</v>
      </c>
    </row>
    <row r="12" spans="1:28">
      <c r="T12" s="179">
        <v>2016</v>
      </c>
      <c r="U12" s="169">
        <v>28182.576760574175</v>
      </c>
      <c r="V12" s="169">
        <v>45074.440536386261</v>
      </c>
      <c r="W12" s="169">
        <v>25151.157090349141</v>
      </c>
      <c r="X12" s="170"/>
      <c r="Y12" s="179">
        <v>2016</v>
      </c>
      <c r="Z12" s="169">
        <v>985.4970751877529</v>
      </c>
      <c r="AA12" s="169">
        <v>1331.1863179905038</v>
      </c>
      <c r="AB12" s="169">
        <v>921.17557808922879</v>
      </c>
    </row>
    <row r="13" spans="1:28">
      <c r="T13" s="179">
        <v>2017</v>
      </c>
      <c r="U13" s="169">
        <v>28986.553965301664</v>
      </c>
      <c r="V13" s="169">
        <v>45335.286748280843</v>
      </c>
      <c r="W13" s="169">
        <v>25999.740332371493</v>
      </c>
      <c r="X13" s="170"/>
      <c r="Y13" s="179">
        <v>2017</v>
      </c>
      <c r="Z13" s="169">
        <v>1006.7096190289325</v>
      </c>
      <c r="AA13" s="169">
        <v>1349.8993815894912</v>
      </c>
      <c r="AB13" s="169">
        <v>941.73334413346697</v>
      </c>
    </row>
    <row r="14" spans="1:28">
      <c r="T14" s="179">
        <v>2018</v>
      </c>
      <c r="U14" s="169">
        <v>29305.240642698824</v>
      </c>
      <c r="V14" s="169">
        <v>44190.35622488943</v>
      </c>
      <c r="W14" s="169">
        <v>26359.434594592927</v>
      </c>
      <c r="X14" s="170"/>
      <c r="Y14" s="179">
        <v>2018</v>
      </c>
      <c r="Z14" s="169">
        <v>1037.4416799178575</v>
      </c>
      <c r="AA14" s="169">
        <v>1354.3096898483157</v>
      </c>
      <c r="AB14" s="169">
        <v>972.37705428176912</v>
      </c>
    </row>
    <row r="15" spans="1:28">
      <c r="T15" s="179">
        <v>2019</v>
      </c>
      <c r="U15" s="169">
        <v>29701.50360922821</v>
      </c>
      <c r="V15" s="169">
        <v>45431.491122915511</v>
      </c>
      <c r="W15" s="169">
        <v>26384.259058594303</v>
      </c>
      <c r="X15" s="170"/>
      <c r="Y15" s="179">
        <v>2019</v>
      </c>
      <c r="Z15" s="169">
        <v>1072.3431144435287</v>
      </c>
      <c r="AA15" s="169">
        <v>1396.5449944975246</v>
      </c>
      <c r="AB15" s="169">
        <v>1001.4516268307503</v>
      </c>
    </row>
    <row r="16" spans="1:28">
      <c r="T16" s="179">
        <v>2020</v>
      </c>
      <c r="U16" s="169">
        <v>27821.74049861365</v>
      </c>
      <c r="V16" s="169">
        <v>42501.833877523124</v>
      </c>
      <c r="W16" s="169">
        <v>24655.061701365903</v>
      </c>
      <c r="X16" s="170"/>
      <c r="Y16" s="179">
        <v>2020</v>
      </c>
      <c r="Z16" s="169">
        <v>1084.851379178652</v>
      </c>
      <c r="AA16" s="169">
        <v>1423.6334359360719</v>
      </c>
      <c r="AB16" s="169">
        <v>1008.9377771916249</v>
      </c>
    </row>
    <row r="17" spans="2:28">
      <c r="T17" s="179">
        <v>2021</v>
      </c>
      <c r="U17" s="169">
        <v>31456.491249525818</v>
      </c>
      <c r="V17" s="169">
        <v>47305.529744990592</v>
      </c>
      <c r="W17" s="169">
        <v>27942.676543086782</v>
      </c>
      <c r="X17" s="170"/>
      <c r="Y17" s="179">
        <v>2021</v>
      </c>
      <c r="Z17" s="169">
        <v>1149.4962464265943</v>
      </c>
      <c r="AA17" s="169">
        <v>1517.0707825002344</v>
      </c>
      <c r="AB17" s="169">
        <v>1064.4885934207123</v>
      </c>
    </row>
    <row r="18" spans="2:28">
      <c r="B18" s="109"/>
      <c r="E18" s="109"/>
      <c r="F18" s="109" t="s">
        <v>100</v>
      </c>
      <c r="T18" s="179">
        <v>2022</v>
      </c>
      <c r="U18" s="169">
        <v>34994.150646156784</v>
      </c>
      <c r="V18" s="169">
        <v>53339.614404670603</v>
      </c>
      <c r="W18" s="169">
        <v>30868.574363259606</v>
      </c>
      <c r="X18" s="170"/>
      <c r="Y18" s="179">
        <v>2022</v>
      </c>
      <c r="Z18" s="169">
        <v>1235.4445795596041</v>
      </c>
      <c r="AA18" s="169">
        <v>1647.322983344508</v>
      </c>
      <c r="AB18" s="169">
        <v>1138.8894835849953</v>
      </c>
    </row>
  </sheetData>
  <hyperlinks>
    <hyperlink ref="O1" location="Índice!A1" display="Voltar" xr:uid="{295E7715-978B-431D-A065-CFCCCF75498B}"/>
  </hyperlinks>
  <pageMargins left="0.70866141732283472" right="0.70866141732283472" top="0.74803149606299213" bottom="0.74803149606299213" header="0.31496062992125984" footer="0.31496062992125984"/>
  <pageSetup paperSize="9" scale="76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Q26"/>
  <sheetViews>
    <sheetView zoomScaleNormal="100" workbookViewId="0"/>
  </sheetViews>
  <sheetFormatPr defaultColWidth="9.42578125" defaultRowHeight="12.75"/>
  <cols>
    <col min="1" max="1" width="4.5703125" style="13" customWidth="1"/>
    <col min="2" max="5" width="13.5703125" style="13" bestFit="1" customWidth="1"/>
    <col min="6" max="13" width="9.42578125" style="13"/>
    <col min="14" max="14" width="22.5703125" style="13" customWidth="1"/>
    <col min="15" max="15" width="19.85546875" style="13" bestFit="1" customWidth="1"/>
    <col min="16" max="16" width="18.7109375" style="13" bestFit="1" customWidth="1"/>
    <col min="17" max="17" width="18.5703125" style="13" bestFit="1" customWidth="1"/>
    <col min="18" max="16384" width="9.42578125" style="13"/>
  </cols>
  <sheetData>
    <row r="1" spans="2:17" ht="15">
      <c r="B1" s="128" t="s">
        <v>130</v>
      </c>
      <c r="L1" s="140" t="s">
        <v>87</v>
      </c>
      <c r="O1" s="212" t="s">
        <v>139</v>
      </c>
    </row>
    <row r="2" spans="2:17">
      <c r="O2" s="183"/>
      <c r="P2" s="193" t="s">
        <v>34</v>
      </c>
      <c r="Q2" s="193" t="s">
        <v>35</v>
      </c>
    </row>
    <row r="3" spans="2:17">
      <c r="O3" s="180" t="s">
        <v>0</v>
      </c>
      <c r="P3" s="181"/>
      <c r="Q3" s="182"/>
    </row>
    <row r="4" spans="2:17">
      <c r="O4" s="184"/>
    </row>
    <row r="5" spans="2:17">
      <c r="O5" s="185" t="s">
        <v>32</v>
      </c>
      <c r="P5" s="186">
        <v>5.8437934386137272E-2</v>
      </c>
      <c r="Q5" s="186">
        <v>0.94156206561386269</v>
      </c>
    </row>
    <row r="6" spans="2:17">
      <c r="O6" s="185" t="s">
        <v>31</v>
      </c>
      <c r="P6" s="186">
        <v>0.23851182464910595</v>
      </c>
      <c r="Q6" s="186">
        <v>0.76148817535089408</v>
      </c>
    </row>
    <row r="7" spans="2:17">
      <c r="O7" s="185" t="s">
        <v>36</v>
      </c>
      <c r="P7" s="186">
        <v>0.2305593451568895</v>
      </c>
      <c r="Q7" s="186">
        <v>0.76944065484311053</v>
      </c>
    </row>
    <row r="8" spans="2:17">
      <c r="O8" s="185" t="s">
        <v>37</v>
      </c>
      <c r="P8" s="186">
        <v>0.25748697916666669</v>
      </c>
      <c r="Q8" s="186">
        <v>0.74251302083333337</v>
      </c>
    </row>
    <row r="9" spans="2:17">
      <c r="O9" s="187"/>
      <c r="P9" s="187"/>
      <c r="Q9" s="187"/>
    </row>
    <row r="10" spans="2:17">
      <c r="O10" s="180" t="s">
        <v>134</v>
      </c>
      <c r="P10" s="191"/>
      <c r="Q10" s="192"/>
    </row>
    <row r="11" spans="2:17">
      <c r="O11" s="184"/>
      <c r="P11" s="190"/>
      <c r="Q11" s="168"/>
    </row>
    <row r="12" spans="2:17">
      <c r="O12" s="185" t="s">
        <v>32</v>
      </c>
      <c r="P12" s="186">
        <v>0.18989698320270412</v>
      </c>
      <c r="Q12" s="186">
        <v>0.81010301679729591</v>
      </c>
    </row>
    <row r="13" spans="2:17">
      <c r="O13" s="185" t="s">
        <v>31</v>
      </c>
      <c r="P13" s="186">
        <v>0.42888134107592857</v>
      </c>
      <c r="Q13" s="186">
        <v>0.57111865892407143</v>
      </c>
    </row>
    <row r="14" spans="2:17">
      <c r="O14" s="185" t="s">
        <v>36</v>
      </c>
      <c r="P14" s="186">
        <v>0.40967112282828377</v>
      </c>
      <c r="Q14" s="186">
        <v>0.59032887717171623</v>
      </c>
    </row>
    <row r="15" spans="2:17">
      <c r="O15" s="185" t="s">
        <v>37</v>
      </c>
      <c r="P15" s="186">
        <v>0.46955244707478083</v>
      </c>
      <c r="Q15" s="186">
        <v>0.53044755292521917</v>
      </c>
    </row>
    <row r="16" spans="2:17">
      <c r="O16" s="184"/>
      <c r="P16" s="188"/>
      <c r="Q16" s="189"/>
    </row>
    <row r="17" spans="4:17">
      <c r="O17" s="180" t="s">
        <v>4</v>
      </c>
      <c r="P17" s="191"/>
      <c r="Q17" s="192"/>
    </row>
    <row r="18" spans="4:17">
      <c r="D18" s="141"/>
      <c r="O18" s="184"/>
      <c r="P18" s="190"/>
      <c r="Q18" s="168"/>
    </row>
    <row r="19" spans="4:17">
      <c r="O19" s="185" t="s">
        <v>32</v>
      </c>
      <c r="P19" s="186">
        <v>0.27006673903519612</v>
      </c>
      <c r="Q19" s="186">
        <v>0.72993326096480393</v>
      </c>
    </row>
    <row r="20" spans="4:17">
      <c r="O20" s="185" t="s">
        <v>31</v>
      </c>
      <c r="P20" s="186">
        <v>0.42107130117554603</v>
      </c>
      <c r="Q20" s="186">
        <v>0.57892869882445397</v>
      </c>
    </row>
    <row r="21" spans="4:17">
      <c r="O21" s="185" t="s">
        <v>36</v>
      </c>
      <c r="P21" s="186">
        <v>0.38810040758814751</v>
      </c>
      <c r="Q21" s="186">
        <v>0.61189959241185243</v>
      </c>
    </row>
    <row r="22" spans="4:17">
      <c r="O22" s="185" t="s">
        <v>37</v>
      </c>
      <c r="P22" s="186">
        <v>0.48241805863660081</v>
      </c>
      <c r="Q22" s="186">
        <v>0.51758194136339919</v>
      </c>
    </row>
    <row r="26" spans="4:17">
      <c r="E26" s="141" t="s">
        <v>116</v>
      </c>
    </row>
  </sheetData>
  <hyperlinks>
    <hyperlink ref="L1" location="Índice!A1" display="Voltar" xr:uid="{61DF8F93-F323-4D18-BF0E-F0EF44B5450D}"/>
  </hyperlinks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1B21D2-7708-4E0F-9B89-CCEB1FA2C69D}">
  <dimension ref="B1:Y40"/>
  <sheetViews>
    <sheetView zoomScaleNormal="100" workbookViewId="0">
      <selection activeCell="H1" sqref="H1"/>
    </sheetView>
  </sheetViews>
  <sheetFormatPr defaultColWidth="9.42578125" defaultRowHeight="12.75"/>
  <cols>
    <col min="1" max="1" width="6.5703125" style="13" customWidth="1"/>
    <col min="2" max="7" width="13.5703125" style="13" bestFit="1" customWidth="1"/>
    <col min="8" max="9" width="9.42578125" style="13"/>
    <col min="10" max="10" width="16.42578125" style="167" bestFit="1" customWidth="1"/>
    <col min="11" max="25" width="9.42578125" style="167"/>
    <col min="26" max="16384" width="9.42578125" style="13"/>
  </cols>
  <sheetData>
    <row r="1" spans="2:23" ht="15">
      <c r="B1" s="213" t="s">
        <v>135</v>
      </c>
      <c r="D1" s="194"/>
      <c r="H1" s="140" t="s">
        <v>87</v>
      </c>
      <c r="I1" s="76"/>
      <c r="J1" s="214" t="s">
        <v>140</v>
      </c>
    </row>
    <row r="3" spans="2:23">
      <c r="J3" s="168"/>
      <c r="K3" s="198">
        <v>2010</v>
      </c>
      <c r="L3" s="198">
        <v>2011</v>
      </c>
      <c r="M3" s="198">
        <v>2012</v>
      </c>
      <c r="N3" s="198">
        <v>2013</v>
      </c>
      <c r="O3" s="198">
        <v>2014</v>
      </c>
      <c r="P3" s="198">
        <v>2015</v>
      </c>
      <c r="Q3" s="198">
        <v>2016</v>
      </c>
      <c r="R3" s="198">
        <v>2017</v>
      </c>
      <c r="S3" s="198">
        <v>2018</v>
      </c>
      <c r="T3" s="198">
        <v>2019</v>
      </c>
      <c r="U3" s="198">
        <v>2020</v>
      </c>
      <c r="V3" s="198">
        <v>2021</v>
      </c>
      <c r="W3" s="198">
        <v>2022</v>
      </c>
    </row>
    <row r="4" spans="2:23">
      <c r="J4" s="168" t="s">
        <v>27</v>
      </c>
      <c r="K4" s="186">
        <v>0.22363753188467372</v>
      </c>
      <c r="L4" s="186">
        <v>0.2367381491223669</v>
      </c>
      <c r="M4" s="186">
        <v>0.27548993987928722</v>
      </c>
      <c r="N4" s="186">
        <v>0.28711085542327897</v>
      </c>
      <c r="O4" s="186">
        <v>0.30900480095198996</v>
      </c>
      <c r="P4" s="186">
        <v>0.31680660710714165</v>
      </c>
      <c r="Q4" s="186">
        <v>0.27988459421656042</v>
      </c>
      <c r="R4" s="186">
        <v>0.25997686801137465</v>
      </c>
      <c r="S4" s="186">
        <v>0.25547917028183864</v>
      </c>
      <c r="T4" s="186">
        <v>0.25997686801137465</v>
      </c>
      <c r="U4" s="186">
        <v>0.25547917028183864</v>
      </c>
      <c r="V4" s="186">
        <v>0.26424558648031604</v>
      </c>
      <c r="W4" s="186">
        <v>0.27006673903519612</v>
      </c>
    </row>
    <row r="5" spans="2:23">
      <c r="J5" s="168" t="s">
        <v>31</v>
      </c>
      <c r="K5" s="186">
        <v>0.34709453730804996</v>
      </c>
      <c r="L5" s="186">
        <v>0.38337210028310748</v>
      </c>
      <c r="M5" s="186">
        <v>0.39350167911310985</v>
      </c>
      <c r="N5" s="186">
        <v>0.39262699594935674</v>
      </c>
      <c r="O5" s="186">
        <v>0.38891000508834955</v>
      </c>
      <c r="P5" s="186">
        <v>0.36663674090056658</v>
      </c>
      <c r="Q5" s="186">
        <v>0.4114106946815963</v>
      </c>
      <c r="R5" s="186">
        <v>0.41909456798653549</v>
      </c>
      <c r="S5" s="186">
        <v>0.43758572505157306</v>
      </c>
      <c r="T5" s="186">
        <v>0.41909456798653549</v>
      </c>
      <c r="U5" s="186">
        <v>0.43758572505157306</v>
      </c>
      <c r="V5" s="186">
        <v>0.437388833495227</v>
      </c>
      <c r="W5" s="186">
        <v>0.42107130117554603</v>
      </c>
    </row>
    <row r="6" spans="2:23">
      <c r="J6" s="168" t="s">
        <v>12</v>
      </c>
      <c r="K6" s="186">
        <v>0.28985991386481258</v>
      </c>
      <c r="L6" s="186">
        <v>0.33085670073394258</v>
      </c>
      <c r="M6" s="186">
        <v>0.3413047693481806</v>
      </c>
      <c r="N6" s="186">
        <v>0.34751490395587964</v>
      </c>
      <c r="O6" s="186">
        <v>0.34525996624030275</v>
      </c>
      <c r="P6" s="186">
        <v>0.32828248568151924</v>
      </c>
      <c r="Q6" s="186">
        <v>0.38876232299142494</v>
      </c>
      <c r="R6" s="186">
        <v>0.39043111387206558</v>
      </c>
      <c r="S6" s="186">
        <v>0.41204688321524657</v>
      </c>
      <c r="T6" s="186">
        <v>0.39043111387206558</v>
      </c>
      <c r="U6" s="186">
        <v>0.41204688321524657</v>
      </c>
      <c r="V6" s="186">
        <v>0.41086226700914535</v>
      </c>
      <c r="W6" s="186">
        <v>0.38810040758814751</v>
      </c>
    </row>
    <row r="7" spans="2:23">
      <c r="J7" s="168" t="s">
        <v>13</v>
      </c>
      <c r="K7" s="186">
        <v>0.50561705466357743</v>
      </c>
      <c r="L7" s="186">
        <v>0.53098465534032158</v>
      </c>
      <c r="M7" s="186">
        <v>0.53693953554766893</v>
      </c>
      <c r="N7" s="186">
        <v>0.51677926206678326</v>
      </c>
      <c r="O7" s="186">
        <v>0.50456359181353672</v>
      </c>
      <c r="P7" s="186">
        <v>0.47752422261258093</v>
      </c>
      <c r="Q7" s="186">
        <v>0.47551786254548084</v>
      </c>
      <c r="R7" s="186">
        <v>0.50507961036396976</v>
      </c>
      <c r="S7" s="186">
        <v>0.50851902794690307</v>
      </c>
      <c r="T7" s="186">
        <v>0.50507961036396976</v>
      </c>
      <c r="U7" s="186">
        <v>0.50851902794690307</v>
      </c>
      <c r="V7" s="186">
        <v>0.48683123549948404</v>
      </c>
      <c r="W7" s="186">
        <v>0.48241805863660081</v>
      </c>
    </row>
    <row r="25" spans="3:7">
      <c r="D25" s="141" t="s">
        <v>116</v>
      </c>
    </row>
    <row r="26" spans="3:7">
      <c r="E26" s="196"/>
    </row>
    <row r="27" spans="3:7">
      <c r="E27" s="197"/>
      <c r="F27" s="195"/>
    </row>
    <row r="28" spans="3:7">
      <c r="E28" s="197"/>
      <c r="F28" s="195"/>
      <c r="G28" s="195"/>
    </row>
    <row r="29" spans="3:7">
      <c r="E29" s="197"/>
      <c r="F29" s="195"/>
      <c r="G29" s="195"/>
    </row>
    <row r="30" spans="3:7">
      <c r="E30" s="197"/>
      <c r="F30" s="195"/>
      <c r="G30" s="195"/>
    </row>
    <row r="32" spans="3:7" ht="15">
      <c r="C32" s="2"/>
      <c r="D32" s="176"/>
      <c r="E32" s="176"/>
      <c r="F32" s="176"/>
      <c r="G32" s="2"/>
    </row>
    <row r="33" spans="3:7" ht="15">
      <c r="C33" s="98"/>
      <c r="D33" s="2"/>
      <c r="E33" s="2"/>
      <c r="F33" s="2"/>
      <c r="G33" s="2"/>
    </row>
    <row r="34" spans="3:7" ht="15">
      <c r="C34" s="2"/>
      <c r="D34" s="2"/>
      <c r="E34" s="2"/>
      <c r="F34" s="2"/>
      <c r="G34" s="2"/>
    </row>
    <row r="35" spans="3:7" ht="15">
      <c r="C35" s="2"/>
      <c r="D35" s="2"/>
      <c r="E35" s="2"/>
      <c r="F35" s="2"/>
      <c r="G35" s="2"/>
    </row>
    <row r="36" spans="3:7" ht="15">
      <c r="C36" s="2"/>
      <c r="D36" s="2"/>
      <c r="E36" s="2"/>
      <c r="F36" s="2"/>
      <c r="G36" s="2"/>
    </row>
    <row r="37" spans="3:7" ht="15">
      <c r="C37" s="2"/>
      <c r="D37" s="2"/>
      <c r="E37" s="2"/>
      <c r="F37" s="2"/>
      <c r="G37" s="2"/>
    </row>
    <row r="38" spans="3:7" ht="15">
      <c r="C38" s="2"/>
      <c r="D38" s="2"/>
      <c r="E38" s="2"/>
      <c r="F38" s="2"/>
      <c r="G38" s="2"/>
    </row>
    <row r="39" spans="3:7" ht="15">
      <c r="C39" s="2"/>
      <c r="D39" s="2"/>
      <c r="E39" s="2"/>
      <c r="F39" s="2"/>
      <c r="G39" s="2"/>
    </row>
    <row r="40" spans="3:7" ht="15">
      <c r="C40" s="2"/>
      <c r="D40" s="2"/>
      <c r="E40" s="2"/>
      <c r="F40" s="2"/>
      <c r="G40" s="2"/>
    </row>
  </sheetData>
  <hyperlinks>
    <hyperlink ref="H1" location="Índice!A1" display="Voltar" xr:uid="{CA0B03A9-71FB-4971-8E2B-9DEC906AEFF6}"/>
  </hyperlinks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E9A7C-A8B9-4242-9798-6BDAAB0750B7}">
  <dimension ref="B1:X19"/>
  <sheetViews>
    <sheetView zoomScaleNormal="100" workbookViewId="0">
      <selection activeCell="N1" sqref="N1"/>
    </sheetView>
  </sheetViews>
  <sheetFormatPr defaultColWidth="9.140625" defaultRowHeight="12.75"/>
  <cols>
    <col min="1" max="1" width="2.7109375" style="13" customWidth="1"/>
    <col min="2" max="2" width="32" style="13" customWidth="1"/>
    <col min="3" max="14" width="9.7109375" style="13" customWidth="1"/>
    <col min="15" max="17" width="10" style="13" bestFit="1" customWidth="1"/>
    <col min="18" max="18" width="11.5703125" style="13" bestFit="1" customWidth="1"/>
    <col min="19" max="19" width="10" style="13" bestFit="1" customWidth="1"/>
    <col min="20" max="21" width="8.5703125" style="13" bestFit="1" customWidth="1"/>
    <col min="22" max="16384" width="9.140625" style="13"/>
  </cols>
  <sheetData>
    <row r="1" spans="2:24" ht="15">
      <c r="B1" s="95" t="s">
        <v>112</v>
      </c>
      <c r="C1" s="75"/>
      <c r="N1" s="140" t="s">
        <v>87</v>
      </c>
    </row>
    <row r="2" spans="2:24" ht="24.75" customHeight="1">
      <c r="B2" s="9"/>
      <c r="C2" s="241" t="s">
        <v>7</v>
      </c>
      <c r="D2" s="242"/>
      <c r="E2" s="242"/>
      <c r="F2" s="242"/>
      <c r="G2" s="242"/>
      <c r="H2" s="243"/>
      <c r="I2" s="241" t="s">
        <v>8</v>
      </c>
      <c r="J2" s="242"/>
      <c r="K2" s="242"/>
      <c r="L2" s="242"/>
      <c r="M2" s="242"/>
      <c r="N2" s="243"/>
      <c r="P2" s="112"/>
      <c r="Q2" s="112"/>
      <c r="R2" s="112"/>
      <c r="S2" s="112"/>
      <c r="T2" s="112"/>
      <c r="U2" s="112"/>
    </row>
    <row r="3" spans="2:24" ht="38.25" customHeight="1">
      <c r="B3" s="14"/>
      <c r="C3" s="11" t="s">
        <v>91</v>
      </c>
      <c r="D3" s="11" t="s">
        <v>30</v>
      </c>
      <c r="E3" s="11" t="s">
        <v>92</v>
      </c>
      <c r="F3" s="11" t="s">
        <v>91</v>
      </c>
      <c r="G3" s="11" t="s">
        <v>30</v>
      </c>
      <c r="H3" s="11" t="s">
        <v>92</v>
      </c>
      <c r="I3" s="11" t="s">
        <v>91</v>
      </c>
      <c r="J3" s="11" t="s">
        <v>30</v>
      </c>
      <c r="K3" s="11" t="s">
        <v>92</v>
      </c>
      <c r="L3" s="11" t="s">
        <v>91</v>
      </c>
      <c r="M3" s="11" t="s">
        <v>30</v>
      </c>
      <c r="N3" s="11" t="s">
        <v>92</v>
      </c>
      <c r="P3" s="112"/>
      <c r="Q3" s="112"/>
      <c r="R3" s="112"/>
      <c r="S3" s="113"/>
      <c r="T3" s="112"/>
      <c r="U3" s="112"/>
    </row>
    <row r="4" spans="2:24" ht="24.75" customHeight="1">
      <c r="B4" s="14"/>
      <c r="C4" s="254">
        <v>2021</v>
      </c>
      <c r="D4" s="259"/>
      <c r="E4" s="260"/>
      <c r="F4" s="254">
        <v>2022</v>
      </c>
      <c r="G4" s="259"/>
      <c r="H4" s="260"/>
      <c r="I4" s="254">
        <v>2021</v>
      </c>
      <c r="J4" s="259"/>
      <c r="K4" s="260"/>
      <c r="L4" s="254">
        <v>2022</v>
      </c>
      <c r="M4" s="259"/>
      <c r="N4" s="260"/>
      <c r="P4" s="112"/>
      <c r="Q4" s="112"/>
      <c r="R4" s="112"/>
      <c r="S4" s="113"/>
      <c r="T4" s="112"/>
      <c r="U4" s="112"/>
    </row>
    <row r="5" spans="2:24" s="46" customFormat="1">
      <c r="B5" s="14"/>
      <c r="C5" s="244" t="s">
        <v>93</v>
      </c>
      <c r="D5" s="245"/>
      <c r="E5" s="245"/>
      <c r="F5" s="245"/>
      <c r="G5" s="245"/>
      <c r="H5" s="246"/>
      <c r="I5" s="244" t="s">
        <v>93</v>
      </c>
      <c r="J5" s="245"/>
      <c r="K5" s="245"/>
      <c r="L5" s="245"/>
      <c r="M5" s="245"/>
      <c r="N5" s="246"/>
      <c r="O5" s="13"/>
      <c r="P5" s="112"/>
      <c r="Q5" s="112"/>
      <c r="R5" s="112"/>
      <c r="S5" s="114"/>
      <c r="T5" s="112"/>
      <c r="U5" s="112"/>
    </row>
    <row r="6" spans="2:24">
      <c r="B6" s="15"/>
      <c r="C6" s="15"/>
      <c r="E6" s="16"/>
      <c r="F6" s="16"/>
      <c r="G6" s="16"/>
      <c r="H6" s="17"/>
      <c r="I6" s="17"/>
      <c r="J6" s="17"/>
      <c r="P6" s="115"/>
      <c r="Q6" s="116"/>
      <c r="R6" s="116"/>
      <c r="S6" s="117"/>
      <c r="T6" s="117"/>
      <c r="U6" s="116"/>
    </row>
    <row r="7" spans="2:24">
      <c r="B7" s="22" t="s">
        <v>33</v>
      </c>
      <c r="C7" s="20">
        <v>0.46500000000000002</v>
      </c>
      <c r="D7" s="20">
        <v>22.835999999999999</v>
      </c>
      <c r="E7" s="20">
        <v>80.043000000000006</v>
      </c>
      <c r="F7" s="20">
        <v>1.4139999999999999</v>
      </c>
      <c r="G7" s="36">
        <v>26.742999999999999</v>
      </c>
      <c r="H7" s="36">
        <v>90.807000000000002</v>
      </c>
      <c r="I7" s="83">
        <v>-0.48399999999999999</v>
      </c>
      <c r="J7" s="83">
        <v>224.19499999999999</v>
      </c>
      <c r="K7" s="84">
        <v>1350.749</v>
      </c>
      <c r="L7" s="83">
        <v>-0.214</v>
      </c>
      <c r="M7" s="36">
        <v>284.97050000000002</v>
      </c>
      <c r="N7" s="86">
        <v>1573.278</v>
      </c>
      <c r="P7" s="118"/>
      <c r="Q7" s="119"/>
      <c r="R7" s="119"/>
      <c r="S7" s="119"/>
      <c r="T7" s="119"/>
      <c r="U7" s="120"/>
      <c r="V7" s="78"/>
      <c r="W7" s="78"/>
      <c r="X7" s="78"/>
    </row>
    <row r="8" spans="2:24">
      <c r="B8" s="22"/>
      <c r="C8" s="20"/>
      <c r="D8" s="70"/>
      <c r="E8" s="20"/>
      <c r="F8" s="20"/>
      <c r="G8" s="36"/>
      <c r="H8" s="36"/>
      <c r="I8" s="36"/>
      <c r="J8" s="36"/>
      <c r="K8" s="79"/>
      <c r="L8" s="79"/>
      <c r="M8" s="79"/>
      <c r="N8" s="79"/>
      <c r="P8" s="121"/>
      <c r="Q8" s="119"/>
      <c r="R8" s="119"/>
      <c r="S8" s="119"/>
      <c r="T8" s="119"/>
      <c r="U8" s="120"/>
      <c r="V8" s="78"/>
      <c r="W8" s="78"/>
      <c r="X8" s="78"/>
    </row>
    <row r="9" spans="2:24">
      <c r="B9" s="29" t="s">
        <v>10</v>
      </c>
      <c r="C9" s="81"/>
      <c r="D9" s="70"/>
      <c r="E9" s="20"/>
      <c r="F9" s="20"/>
      <c r="G9" s="36"/>
      <c r="H9" s="82"/>
      <c r="I9" s="82"/>
      <c r="J9" s="82"/>
      <c r="K9" s="79"/>
      <c r="L9" s="79"/>
      <c r="M9" s="79"/>
      <c r="N9" s="79"/>
      <c r="P9" s="122"/>
      <c r="Q9" s="119"/>
      <c r="R9" s="119"/>
      <c r="S9" s="118"/>
      <c r="T9" s="123"/>
      <c r="U9" s="120"/>
      <c r="V9" s="78"/>
      <c r="W9" s="78"/>
      <c r="X9" s="78"/>
    </row>
    <row r="10" spans="2:24">
      <c r="B10" s="30" t="s">
        <v>19</v>
      </c>
      <c r="C10" s="20">
        <v>-1.522</v>
      </c>
      <c r="D10" s="20">
        <v>12.259</v>
      </c>
      <c r="E10" s="20">
        <v>65.186499999999995</v>
      </c>
      <c r="F10" s="20">
        <v>-1.6180000000000001</v>
      </c>
      <c r="G10" s="36">
        <v>12.801</v>
      </c>
      <c r="H10" s="83">
        <v>90.807000000000002</v>
      </c>
      <c r="I10" s="83">
        <v>-0.28000000000000003</v>
      </c>
      <c r="J10" s="83">
        <v>135.25299999999999</v>
      </c>
      <c r="K10" s="36">
        <v>628.44299999999998</v>
      </c>
      <c r="L10" s="36">
        <v>-8.4529999999999994</v>
      </c>
      <c r="M10" s="36">
        <v>82.938000000000002</v>
      </c>
      <c r="N10" s="36">
        <v>527.02700000000004</v>
      </c>
      <c r="P10" s="118"/>
      <c r="Q10" s="118"/>
      <c r="R10" s="118"/>
      <c r="S10" s="118"/>
      <c r="T10" s="118"/>
      <c r="U10" s="118"/>
      <c r="V10" s="78"/>
      <c r="W10" s="78"/>
      <c r="X10" s="78"/>
    </row>
    <row r="11" spans="2:24">
      <c r="B11" s="30" t="s">
        <v>23</v>
      </c>
      <c r="C11" s="20">
        <v>12.0745</v>
      </c>
      <c r="D11" s="20">
        <v>65.966999999999999</v>
      </c>
      <c r="E11" s="20">
        <v>232.06899999999999</v>
      </c>
      <c r="F11" s="20">
        <v>13.853999999999999</v>
      </c>
      <c r="G11" s="36">
        <v>71.64</v>
      </c>
      <c r="H11" s="83">
        <v>257.90899999999999</v>
      </c>
      <c r="I11" s="83">
        <v>58.872</v>
      </c>
      <c r="J11" s="84">
        <v>1037.4005</v>
      </c>
      <c r="K11" s="85">
        <v>4601.8789999999999</v>
      </c>
      <c r="L11" s="79">
        <v>62.874000000000002</v>
      </c>
      <c r="M11" s="86">
        <v>1173.288</v>
      </c>
      <c r="N11" s="86">
        <v>4803.7920000000004</v>
      </c>
      <c r="P11" s="118"/>
      <c r="Q11" s="118"/>
      <c r="R11" s="118"/>
      <c r="S11" s="118"/>
      <c r="T11" s="118"/>
      <c r="U11" s="118"/>
      <c r="V11" s="78"/>
      <c r="W11" s="78"/>
      <c r="X11" s="78"/>
    </row>
    <row r="12" spans="2:24" ht="25.5">
      <c r="B12" s="30" t="s">
        <v>21</v>
      </c>
      <c r="C12" s="20">
        <v>-0.34300000000000003</v>
      </c>
      <c r="D12" s="20">
        <v>18.984999999999999</v>
      </c>
      <c r="E12" s="20">
        <v>73.367000000000004</v>
      </c>
      <c r="F12" s="20">
        <v>-0.28499999999999998</v>
      </c>
      <c r="G12" s="36">
        <v>20.718499999999999</v>
      </c>
      <c r="H12" s="83">
        <v>77.733500000000006</v>
      </c>
      <c r="I12" s="83">
        <v>-10.111000000000001</v>
      </c>
      <c r="J12" s="83">
        <v>0.70350000000000001</v>
      </c>
      <c r="K12" s="36">
        <v>225.50399999999999</v>
      </c>
      <c r="L12" s="36">
        <v>-9.5269999999999992</v>
      </c>
      <c r="M12" s="36">
        <v>3.161</v>
      </c>
      <c r="N12" s="36">
        <v>270.08199999999999</v>
      </c>
      <c r="P12" s="118"/>
      <c r="Q12" s="118"/>
      <c r="R12" s="118"/>
      <c r="S12" s="118"/>
      <c r="T12" s="118"/>
      <c r="U12" s="118"/>
      <c r="V12" s="78"/>
      <c r="W12" s="78"/>
      <c r="X12" s="78"/>
    </row>
    <row r="13" spans="2:24">
      <c r="B13" s="30" t="s">
        <v>20</v>
      </c>
      <c r="C13" s="20">
        <v>2.0804999999999998</v>
      </c>
      <c r="D13" s="20">
        <v>26.587499999999999</v>
      </c>
      <c r="E13" s="20">
        <v>90.182500000000005</v>
      </c>
      <c r="F13" s="20">
        <v>2.8610000000000002</v>
      </c>
      <c r="G13" s="36">
        <v>30.42</v>
      </c>
      <c r="H13" s="83">
        <v>101.67100000000001</v>
      </c>
      <c r="I13" s="83">
        <v>73.113</v>
      </c>
      <c r="J13" s="83">
        <v>476.31599999999997</v>
      </c>
      <c r="K13" s="85">
        <v>1454.7429999999999</v>
      </c>
      <c r="L13" s="79">
        <v>97.527500000000003</v>
      </c>
      <c r="M13" s="36">
        <v>550.77250000000004</v>
      </c>
      <c r="N13" s="86">
        <v>1606.9815000000001</v>
      </c>
      <c r="P13" s="118"/>
      <c r="Q13" s="118"/>
      <c r="R13" s="118"/>
      <c r="S13" s="118"/>
      <c r="T13" s="118"/>
      <c r="U13" s="118"/>
      <c r="V13" s="78"/>
      <c r="W13" s="78"/>
      <c r="X13" s="78"/>
    </row>
    <row r="14" spans="2:24">
      <c r="B14" s="30" t="s">
        <v>26</v>
      </c>
      <c r="C14" s="20">
        <v>0.97150000000000003</v>
      </c>
      <c r="D14" s="20">
        <v>10.917999999999999</v>
      </c>
      <c r="E14" s="20">
        <v>48.252499999999998</v>
      </c>
      <c r="F14" s="20">
        <v>2.5129999999999999</v>
      </c>
      <c r="G14" s="36">
        <v>14.226000000000001</v>
      </c>
      <c r="H14" s="83">
        <v>49.475499999999997</v>
      </c>
      <c r="I14" s="83">
        <v>69.173000000000002</v>
      </c>
      <c r="J14" s="83">
        <v>676.92650000000003</v>
      </c>
      <c r="K14" s="86">
        <v>2679.6934999999999</v>
      </c>
      <c r="L14" s="36">
        <v>97.087999999999994</v>
      </c>
      <c r="M14" s="36">
        <v>789.56150000000002</v>
      </c>
      <c r="N14" s="86">
        <v>3239.6729999999998</v>
      </c>
      <c r="P14" s="118"/>
      <c r="Q14" s="118"/>
      <c r="R14" s="118"/>
      <c r="S14" s="118"/>
      <c r="T14" s="118"/>
      <c r="U14" s="118"/>
      <c r="V14" s="78"/>
      <c r="W14" s="78"/>
      <c r="X14" s="78"/>
    </row>
    <row r="15" spans="2:24">
      <c r="B15" s="30" t="s">
        <v>25</v>
      </c>
      <c r="C15" s="20">
        <v>-0.47</v>
      </c>
      <c r="D15" s="20">
        <v>12.558</v>
      </c>
      <c r="E15" s="20">
        <v>52.375999999999998</v>
      </c>
      <c r="F15" s="20">
        <v>0</v>
      </c>
      <c r="G15" s="36">
        <v>24.614000000000001</v>
      </c>
      <c r="H15" s="83">
        <v>87.137</v>
      </c>
      <c r="I15" s="83">
        <v>-14.522</v>
      </c>
      <c r="J15" s="83">
        <v>6.5789999999999997</v>
      </c>
      <c r="K15" s="79">
        <v>383.54700000000003</v>
      </c>
      <c r="L15" s="79">
        <v>-5.2359999999999998</v>
      </c>
      <c r="M15" s="36">
        <v>125.455</v>
      </c>
      <c r="N15" s="86">
        <v>1253.163</v>
      </c>
      <c r="P15" s="118"/>
      <c r="Q15" s="118"/>
      <c r="R15" s="118"/>
      <c r="S15" s="118"/>
      <c r="T15" s="118"/>
      <c r="U15" s="118"/>
      <c r="V15" s="78"/>
      <c r="W15" s="78"/>
      <c r="X15" s="78"/>
    </row>
    <row r="16" spans="2:24">
      <c r="B16" s="30" t="s">
        <v>22</v>
      </c>
      <c r="C16" s="20">
        <v>1.8140000000000001</v>
      </c>
      <c r="D16" s="20">
        <v>25.174499999999998</v>
      </c>
      <c r="E16" s="20">
        <v>74.159499999999994</v>
      </c>
      <c r="F16" s="20">
        <v>1.905</v>
      </c>
      <c r="G16" s="36">
        <v>26.756</v>
      </c>
      <c r="H16" s="83">
        <v>78.388000000000005</v>
      </c>
      <c r="I16" s="83">
        <v>68.347999999999999</v>
      </c>
      <c r="J16" s="83">
        <v>574.95050000000003</v>
      </c>
      <c r="K16" s="86">
        <v>2849.06</v>
      </c>
      <c r="L16" s="36">
        <v>82.203000000000003</v>
      </c>
      <c r="M16" s="36">
        <v>687.59199999999998</v>
      </c>
      <c r="N16" s="86">
        <v>3420.375</v>
      </c>
      <c r="P16" s="118"/>
      <c r="Q16" s="118"/>
      <c r="R16" s="118"/>
      <c r="S16" s="118"/>
      <c r="T16" s="118"/>
      <c r="U16" s="118"/>
      <c r="V16" s="78"/>
      <c r="W16" s="78"/>
      <c r="X16" s="78"/>
    </row>
    <row r="17" spans="2:24">
      <c r="B17" s="30" t="s">
        <v>24</v>
      </c>
      <c r="C17" s="20">
        <v>2.4009999999999998</v>
      </c>
      <c r="D17" s="20">
        <v>23.335000000000001</v>
      </c>
      <c r="E17" s="20">
        <v>68.269000000000005</v>
      </c>
      <c r="F17" s="20">
        <v>3.7669999999999999</v>
      </c>
      <c r="G17" s="36">
        <v>26.722999999999999</v>
      </c>
      <c r="H17" s="83">
        <v>76.239999999999995</v>
      </c>
      <c r="I17" s="83">
        <v>-0.376</v>
      </c>
      <c r="J17" s="83">
        <v>214.607</v>
      </c>
      <c r="K17" s="85">
        <v>1233.9829999999999</v>
      </c>
      <c r="L17" s="79">
        <v>0</v>
      </c>
      <c r="M17" s="36">
        <v>285.34899999999999</v>
      </c>
      <c r="N17" s="86">
        <v>1544.2670000000001</v>
      </c>
      <c r="P17" s="118"/>
      <c r="Q17" s="118"/>
      <c r="R17" s="118"/>
      <c r="S17" s="118"/>
      <c r="T17" s="118"/>
      <c r="U17" s="118"/>
      <c r="V17" s="78"/>
      <c r="W17" s="78"/>
      <c r="X17" s="78"/>
    </row>
    <row r="18" spans="2:24" ht="5.0999999999999996" customHeight="1" thickBot="1">
      <c r="B18" s="57"/>
      <c r="C18" s="65"/>
      <c r="D18" s="65"/>
      <c r="E18" s="65"/>
      <c r="F18" s="65"/>
      <c r="G18" s="57"/>
      <c r="H18" s="57"/>
      <c r="I18" s="57"/>
      <c r="J18" s="57"/>
      <c r="K18" s="57"/>
      <c r="L18" s="57"/>
      <c r="M18" s="57"/>
      <c r="N18" s="57"/>
      <c r="P18" s="78"/>
      <c r="Q18" s="78"/>
      <c r="R18" s="78"/>
      <c r="S18" s="78"/>
      <c r="T18" s="78"/>
      <c r="U18" s="78"/>
      <c r="V18" s="78"/>
      <c r="W18" s="78"/>
      <c r="X18" s="78"/>
    </row>
    <row r="19" spans="2:24" ht="13.5" thickTop="1">
      <c r="C19" s="77"/>
      <c r="D19" s="77"/>
      <c r="F19" s="124" t="s">
        <v>100</v>
      </c>
    </row>
  </sheetData>
  <mergeCells count="8">
    <mergeCell ref="C5:H5"/>
    <mergeCell ref="I5:N5"/>
    <mergeCell ref="C2:H2"/>
    <mergeCell ref="I2:N2"/>
    <mergeCell ref="C4:E4"/>
    <mergeCell ref="F4:H4"/>
    <mergeCell ref="I4:K4"/>
    <mergeCell ref="L4:N4"/>
  </mergeCells>
  <hyperlinks>
    <hyperlink ref="N1" location="Índice!A1" display="Voltar" xr:uid="{64F62CC0-2377-4AC3-9B7A-032FC1DDFF8D}"/>
  </hyperlinks>
  <pageMargins left="0.70866141732283472" right="0.70866141732283472" top="0.74803149606299213" bottom="0.74803149606299213" header="0.31496062992125984" footer="0.31496062992125984"/>
  <pageSetup paperSize="9" scale="86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12</vt:i4>
      </vt:variant>
    </vt:vector>
  </HeadingPairs>
  <TitlesOfParts>
    <vt:vector size="29" baseType="lpstr">
      <vt:lpstr>Índice</vt:lpstr>
      <vt:lpstr>Quadro_1</vt:lpstr>
      <vt:lpstr>Quadro_2</vt:lpstr>
      <vt:lpstr>Quadro_3</vt:lpstr>
      <vt:lpstr>Figura_1</vt:lpstr>
      <vt:lpstr>Figura_2</vt:lpstr>
      <vt:lpstr>Figura_3</vt:lpstr>
      <vt:lpstr>Figura_4</vt:lpstr>
      <vt:lpstr>Quadro_4</vt:lpstr>
      <vt:lpstr>Quadro_5</vt:lpstr>
      <vt:lpstr>Figura_5</vt:lpstr>
      <vt:lpstr>Figura_6</vt:lpstr>
      <vt:lpstr>Figura_7</vt:lpstr>
      <vt:lpstr>Figura_8</vt:lpstr>
      <vt:lpstr>Figura_9</vt:lpstr>
      <vt:lpstr>Figura_10</vt:lpstr>
      <vt:lpstr>Figura_11</vt:lpstr>
      <vt:lpstr>Figura_1!Print_Area</vt:lpstr>
      <vt:lpstr>Figura_10!Print_Area</vt:lpstr>
      <vt:lpstr>Figura_11!Print_Area</vt:lpstr>
      <vt:lpstr>Figura_2!Print_Area</vt:lpstr>
      <vt:lpstr>Figura_3!Print_Area</vt:lpstr>
      <vt:lpstr>Figura_4!Print_Area</vt:lpstr>
      <vt:lpstr>Figura_5!Print_Area</vt:lpstr>
      <vt:lpstr>Figura_9!Print_Area</vt:lpstr>
      <vt:lpstr>Quadro_1!Print_Area</vt:lpstr>
      <vt:lpstr>Quadro_2!Print_Area</vt:lpstr>
      <vt:lpstr>Quadro_4!Print_Area</vt:lpstr>
      <vt:lpstr>Quadro_5!Print_Area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antonio.pina</dc:creator>
  <cp:lastModifiedBy>Ana Chumbau</cp:lastModifiedBy>
  <cp:lastPrinted>2023-12-12T12:18:22Z</cp:lastPrinted>
  <dcterms:created xsi:type="dcterms:W3CDTF">2018-10-24T10:57:24Z</dcterms:created>
  <dcterms:modified xsi:type="dcterms:W3CDTF">2023-12-12T21:21:05Z</dcterms:modified>
</cp:coreProperties>
</file>