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1ED462EF-E05F-4D4C-A632-53A4B95BE8FC}" xr6:coauthVersionLast="47" xr6:coauthVersionMax="47" xr10:uidLastSave="{00000000-0000-0000-0000-000000000000}"/>
  <bookViews>
    <workbookView xWindow="-110" yWindow="-110" windowWidth="19420" windowHeight="10300" tabRatio="869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76" i="60" l="1"/>
  <c r="G324" i="38"/>
  <c r="G447" i="14"/>
  <c r="G471" i="12"/>
  <c r="Y276" i="69"/>
  <c r="V276" i="69"/>
  <c r="S276" i="69"/>
  <c r="P276" i="69"/>
  <c r="M276" i="69"/>
  <c r="J276" i="69"/>
  <c r="G276" i="69"/>
  <c r="D276" i="69"/>
  <c r="Y276" i="70"/>
  <c r="V276" i="70"/>
  <c r="S276" i="70"/>
  <c r="P276" i="70"/>
  <c r="M276" i="70"/>
  <c r="J276" i="70"/>
  <c r="G276" i="70"/>
  <c r="D276" i="70"/>
  <c r="Y276" i="68"/>
  <c r="V276" i="68"/>
  <c r="S276" i="68"/>
  <c r="P276" i="68"/>
  <c r="M276" i="68"/>
  <c r="J276" i="68"/>
  <c r="G276" i="68"/>
  <c r="D276" i="68"/>
  <c r="Y276" i="67"/>
  <c r="V276" i="67"/>
  <c r="S276" i="67"/>
  <c r="P276" i="67"/>
  <c r="M276" i="67"/>
  <c r="J276" i="67"/>
  <c r="G276" i="67"/>
  <c r="D276" i="67"/>
  <c r="Y276" i="66"/>
  <c r="V276" i="66"/>
  <c r="S276" i="66"/>
  <c r="P276" i="66"/>
  <c r="M276" i="66"/>
  <c r="J276" i="66"/>
  <c r="G276" i="66"/>
  <c r="D276" i="66"/>
  <c r="Y276" i="64"/>
  <c r="V276" i="64"/>
  <c r="S276" i="64"/>
  <c r="P276" i="64"/>
  <c r="M276" i="64"/>
  <c r="J276" i="64"/>
  <c r="G276" i="64"/>
  <c r="D276" i="64"/>
  <c r="Y276" i="63"/>
  <c r="V276" i="63"/>
  <c r="S276" i="63"/>
  <c r="P276" i="63"/>
  <c r="M276" i="63"/>
  <c r="J276" i="63"/>
  <c r="G276" i="63"/>
  <c r="D276" i="63"/>
  <c r="Y276" i="65"/>
  <c r="V276" i="65"/>
  <c r="S276" i="65"/>
  <c r="P276" i="65"/>
  <c r="M276" i="65"/>
  <c r="J276" i="65"/>
  <c r="G276" i="65"/>
  <c r="D276" i="65"/>
  <c r="Y276" i="61"/>
  <c r="V276" i="61"/>
  <c r="S276" i="61"/>
  <c r="P276" i="61"/>
  <c r="M276" i="61"/>
  <c r="J276" i="61"/>
  <c r="G276" i="61"/>
  <c r="D276" i="61"/>
  <c r="D277" i="60"/>
  <c r="AB423" i="9"/>
  <c r="V423" i="9"/>
  <c r="Y423" i="4"/>
  <c r="M424" i="1"/>
  <c r="P324" i="43"/>
  <c r="M324" i="43"/>
  <c r="J324" i="43"/>
  <c r="G324" i="43"/>
  <c r="D324" i="43"/>
  <c r="P324" i="42"/>
  <c r="M324" i="42"/>
  <c r="J324" i="42"/>
  <c r="G324" i="42"/>
  <c r="D324" i="42"/>
  <c r="P324" i="41"/>
  <c r="M324" i="41"/>
  <c r="J324" i="41"/>
  <c r="G324" i="41"/>
  <c r="D324" i="41"/>
  <c r="P324" i="40"/>
  <c r="M324" i="40"/>
  <c r="J324" i="40"/>
  <c r="G324" i="40"/>
  <c r="D324" i="40"/>
  <c r="D325" i="38"/>
  <c r="AB447" i="35"/>
  <c r="Y447" i="35"/>
  <c r="V447" i="35"/>
  <c r="S447" i="35"/>
  <c r="P447" i="35"/>
  <c r="M447" i="35"/>
  <c r="J447" i="35"/>
  <c r="G447" i="35"/>
  <c r="D447" i="35"/>
  <c r="AB447" i="34"/>
  <c r="Y447" i="34"/>
  <c r="V447" i="34"/>
  <c r="S447" i="34"/>
  <c r="P447" i="34"/>
  <c r="M447" i="34"/>
  <c r="J447" i="34"/>
  <c r="G447" i="34"/>
  <c r="D447" i="34"/>
  <c r="AB447" i="33"/>
  <c r="Y447" i="33"/>
  <c r="V447" i="33"/>
  <c r="S447" i="33"/>
  <c r="P447" i="33"/>
  <c r="M447" i="33"/>
  <c r="J447" i="33"/>
  <c r="G447" i="33"/>
  <c r="D447" i="33"/>
  <c r="AB447" i="32"/>
  <c r="Y447" i="32"/>
  <c r="V447" i="32"/>
  <c r="S447" i="32"/>
  <c r="P447" i="32"/>
  <c r="M447" i="32"/>
  <c r="J447" i="32"/>
  <c r="G447" i="32"/>
  <c r="D447" i="32"/>
  <c r="AB447" i="31"/>
  <c r="Y447" i="31"/>
  <c r="V447" i="31"/>
  <c r="S447" i="31"/>
  <c r="P447" i="31"/>
  <c r="M447" i="31"/>
  <c r="J447" i="31"/>
  <c r="G447" i="31"/>
  <c r="D447" i="31"/>
  <c r="AB447" i="29"/>
  <c r="Y447" i="29"/>
  <c r="V447" i="29"/>
  <c r="S447" i="29"/>
  <c r="P447" i="29"/>
  <c r="M447" i="29"/>
  <c r="J447" i="29"/>
  <c r="G447" i="29"/>
  <c r="D447" i="29"/>
  <c r="D448" i="14"/>
  <c r="C424" i="82"/>
  <c r="AN319" i="8"/>
  <c r="AK319" i="8"/>
  <c r="AH319" i="8"/>
  <c r="AE319" i="8"/>
  <c r="AB319" i="8"/>
  <c r="Y319" i="8"/>
  <c r="V319" i="8"/>
  <c r="S319" i="8"/>
  <c r="P319" i="8"/>
  <c r="M319" i="8"/>
  <c r="J319" i="8"/>
  <c r="G319" i="8"/>
  <c r="D319" i="8"/>
  <c r="G472" i="12"/>
  <c r="D472" i="12"/>
  <c r="Y423" i="9"/>
  <c r="S423" i="9"/>
  <c r="M423" i="9"/>
  <c r="G423" i="9"/>
  <c r="S423" i="4"/>
  <c r="M423" i="4"/>
  <c r="G423" i="4"/>
  <c r="Y423" i="71"/>
  <c r="S423" i="71"/>
  <c r="M423" i="71"/>
  <c r="G423" i="71"/>
  <c r="G323" i="38"/>
  <c r="V275" i="69"/>
  <c r="P275" i="69"/>
  <c r="J275" i="69"/>
  <c r="D275" i="69"/>
  <c r="Y275" i="70"/>
  <c r="P275" i="68"/>
  <c r="J275" i="68"/>
  <c r="D275" i="68"/>
  <c r="V275" i="67"/>
  <c r="P275" i="67"/>
  <c r="J275" i="67"/>
  <c r="D275" i="67"/>
  <c r="V275" i="66"/>
  <c r="S275" i="66"/>
  <c r="P275" i="66"/>
  <c r="M275" i="66"/>
  <c r="J275" i="66"/>
  <c r="G275" i="66"/>
  <c r="D275" i="66"/>
  <c r="J275" i="64"/>
  <c r="V275" i="63"/>
  <c r="S275" i="63"/>
  <c r="M275" i="63"/>
  <c r="G275" i="63"/>
  <c r="P275" i="65"/>
  <c r="J275" i="65"/>
  <c r="V275" i="61"/>
  <c r="D276" i="60"/>
  <c r="Y422" i="9"/>
  <c r="S422" i="9"/>
  <c r="S422" i="4"/>
  <c r="Y422" i="71"/>
  <c r="S422" i="71"/>
  <c r="G423" i="1"/>
  <c r="J323" i="43"/>
  <c r="D323" i="43"/>
  <c r="P323" i="42"/>
  <c r="M323" i="42"/>
  <c r="J323" i="42"/>
  <c r="G323" i="42"/>
  <c r="D323" i="42"/>
  <c r="P323" i="41"/>
  <c r="J323" i="41"/>
  <c r="D323" i="41"/>
  <c r="P323" i="40"/>
  <c r="J323" i="40"/>
  <c r="D323" i="40"/>
  <c r="AB446" i="35"/>
  <c r="Y446" i="35"/>
  <c r="S446" i="35"/>
  <c r="M446" i="35"/>
  <c r="D446" i="35"/>
  <c r="Y446" i="34"/>
  <c r="V446" i="34"/>
  <c r="P446" i="34"/>
  <c r="M446" i="34"/>
  <c r="G446" i="34"/>
  <c r="D446" i="34"/>
  <c r="Y446" i="33"/>
  <c r="V446" i="33"/>
  <c r="P446" i="33"/>
  <c r="M446" i="33"/>
  <c r="G446" i="33"/>
  <c r="D446" i="33"/>
  <c r="V446" i="32"/>
  <c r="P446" i="32"/>
  <c r="M446" i="32"/>
  <c r="G446" i="32"/>
  <c r="D446" i="32"/>
  <c r="Y446" i="31"/>
  <c r="S446" i="31"/>
  <c r="J446" i="31"/>
  <c r="Y446" i="29"/>
  <c r="S446" i="29"/>
  <c r="J446" i="29"/>
  <c r="D447" i="14"/>
  <c r="AH318" i="8"/>
  <c r="AB318" i="8"/>
  <c r="S318" i="8"/>
  <c r="M318" i="8"/>
  <c r="J318" i="8"/>
  <c r="D318" i="8"/>
  <c r="D471" i="12"/>
  <c r="J97" i="81"/>
  <c r="G97" i="81"/>
  <c r="G97" i="80"/>
  <c r="D97" i="80"/>
  <c r="J97" i="79"/>
  <c r="J97" i="78"/>
  <c r="G97" i="78"/>
  <c r="J97" i="77"/>
  <c r="G97" i="77"/>
  <c r="D97" i="77"/>
  <c r="G97" i="76"/>
  <c r="J97" i="74"/>
  <c r="D97" i="74"/>
  <c r="J97" i="73"/>
  <c r="G97" i="73"/>
  <c r="J146" i="11"/>
  <c r="D146" i="11"/>
  <c r="V146" i="6"/>
  <c r="P146" i="6"/>
  <c r="M146" i="6"/>
  <c r="G146" i="6"/>
  <c r="S146" i="10"/>
  <c r="J146" i="10"/>
  <c r="G146" i="10"/>
  <c r="D146" i="10"/>
  <c r="J113" i="47"/>
  <c r="D113" i="47"/>
  <c r="J113" i="46"/>
  <c r="D113" i="46"/>
  <c r="J113" i="44"/>
  <c r="D113" i="44"/>
  <c r="G113" i="45"/>
  <c r="AE154" i="59"/>
  <c r="AB154" i="59"/>
  <c r="V154" i="59"/>
  <c r="S154" i="59"/>
  <c r="D154" i="59"/>
  <c r="AE154" i="58"/>
  <c r="AB154" i="58"/>
  <c r="V154" i="58"/>
  <c r="S154" i="58"/>
  <c r="M154" i="58"/>
  <c r="J154" i="58"/>
  <c r="D154" i="58"/>
  <c r="AE154" i="57"/>
  <c r="AB154" i="57"/>
  <c r="V154" i="57"/>
  <c r="S154" i="57"/>
  <c r="M154" i="57"/>
  <c r="J154" i="57"/>
  <c r="D154" i="57"/>
  <c r="AB154" i="56"/>
  <c r="V154" i="56"/>
  <c r="S154" i="56"/>
  <c r="M154" i="56"/>
  <c r="J154" i="56"/>
  <c r="D154" i="56"/>
  <c r="AE154" i="54"/>
  <c r="AB154" i="54"/>
  <c r="V154" i="54"/>
  <c r="P154" i="54"/>
  <c r="M154" i="54"/>
  <c r="G154" i="54"/>
  <c r="AG154" i="53"/>
  <c r="AE154" i="53"/>
  <c r="AB154" i="53"/>
  <c r="Y154" i="53"/>
  <c r="V154" i="53"/>
  <c r="S154" i="53"/>
  <c r="P154" i="53"/>
  <c r="M154" i="53"/>
  <c r="D154" i="53"/>
  <c r="G111" i="13"/>
  <c r="G274" i="60"/>
  <c r="V274" i="69"/>
  <c r="P274" i="69"/>
  <c r="J274" i="69"/>
  <c r="D274" i="69"/>
  <c r="V274" i="70"/>
  <c r="P274" i="70"/>
  <c r="D274" i="70"/>
  <c r="V274" i="68"/>
  <c r="V274" i="67"/>
  <c r="P274" i="66"/>
  <c r="J274" i="66"/>
  <c r="D274" i="66"/>
  <c r="Y274" i="64"/>
  <c r="V274" i="64"/>
  <c r="J274" i="64"/>
  <c r="V274" i="63"/>
  <c r="P274" i="65"/>
  <c r="J274" i="65"/>
  <c r="P274" i="61"/>
  <c r="J274" i="61"/>
  <c r="D274" i="61"/>
  <c r="D275" i="60"/>
  <c r="Y421" i="9"/>
  <c r="G421" i="9"/>
  <c r="Y421" i="4"/>
  <c r="G421" i="4"/>
  <c r="G421" i="71"/>
  <c r="P322" i="43"/>
  <c r="D322" i="43"/>
  <c r="P322" i="41"/>
  <c r="J322" i="41"/>
  <c r="D322" i="41"/>
  <c r="D323" i="38"/>
  <c r="V445" i="35"/>
  <c r="P445" i="35"/>
  <c r="J445" i="35"/>
  <c r="G445" i="35"/>
  <c r="Y445" i="34"/>
  <c r="V445" i="34"/>
  <c r="P445" i="34"/>
  <c r="M445" i="34"/>
  <c r="G445" i="34"/>
  <c r="D445" i="34"/>
  <c r="Y445" i="33"/>
  <c r="V445" i="33"/>
  <c r="P445" i="33"/>
  <c r="M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P445" i="31"/>
  <c r="M445" i="31"/>
  <c r="G445" i="31"/>
  <c r="D445" i="31"/>
  <c r="Y445" i="29"/>
  <c r="P445" i="29"/>
  <c r="J445" i="29"/>
  <c r="G445" i="29"/>
  <c r="AN317" i="8"/>
  <c r="AK317" i="8"/>
  <c r="AE317" i="8"/>
  <c r="AB317" i="8"/>
  <c r="Y317" i="8"/>
  <c r="P317" i="8"/>
  <c r="G317" i="8"/>
  <c r="B9" i="87"/>
  <c r="B10" i="87"/>
  <c r="S421" i="71" l="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G272" i="60"/>
  <c r="G320" i="38"/>
  <c r="G467" i="12"/>
  <c r="Y272" i="69"/>
  <c r="V272" i="69"/>
  <c r="S272" i="69"/>
  <c r="P272" i="69"/>
  <c r="M272" i="69"/>
  <c r="J272" i="69"/>
  <c r="G272" i="69"/>
  <c r="Y272" i="70"/>
  <c r="V272" i="70"/>
  <c r="S272" i="70"/>
  <c r="M272" i="70"/>
  <c r="J272" i="70"/>
  <c r="D272" i="70"/>
  <c r="Y272" i="68"/>
  <c r="P272" i="68"/>
  <c r="M272" i="68"/>
  <c r="G272" i="68"/>
  <c r="D272" i="68"/>
  <c r="Y272" i="67"/>
  <c r="V272" i="67"/>
  <c r="S272" i="67"/>
  <c r="M272" i="67"/>
  <c r="J272" i="67"/>
  <c r="G272" i="67"/>
  <c r="D272" i="67"/>
  <c r="Y272" i="66"/>
  <c r="S272" i="66"/>
  <c r="P272" i="66"/>
  <c r="M272" i="66"/>
  <c r="J272" i="66"/>
  <c r="G272" i="66"/>
  <c r="Y272" i="64"/>
  <c r="V272" i="64"/>
  <c r="S272" i="64"/>
  <c r="M272" i="64"/>
  <c r="J272" i="64"/>
  <c r="D272" i="64"/>
  <c r="Y272" i="63"/>
  <c r="P272" i="63"/>
  <c r="M272" i="63"/>
  <c r="G272" i="63"/>
  <c r="D272" i="63"/>
  <c r="V272" i="65"/>
  <c r="S272" i="65"/>
  <c r="M272" i="65"/>
  <c r="J272" i="65"/>
  <c r="D272" i="65"/>
  <c r="V272" i="61"/>
  <c r="S272" i="61"/>
  <c r="J272" i="61"/>
  <c r="G272" i="61"/>
  <c r="D273" i="60"/>
  <c r="S419" i="9"/>
  <c r="S419" i="4"/>
  <c r="V419" i="71"/>
  <c r="M320" i="43"/>
  <c r="G320" i="43"/>
  <c r="D320" i="43"/>
  <c r="P320" i="42"/>
  <c r="M320" i="42"/>
  <c r="G320" i="42"/>
  <c r="D320" i="42"/>
  <c r="M320" i="41"/>
  <c r="D320" i="41"/>
  <c r="M320" i="40"/>
  <c r="D320" i="40"/>
  <c r="V443" i="35"/>
  <c r="P443" i="35"/>
  <c r="G443" i="35"/>
  <c r="D443" i="35"/>
  <c r="AB443" i="34"/>
  <c r="Y443" i="34"/>
  <c r="S443" i="34"/>
  <c r="P443" i="34"/>
  <c r="M443" i="34"/>
  <c r="J443" i="34"/>
  <c r="G443" i="34"/>
  <c r="AB443" i="33"/>
  <c r="V443" i="33"/>
  <c r="S443" i="33"/>
  <c r="J443" i="33"/>
  <c r="D443" i="33"/>
  <c r="S443" i="32"/>
  <c r="P443" i="32"/>
  <c r="M443" i="32"/>
  <c r="J443" i="32"/>
  <c r="D443" i="32"/>
  <c r="V443" i="31"/>
  <c r="M443" i="31"/>
  <c r="J443" i="31"/>
  <c r="G443" i="31"/>
  <c r="V443" i="29"/>
  <c r="M443" i="29"/>
  <c r="J443" i="29"/>
  <c r="C420" i="82"/>
  <c r="AN315" i="8"/>
  <c r="AH315" i="8"/>
  <c r="AE315" i="8"/>
  <c r="AB315" i="8"/>
  <c r="Y315" i="8"/>
  <c r="S315" i="8"/>
  <c r="P315" i="8"/>
  <c r="M315" i="8"/>
  <c r="J315" i="8"/>
  <c r="D315" i="8"/>
  <c r="D468" i="1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271" i="60"/>
  <c r="G319" i="38"/>
  <c r="V271" i="69"/>
  <c r="P271" i="69"/>
  <c r="D271" i="70"/>
  <c r="P271" i="66"/>
  <c r="J271" i="64"/>
  <c r="V271" i="65"/>
  <c r="S271" i="65"/>
  <c r="D271" i="65"/>
  <c r="J271" i="61"/>
  <c r="S418" i="9"/>
  <c r="S418" i="4"/>
  <c r="M319" i="43"/>
  <c r="D319" i="43"/>
  <c r="D319" i="42"/>
  <c r="D319" i="41"/>
  <c r="D319" i="40"/>
  <c r="G442" i="34"/>
  <c r="J442" i="32"/>
  <c r="G442" i="31"/>
  <c r="G442" i="29"/>
  <c r="C419" i="82"/>
  <c r="AB314" i="8"/>
  <c r="M314" i="8"/>
  <c r="J314" i="8"/>
  <c r="J270" i="67"/>
  <c r="Y270" i="66"/>
  <c r="J270" i="64"/>
  <c r="S270" i="65"/>
  <c r="J270" i="65"/>
  <c r="V269" i="70"/>
  <c r="D269" i="70"/>
  <c r="V269" i="67"/>
  <c r="D269" i="67"/>
  <c r="V269" i="64"/>
  <c r="J269" i="61"/>
  <c r="D270" i="60"/>
  <c r="P9" i="86"/>
  <c r="P8" i="86"/>
  <c r="I9" i="86"/>
  <c r="I8" i="86"/>
  <c r="Q20" i="84"/>
  <c r="Q19" i="84"/>
  <c r="Q16" i="84"/>
  <c r="Q10" i="84"/>
  <c r="Q9" i="84"/>
  <c r="Q15" i="84" s="1"/>
  <c r="J20" i="84"/>
  <c r="J19" i="84"/>
  <c r="J10" i="84"/>
  <c r="J16" i="84" s="1"/>
  <c r="J9" i="84"/>
  <c r="J15" i="84" s="1"/>
  <c r="D95" i="81"/>
  <c r="G95" i="80"/>
  <c r="J95" i="79"/>
  <c r="G95" i="78"/>
  <c r="J95" i="77"/>
  <c r="J95" i="76"/>
  <c r="S144" i="11"/>
  <c r="S144" i="6"/>
  <c r="D144" i="6"/>
  <c r="J144" i="10"/>
  <c r="M111" i="45"/>
  <c r="S152" i="58"/>
  <c r="P152" i="58"/>
  <c r="J152" i="58"/>
  <c r="AE152" i="57"/>
  <c r="Y152" i="57"/>
  <c r="P152" i="57"/>
  <c r="M152" i="57"/>
  <c r="G152" i="57"/>
  <c r="AE152" i="56"/>
  <c r="AB152" i="56"/>
  <c r="V152" i="56"/>
  <c r="M152" i="56"/>
  <c r="J152" i="56"/>
  <c r="D152" i="56"/>
  <c r="AB152" i="54"/>
  <c r="Y152" i="54"/>
  <c r="M152" i="54"/>
  <c r="G152" i="54"/>
  <c r="AE152" i="53"/>
  <c r="J152" i="53"/>
  <c r="D109" i="13"/>
  <c r="P268" i="69"/>
  <c r="G268" i="69"/>
  <c r="S268" i="70"/>
  <c r="P268" i="70"/>
  <c r="G268" i="70"/>
  <c r="P268" i="67"/>
  <c r="J268" i="67"/>
  <c r="P268" i="66"/>
  <c r="S268" i="64"/>
  <c r="J268" i="64"/>
  <c r="S268" i="63"/>
  <c r="M268" i="63"/>
  <c r="V268" i="65"/>
  <c r="D268" i="65"/>
  <c r="AB439" i="35"/>
  <c r="S439" i="35"/>
  <c r="V439" i="34"/>
  <c r="M439" i="34"/>
  <c r="D439" i="34"/>
  <c r="Y439" i="33"/>
  <c r="P439" i="33"/>
  <c r="G439" i="33"/>
  <c r="Y439" i="32"/>
  <c r="P439" i="32"/>
  <c r="G439" i="32"/>
  <c r="Y439" i="31"/>
  <c r="M439" i="31"/>
  <c r="D439" i="31"/>
  <c r="Y439" i="29"/>
  <c r="S439" i="29"/>
  <c r="D439" i="29"/>
  <c r="AK311" i="8"/>
  <c r="AB311" i="8"/>
  <c r="V311" i="8"/>
  <c r="M311" i="8"/>
  <c r="G267" i="69"/>
  <c r="P267" i="66"/>
  <c r="V267" i="65"/>
  <c r="D267" i="65"/>
  <c r="M315" i="43"/>
  <c r="D315" i="43"/>
  <c r="D315" i="42"/>
  <c r="D315" i="41"/>
  <c r="D315" i="40"/>
  <c r="AB310" i="8"/>
  <c r="M310" i="8"/>
  <c r="D267" i="60"/>
  <c r="AE309" i="8"/>
  <c r="P309" i="8"/>
  <c r="D309" i="8"/>
  <c r="J94" i="81"/>
  <c r="D94" i="78"/>
  <c r="G94" i="77"/>
  <c r="G94" i="76"/>
  <c r="J94" i="75"/>
  <c r="D94" i="73"/>
  <c r="V143" i="6"/>
  <c r="S143" i="10"/>
  <c r="J110" i="46"/>
  <c r="D110" i="44"/>
  <c r="AB151" i="59"/>
  <c r="V151" i="59"/>
  <c r="AB151" i="57"/>
  <c r="J151" i="57"/>
  <c r="S151" i="56"/>
  <c r="J151" i="54"/>
  <c r="AB151" i="53"/>
  <c r="V151" i="53"/>
  <c r="G108" i="13"/>
  <c r="D414" i="1" l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3" i="53" l="1"/>
  <c r="AG49" i="53"/>
  <c r="AG55" i="53"/>
  <c r="AG61" i="53"/>
  <c r="AG73" i="53"/>
  <c r="AG97" i="53"/>
  <c r="AG103" i="53"/>
  <c r="AG109" i="53"/>
  <c r="AG115" i="53"/>
  <c r="AG121" i="53"/>
  <c r="AG127" i="53"/>
  <c r="AG139" i="53"/>
  <c r="AG150" i="53"/>
  <c r="AG145" i="53" l="1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J409" i="4" l="1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AB74" i="8"/>
  <c r="M74" i="8"/>
  <c r="AB72" i="8"/>
  <c r="G71" i="8"/>
  <c r="AB70" i="8"/>
  <c r="M70" i="8"/>
  <c r="G69" i="8"/>
  <c r="AB68" i="8"/>
  <c r="M68" i="8"/>
  <c r="G67" i="8"/>
  <c r="AB66" i="8"/>
  <c r="M66" i="8"/>
  <c r="G65" i="8"/>
  <c r="AB64" i="8"/>
  <c r="M64" i="8"/>
  <c r="G63" i="8"/>
  <c r="AB62" i="8"/>
  <c r="M62" i="8"/>
  <c r="G61" i="8"/>
  <c r="AB60" i="8"/>
  <c r="M60" i="8"/>
  <c r="G59" i="8"/>
  <c r="AB58" i="8"/>
  <c r="M58" i="8"/>
  <c r="G57" i="8"/>
  <c r="AB56" i="8"/>
  <c r="M56" i="8"/>
  <c r="G55" i="8"/>
  <c r="AB54" i="8"/>
  <c r="M54" i="8"/>
  <c r="G53" i="8"/>
  <c r="AB52" i="8"/>
  <c r="M52" i="8"/>
  <c r="G51" i="8"/>
  <c r="AB50" i="8"/>
  <c r="M50" i="8"/>
  <c r="G49" i="8"/>
  <c r="AB48" i="8"/>
  <c r="M48" i="8"/>
  <c r="G47" i="8"/>
  <c r="AB46" i="8"/>
  <c r="M46" i="8"/>
  <c r="G45" i="8"/>
  <c r="AB44" i="8"/>
  <c r="M44" i="8"/>
  <c r="G43" i="8"/>
  <c r="AB42" i="8"/>
  <c r="M42" i="8"/>
  <c r="G41" i="8"/>
  <c r="AB40" i="8"/>
  <c r="M40" i="8"/>
  <c r="G39" i="8"/>
  <c r="AB38" i="8"/>
  <c r="M38" i="8"/>
  <c r="G37" i="8"/>
  <c r="AB36" i="8"/>
  <c r="M36" i="8"/>
  <c r="G35" i="8"/>
  <c r="AB34" i="8"/>
  <c r="M34" i="8"/>
  <c r="G33" i="8"/>
  <c r="AB32" i="8"/>
  <c r="M32" i="8"/>
  <c r="G31" i="8"/>
  <c r="AB30" i="8"/>
  <c r="M30" i="8"/>
  <c r="G29" i="8"/>
  <c r="AB28" i="8"/>
  <c r="M28" i="8"/>
  <c r="G27" i="8"/>
  <c r="AB26" i="8"/>
  <c r="M26" i="8"/>
  <c r="G25" i="8"/>
  <c r="AB24" i="8"/>
  <c r="M24" i="8"/>
  <c r="G23" i="8"/>
  <c r="AB22" i="8"/>
  <c r="M22" i="8"/>
  <c r="G21" i="8"/>
  <c r="AB20" i="8"/>
  <c r="M20" i="8"/>
  <c r="G19" i="8"/>
  <c r="AB18" i="8"/>
  <c r="M18" i="8"/>
  <c r="G17" i="8"/>
  <c r="AB16" i="8"/>
  <c r="M16" i="8"/>
  <c r="G15" i="8"/>
  <c r="AB14" i="8"/>
  <c r="M14" i="8"/>
  <c r="G13" i="8"/>
  <c r="AB12" i="8"/>
  <c r="M12" i="8"/>
  <c r="G11" i="8"/>
  <c r="AB10" i="8"/>
  <c r="M10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D11" i="73"/>
  <c r="G10" i="73"/>
  <c r="D10" i="73"/>
  <c r="G9" i="73"/>
  <c r="D9" i="73"/>
  <c r="G75" i="8" l="1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3" i="40" l="1"/>
  <c r="G51" i="40"/>
  <c r="G31" i="40"/>
  <c r="G67" i="40"/>
  <c r="G86" i="42" l="1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85" i="43"/>
  <c r="G179" i="42"/>
  <c r="G296" i="41" l="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197" i="41"/>
  <c r="D72" i="41"/>
  <c r="D203" i="41"/>
  <c r="D32" i="41"/>
  <c r="D298" i="41"/>
  <c r="D133" i="41"/>
  <c r="D76" i="41"/>
  <c r="D27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D186" i="42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39" i="42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J192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247" i="40"/>
  <c r="P190" i="42"/>
  <c r="D20" i="38"/>
  <c r="G138" i="40"/>
  <c r="G106" i="40"/>
  <c r="G170" i="40"/>
  <c r="G83" i="40"/>
  <c r="G72" i="41"/>
  <c r="G41" i="41"/>
  <c r="G77" i="41"/>
  <c r="J161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277" i="42"/>
  <c r="D92" i="42"/>
  <c r="J176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D287" i="41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244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P81" i="40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P217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P65" i="41"/>
  <c r="J298" i="41"/>
  <c r="G253" i="42"/>
  <c r="G234" i="42"/>
  <c r="G135" i="42"/>
  <c r="G136" i="41"/>
  <c r="G175" i="41"/>
  <c r="P253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D94" i="40"/>
  <c r="G282" i="41"/>
  <c r="G113" i="41"/>
  <c r="G152" i="41"/>
  <c r="G162" i="41"/>
  <c r="G199" i="41"/>
  <c r="P268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P114" i="41"/>
  <c r="G251" i="43"/>
  <c r="G177" i="43"/>
  <c r="G234" i="43"/>
  <c r="G218" i="43"/>
  <c r="P175" i="42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188" i="41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D198" i="42"/>
  <c r="J69" i="42"/>
  <c r="P50" i="42"/>
  <c r="P227" i="42"/>
  <c r="D33" i="41"/>
  <c r="J34" i="42"/>
  <c r="D62" i="40"/>
  <c r="P44" i="40"/>
  <c r="P27" i="42"/>
  <c r="D11" i="38"/>
  <c r="D299" i="38"/>
  <c r="D273" i="38"/>
  <c r="D25" i="41" l="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79" i="67"/>
  <c r="Y43" i="67"/>
  <c r="Y222" i="67"/>
  <c r="Y186" i="67"/>
  <c r="Y150" i="67"/>
  <c r="Y114" i="67"/>
  <c r="Y78" i="67"/>
  <c r="Y42" i="67"/>
  <c r="G221" i="67"/>
  <c r="G247" i="67"/>
  <c r="G181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79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144" i="67" l="1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S244" i="31"/>
  <c r="S243" i="35"/>
  <c r="D242" i="34"/>
  <c r="S239" i="35"/>
  <c r="Y238" i="31"/>
  <c r="Y237" i="29"/>
  <c r="D237" i="31"/>
  <c r="D236" i="34"/>
  <c r="D235" i="29"/>
  <c r="S234" i="31"/>
  <c r="S233" i="35"/>
  <c r="Y232" i="31"/>
  <c r="Y231" i="29"/>
  <c r="D231" i="31"/>
  <c r="D230" i="34"/>
  <c r="D229" i="29"/>
  <c r="S228" i="31"/>
  <c r="S227" i="35"/>
  <c r="Y226" i="31"/>
  <c r="Y225" i="29"/>
  <c r="D225" i="31"/>
  <c r="D224" i="34"/>
  <c r="D223" i="29"/>
  <c r="S222" i="31"/>
  <c r="S221" i="35"/>
  <c r="Y220" i="31"/>
  <c r="Y219" i="29"/>
  <c r="D219" i="31"/>
  <c r="D218" i="34"/>
  <c r="D217" i="29"/>
  <c r="S216" i="31"/>
  <c r="S215" i="35"/>
  <c r="Y214" i="31"/>
  <c r="Y213" i="29"/>
  <c r="D213" i="31"/>
  <c r="D212" i="34"/>
  <c r="D211" i="29"/>
  <c r="S210" i="31"/>
  <c r="S209" i="35"/>
  <c r="Y208" i="31"/>
  <c r="Y207" i="29"/>
  <c r="D207" i="31"/>
  <c r="D206" i="34"/>
  <c r="D205" i="29"/>
  <c r="S204" i="31"/>
  <c r="S203" i="35"/>
  <c r="Y202" i="31"/>
  <c r="Y201" i="29"/>
  <c r="D201" i="31"/>
  <c r="D200" i="34"/>
  <c r="D199" i="29"/>
  <c r="S198" i="31"/>
  <c r="S197" i="35"/>
  <c r="Y196" i="31"/>
  <c r="Y195" i="29"/>
  <c r="D195" i="31"/>
  <c r="D194" i="34"/>
  <c r="D193" i="29"/>
  <c r="S192" i="31"/>
  <c r="S191" i="35"/>
  <c r="Y190" i="31"/>
  <c r="Y189" i="29"/>
  <c r="S186" i="35"/>
  <c r="Y185" i="31"/>
  <c r="Y184" i="29"/>
  <c r="D184" i="31"/>
  <c r="D183" i="34"/>
  <c r="D182" i="29"/>
  <c r="S181" i="31"/>
  <c r="S180" i="35"/>
  <c r="Y179" i="31"/>
  <c r="Y178" i="29"/>
  <c r="D178" i="31"/>
  <c r="Y174" i="31"/>
  <c r="Y173" i="29"/>
  <c r="D173" i="31"/>
  <c r="D172" i="34"/>
  <c r="D171" i="29"/>
  <c r="S170" i="31"/>
  <c r="S169" i="35"/>
  <c r="Y168" i="31"/>
  <c r="Y167" i="29"/>
  <c r="D167" i="31"/>
  <c r="D166" i="34"/>
  <c r="D165" i="29"/>
  <c r="S164" i="31"/>
  <c r="S163" i="35"/>
  <c r="Y162" i="31"/>
  <c r="Y161" i="29"/>
  <c r="D161" i="31"/>
  <c r="D160" i="34"/>
  <c r="D159" i="29"/>
  <c r="S158" i="31"/>
  <c r="S157" i="35"/>
  <c r="Y156" i="31"/>
  <c r="Y155" i="29"/>
  <c r="D155" i="31"/>
  <c r="D154" i="34"/>
  <c r="D153" i="29"/>
  <c r="S152" i="31"/>
  <c r="S151" i="35"/>
  <c r="Y150" i="31"/>
  <c r="Y149" i="29"/>
  <c r="D189" i="31" l="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06" i="29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D282" i="14" l="1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<sst xmlns="http://schemas.openxmlformats.org/spreadsheetml/2006/main" count="148742" uniqueCount="1037">
  <si>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</si>
  <si>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</si>
  <si>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</si>
  <si>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</si>
  <si>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</si>
  <si>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</si>
  <si>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</si>
  <si>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</si>
  <si>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</si>
  <si>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</si>
  <si>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</si>
  <si>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</si>
  <si>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</si>
  <si>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</si>
  <si>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</si>
  <si>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</si>
  <si>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</si>
  <si>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</si>
  <si>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</si>
  <si>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</si>
  <si>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</si>
  <si>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</si>
  <si>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</si>
  <si>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</si>
  <si>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</si>
  <si>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</si>
  <si>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</si>
  <si>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</si>
  <si>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</si>
  <si>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</si>
  <si>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</si>
  <si>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</si>
  <si>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</si>
  <si>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</si>
  <si>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</si>
  <si>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</si>
  <si>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</si>
  <si>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</si>
  <si>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</si>
  <si>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</si>
  <si>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</si>
  <si>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</si>
  <si>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</si>
  <si>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</si>
  <si>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</si>
  <si>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</si>
  <si>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</si>
  <si>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</si>
  <si>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</si>
  <si>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Séries cronológicas mensais - Fabricação de Automóveis</t>
  </si>
  <si>
    <t>ICIT 5</t>
  </si>
  <si>
    <t>Fabricação de Automóveis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</si>
  <si>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</si>
  <si>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</si>
  <si>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</si>
  <si>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</si>
  <si>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</si>
  <si>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</si>
  <si>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</si>
  <si>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</si>
  <si>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</si>
  <si>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</si>
  <si>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</si>
  <si>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</si>
  <si>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</si>
  <si>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</si>
  <si>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</si>
  <si>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</si>
  <si>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</si>
  <si>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</si>
  <si>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</si>
  <si>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</si>
  <si>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</si>
  <si>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</si>
  <si>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</si>
  <si>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</si>
  <si>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</si>
  <si>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</si>
  <si>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</si>
  <si>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</si>
  <si>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</si>
  <si>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</si>
  <si>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</si>
  <si>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</si>
  <si>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</si>
  <si>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</si>
  <si>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</si>
  <si>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</si>
  <si>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</si>
  <si>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</si>
  <si>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</si>
  <si>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</si>
  <si>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</si>
  <si>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</si>
  <si>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</si>
  <si>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</si>
  <si>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</si>
  <si>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</si>
  <si>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</si>
  <si>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</si>
  <si>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</si>
  <si>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</si>
  <si>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</si>
  <si>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</si>
  <si>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</si>
  <si>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</si>
  <si>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</si>
  <si>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</si>
  <si>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</si>
  <si>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</si>
  <si>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</si>
  <si>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</si>
  <si>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</si>
  <si>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</si>
  <si>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</si>
  <si>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</si>
  <si>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</si>
  <si>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</si>
  <si>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</si>
  <si>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</si>
  <si>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</si>
  <si>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</si>
  <si>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</si>
  <si>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</si>
  <si>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</si>
  <si>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</si>
  <si>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</si>
  <si>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</si>
  <si>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</si>
  <si>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</si>
  <si>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</si>
  <si>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</si>
  <si>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</si>
  <si>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</si>
  <si>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</si>
  <si>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</si>
  <si>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</si>
  <si>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</si>
  <si>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</si>
  <si>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</si>
  <si>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</si>
  <si>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</si>
  <si>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</si>
  <si>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</si>
  <si>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</si>
  <si>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</si>
  <si>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</si>
  <si>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</si>
  <si>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</si>
  <si>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</si>
  <si>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</si>
  <si>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</si>
  <si>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</si>
  <si>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</si>
  <si>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</si>
  <si>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</si>
  <si>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</si>
  <si>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</si>
  <si>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</si>
  <si>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</si>
  <si>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</si>
  <si>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</si>
  <si>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</si>
  <si>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</si>
  <si>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</si>
  <si>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</si>
  <si>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</si>
  <si>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</si>
  <si>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</si>
  <si>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</si>
  <si>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</si>
  <si>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</si>
  <si>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</si>
  <si>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</si>
  <si>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</si>
  <si>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</si>
  <si>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</si>
  <si>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</si>
  <si>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</si>
  <si>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</si>
  <si>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</si>
  <si>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</si>
  <si>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</si>
  <si>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</si>
  <si>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</si>
  <si>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</si>
  <si>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</si>
  <si>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</si>
  <si>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</si>
  <si>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</si>
  <si>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</si>
  <si>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</si>
  <si>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</si>
  <si>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</si>
  <si>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</si>
  <si>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</si>
  <si>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</si>
  <si>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</si>
  <si>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</si>
  <si>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</si>
  <si>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</si>
  <si>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</si>
  <si>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</si>
  <si>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</si>
  <si>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</si>
  <si>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</si>
  <si>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</si>
  <si>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</si>
  <si>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</si>
  <si>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</si>
  <si>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</si>
  <si>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</si>
  <si>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</si>
  <si>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</si>
  <si>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</si>
  <si>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</si>
  <si>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</si>
  <si>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</si>
  <si>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</si>
  <si>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</si>
  <si>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</si>
  <si>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</si>
  <si>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</si>
  <si>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</si>
  <si>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</si>
  <si>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</si>
  <si>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</si>
  <si>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</si>
  <si>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</si>
  <si>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</si>
  <si>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</si>
  <si>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</si>
  <si>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</si>
  <si>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</si>
  <si>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</si>
  <si>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</si>
  <si>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</si>
  <si>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</si>
  <si>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</si>
  <si>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</si>
  <si>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</si>
  <si>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</si>
  <si>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</si>
  <si>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</si>
  <si>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</si>
  <si>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</si>
  <si>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</si>
  <si>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</si>
  <si>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</si>
  <si>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</si>
  <si>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</si>
  <si>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</si>
  <si>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</si>
  <si>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</si>
  <si>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</si>
  <si>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</si>
  <si>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</si>
  <si>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</si>
  <si>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</si>
  <si>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</si>
  <si>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</si>
  <si>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</si>
  <si>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</si>
  <si>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</si>
  <si>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</si>
  <si>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</si>
  <si>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</si>
  <si>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</si>
  <si>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</si>
  <si>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</si>
  <si>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</si>
  <si>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</si>
  <si>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</si>
  <si>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</si>
  <si>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</si>
  <si>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</si>
  <si>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</si>
  <si>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</si>
  <si>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</si>
  <si>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</si>
  <si>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</si>
  <si>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</si>
  <si>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</si>
  <si>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</si>
  <si>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</si>
  <si>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</si>
  <si>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</si>
  <si>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</si>
  <si>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</si>
  <si>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</si>
  <si>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</si>
  <si>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</si>
  <si>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</si>
  <si>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</si>
  <si>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</si>
  <si>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</si>
  <si>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</si>
  <si>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</si>
  <si>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</si>
  <si>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</si>
  <si>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</si>
  <si>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</si>
  <si>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</si>
  <si>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</si>
  <si>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</si>
  <si>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</si>
  <si>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</si>
  <si>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</si>
  <si>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</si>
  <si>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</si>
  <si>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</si>
  <si>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</si>
  <si>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</si>
  <si>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</si>
  <si>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</si>
  <si>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</si>
  <si>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</si>
  <si>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</si>
  <si>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</si>
  <si>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</si>
  <si>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</si>
  <si>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</si>
  <si>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</si>
  <si>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</si>
  <si>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</si>
  <si>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</si>
  <si>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</si>
  <si>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</si>
  <si>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</si>
  <si>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</si>
  <si>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</si>
  <si>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</si>
  <si>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</si>
  <si>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</si>
  <si>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</si>
  <si>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</si>
  <si>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</si>
  <si>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</si>
  <si>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</si>
  <si>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</si>
  <si>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</si>
  <si>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</si>
  <si>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</si>
  <si>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</si>
  <si>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</si>
  <si>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</si>
  <si>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</si>
  <si>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</si>
  <si>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</si>
  <si>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</si>
  <si>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</si>
  <si>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</si>
  <si>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</si>
  <si>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</si>
  <si>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</si>
  <si>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</si>
  <si>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</si>
  <si>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</si>
  <si>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</si>
  <si>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</si>
  <si>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</si>
  <si>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</si>
  <si>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</si>
  <si>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</si>
  <si>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</si>
  <si>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</si>
  <si>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</si>
  <si>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</si>
  <si>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</si>
  <si>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</si>
  <si>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</si>
  <si>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</si>
  <si>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</si>
  <si>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</si>
  <si>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</si>
  <si>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</si>
  <si>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</si>
  <si>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</si>
  <si>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</si>
  <si>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</si>
  <si>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</si>
  <si>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</si>
  <si>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</si>
  <si>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</si>
  <si>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</si>
  <si>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</si>
  <si>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</si>
  <si>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</si>
  <si>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</si>
  <si>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</si>
  <si>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</si>
  <si>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</si>
  <si>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</si>
  <si>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</si>
  <si>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</si>
  <si>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</si>
  <si>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</si>
  <si>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</si>
  <si>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</si>
  <si>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</si>
  <si>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</si>
  <si>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</si>
  <si>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</si>
  <si>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</si>
  <si>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</si>
  <si>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</si>
  <si>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</si>
  <si>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</si>
  <si>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</si>
  <si>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</si>
  <si>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</si>
  <si>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</si>
  <si>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</si>
  <si>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</si>
  <si>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</si>
  <si>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</si>
  <si>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</si>
  <si>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</si>
  <si>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</si>
  <si>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</si>
  <si>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</si>
  <si>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</si>
  <si>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</si>
  <si>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</si>
  <si>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</si>
  <si>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</si>
  <si>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</si>
  <si>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</si>
  <si>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</si>
  <si>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</si>
  <si>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</si>
  <si>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</si>
  <si>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</si>
  <si>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</si>
  <si>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</si>
  <si>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</si>
  <si>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</si>
  <si>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</si>
  <si>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</si>
  <si>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</si>
  <si>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</si>
  <si>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</si>
  <si>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</si>
  <si>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</si>
  <si>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</si>
  <si>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</si>
  <si>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</si>
  <si>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</si>
  <si>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</si>
  <si>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</si>
  <si>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</si>
  <si>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</si>
  <si>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</si>
  <si>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</si>
  <si>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</si>
  <si>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</si>
  <si>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</si>
  <si>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</si>
  <si>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</si>
  <si>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</si>
  <si>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</si>
  <si>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</si>
  <si>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</si>
  <si>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</si>
  <si>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</si>
  <si>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</si>
  <si>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</si>
  <si>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</si>
  <si>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</si>
  <si>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</si>
  <si>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</si>
  <si>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</si>
  <si>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</si>
  <si>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</si>
  <si>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</si>
  <si>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</si>
  <si>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</si>
  <si>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</si>
  <si>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</si>
  <si>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</si>
  <si>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</si>
  <si>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</si>
  <si>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</si>
  <si>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</si>
  <si>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</si>
  <si>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</si>
  <si>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</si>
  <si>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</si>
  <si>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</si>
  <si>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</si>
  <si>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</si>
  <si>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</si>
  <si>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</si>
  <si>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</si>
  <si>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</si>
  <si>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</si>
  <si>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</si>
  <si>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</si>
  <si>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</si>
  <si>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</si>
  <si>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</si>
  <si>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</si>
  <si>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</si>
  <si>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</si>
  <si>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</si>
  <si>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</si>
  <si>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</si>
  <si>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</si>
  <si>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</si>
  <si>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</si>
  <si>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</si>
  <si>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</si>
  <si>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</si>
  <si>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</si>
  <si>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</si>
  <si>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</si>
  <si>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</si>
  <si>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</si>
  <si>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</si>
  <si>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</si>
  <si>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</si>
  <si>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</si>
  <si>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</si>
  <si>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</si>
  <si>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</si>
  <si>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</si>
  <si>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</si>
  <si>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</si>
  <si>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</si>
  <si>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</si>
  <si>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</si>
  <si>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</si>
  <si>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</si>
  <si>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</si>
  <si>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</si>
  <si>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</si>
  <si>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</si>
  <si>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</si>
  <si>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</si>
  <si>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</si>
  <si>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</si>
  <si>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</si>
  <si>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</si>
  <si>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</si>
  <si>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</si>
  <si>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</si>
  <si>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</si>
  <si>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</si>
  <si>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</si>
  <si>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</si>
  <si>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</si>
  <si>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</si>
  <si>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</si>
  <si>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</si>
  <si>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</si>
  <si>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</si>
  <si>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</si>
  <si>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</si>
  <si>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</si>
  <si>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</si>
  <si>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</si>
  <si>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</si>
  <si>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</si>
  <si>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</si>
  <si>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</si>
  <si>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</si>
  <si>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</si>
  <si>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</si>
  <si>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</si>
  <si>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</si>
  <si>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</si>
  <si>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</si>
  <si>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</si>
  <si>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</si>
  <si>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</si>
  <si>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</si>
  <si>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</si>
  <si>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</si>
  <si>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</si>
  <si>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</si>
  <si>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</si>
  <si>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</si>
  <si>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</si>
  <si>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</si>
  <si>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</si>
  <si>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</si>
  <si>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</si>
  <si>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</si>
  <si>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</si>
  <si>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</si>
  <si>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</si>
  <si>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</si>
  <si>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</si>
  <si>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</si>
  <si>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</si>
  <si>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</si>
  <si>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</si>
  <si>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</si>
  <si>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</si>
  <si>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</si>
  <si>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</si>
  <si>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</si>
  <si>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</si>
  <si>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</si>
  <si>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</si>
  <si>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</si>
  <si>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</si>
  <si>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</si>
  <si>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</si>
  <si>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</si>
  <si>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</si>
  <si>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</si>
  <si>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</si>
  <si>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</si>
  <si>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</si>
  <si>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</si>
  <si>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</si>
  <si>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</si>
  <si>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</si>
  <si>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</si>
  <si>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</si>
  <si>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</si>
  <si>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</si>
  <si>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</si>
  <si>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</si>
  <si>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</si>
  <si>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</si>
  <si>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</si>
  <si>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</si>
  <si>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</si>
  <si>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</si>
  <si>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</si>
  <si>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</si>
  <si>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</si>
  <si>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</si>
  <si>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</si>
  <si>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</si>
  <si>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</si>
  <si>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</si>
  <si>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</si>
  <si>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</si>
  <si>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</si>
  <si>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</si>
  <si>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</si>
  <si>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</si>
  <si>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</si>
  <si>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</si>
  <si>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</si>
  <si>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</si>
  <si>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</si>
  <si>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</si>
  <si>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</si>
  <si>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</si>
  <si>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</si>
  <si>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</si>
  <si>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</si>
  <si>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</si>
  <si>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</si>
  <si>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</si>
  <si>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</si>
  <si>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</si>
  <si>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</si>
  <si>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</si>
  <si>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</si>
  <si>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</si>
  <si>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</si>
  <si>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</si>
  <si>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</si>
  <si>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</si>
  <si>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</si>
  <si>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</si>
  <si>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</si>
  <si>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</si>
  <si>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</si>
  <si>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</si>
  <si>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</si>
  <si>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</si>
  <si>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</si>
  <si>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</si>
  <si>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</si>
  <si>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</si>
  <si>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</si>
  <si>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</si>
  <si>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</si>
  <si>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</si>
  <si>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</si>
  <si>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</si>
  <si>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</si>
  <si>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</si>
  <si>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</si>
  <si>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</si>
  <si>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</si>
  <si>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</si>
  <si>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</si>
  <si>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</si>
  <si>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</si>
  <si>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</si>
  <si>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</si>
  <si>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</si>
  <si>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</si>
  <si>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</si>
  <si>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</si>
  <si>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</si>
  <si>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</si>
  <si>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</si>
  <si>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</si>
  <si>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</si>
  <si>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</si>
  <si>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</si>
  <si>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</si>
  <si>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</si>
  <si>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</si>
  <si>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</si>
  <si>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</si>
  <si>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</si>
  <si>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</si>
  <si>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</si>
  <si>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</si>
  <si>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</si>
  <si>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</si>
  <si>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</si>
  <si>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</si>
  <si>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</si>
  <si>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</si>
  <si>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</si>
  <si>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</si>
  <si>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</si>
  <si>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</si>
  <si>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</si>
  <si>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</si>
  <si>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</si>
  <si>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</si>
  <si>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</si>
  <si>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</si>
  <si>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</si>
  <si>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</si>
  <si>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</si>
  <si>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</si>
  <si>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</si>
  <si>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</si>
  <si>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</si>
  <si>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</si>
  <si>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</si>
  <si>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</si>
  <si>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</si>
  <si>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</si>
  <si>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Fabricação de Automóveis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</si>
  <si>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</si>
  <si>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</si>
  <si>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</si>
  <si>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</si>
  <si>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</si>
  <si>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</si>
  <si>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</si>
  <si>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</si>
  <si>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</si>
  <si>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</si>
  <si>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</si>
  <si>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</si>
  <si>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</si>
  <si>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</si>
  <si>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</si>
  <si>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</si>
  <si>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</si>
  <si>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</si>
  <si>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</si>
  <si>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</si>
  <si>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</si>
  <si>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</si>
  <si>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</si>
  <si>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</si>
  <si>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</si>
  <si>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</si>
  <si>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</si>
  <si>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</si>
  <si>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</si>
  <si>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</si>
  <si>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</si>
  <si>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</si>
  <si>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</si>
  <si>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</si>
  <si>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</si>
  <si>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</si>
  <si>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</si>
  <si>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</si>
  <si>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</si>
  <si>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</si>
  <si>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</si>
  <si>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</si>
  <si>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</si>
  <si>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</si>
  <si>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</si>
  <si>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</si>
  <si>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</si>
  <si>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</si>
  <si>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</si>
  <si>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</si>
  <si>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</si>
  <si>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</si>
  <si>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</si>
  <si>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</si>
  <si>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</si>
  <si>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</si>
  <si>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</si>
  <si>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</si>
  <si>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</si>
  <si>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</si>
  <si>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</si>
  <si>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</si>
  <si>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</si>
  <si>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</si>
  <si>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</si>
  <si>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</si>
  <si>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</si>
  <si>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</si>
  <si>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</si>
  <si>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</si>
  <si>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</si>
  <si>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</si>
  <si>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</si>
  <si>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</si>
  <si>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</si>
  <si>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</si>
  <si>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</si>
  <si>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</si>
  <si>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</si>
  <si>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</si>
  <si>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</si>
  <si>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</si>
  <si>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</si>
  <si>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</si>
  <si>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</si>
  <si>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</si>
  <si>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</si>
  <si>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</si>
  <si>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</si>
  <si>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</si>
  <si>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</si>
  <si>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</si>
  <si>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</si>
  <si>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</si>
  <si>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</si>
  <si>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</si>
  <si>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</si>
  <si>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</si>
  <si>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</si>
  <si>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</si>
  <si>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</si>
  <si>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</si>
  <si>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</si>
  <si>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</si>
  <si>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</si>
  <si>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</si>
  <si>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</si>
  <si>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</si>
  <si>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</si>
  <si>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</si>
  <si>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</si>
  <si>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</si>
  <si>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</si>
  <si>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</si>
  <si>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</si>
  <si>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</si>
  <si>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</si>
  <si>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</si>
  <si>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</si>
  <si>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</si>
  <si>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</si>
  <si>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</si>
  <si>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</si>
  <si>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</si>
  <si>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</si>
  <si>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</si>
  <si>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</si>
  <si>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</si>
  <si>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</si>
  <si>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</si>
  <si>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</si>
  <si>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</si>
  <si>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</si>
  <si>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</si>
  <si>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</si>
  <si>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</si>
  <si>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</si>
  <si>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</si>
  <si>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</si>
  <si>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</si>
  <si>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</si>
  <si>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</si>
  <si>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</si>
  <si>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</si>
  <si>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</si>
  <si>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</si>
  <si>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</si>
  <si>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</si>
  <si>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</si>
  <si>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</si>
  <si>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</si>
  <si>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</si>
  <si>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</si>
  <si>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</si>
  <si>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</si>
  <si>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</si>
  <si>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</si>
  <si>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</si>
  <si>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</si>
  <si>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</si>
  <si>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</si>
  <si>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</si>
  <si>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</si>
  <si>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</si>
  <si>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</si>
  <si>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</si>
  <si>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</si>
  <si>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</si>
  <si>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</si>
  <si>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</si>
  <si>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</si>
  <si>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</si>
  <si>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</si>
  <si>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</si>
  <si>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</si>
  <si>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</si>
  <si>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</si>
  <si>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</si>
  <si>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</si>
  <si>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</si>
  <si>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</si>
  <si>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</si>
  <si>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</si>
  <si>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</si>
  <si>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</si>
  <si>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</si>
  <si>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</si>
  <si>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</si>
  <si>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</si>
  <si>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</si>
  <si>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</si>
  <si>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</si>
  <si>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</si>
  <si>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</si>
  <si>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</si>
  <si>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</si>
  <si>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</si>
  <si>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</si>
  <si>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</si>
  <si>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</si>
  <si>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</si>
  <si>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</si>
  <si>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</si>
  <si>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</si>
  <si>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</si>
  <si>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</si>
  <si>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</si>
  <si>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</si>
  <si>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</si>
  <si>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</si>
  <si>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</si>
  <si>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</si>
  <si>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</si>
  <si>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</si>
  <si>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</si>
  <si>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</si>
  <si>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</si>
  <si>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</si>
  <si>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</si>
  <si>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</si>
  <si>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</si>
  <si>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</si>
  <si>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</si>
  <si>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</si>
  <si>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</si>
  <si>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</si>
  <si>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</si>
  <si>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</si>
  <si>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</si>
  <si>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</si>
  <si>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</si>
  <si>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</si>
  <si>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</si>
  <si>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</si>
  <si>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</si>
  <si>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</si>
  <si>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</si>
  <si>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</si>
  <si>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</si>
  <si>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</si>
  <si>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</si>
  <si>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</si>
  <si>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</si>
  <si>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</si>
  <si>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</si>
  <si>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</si>
  <si>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</si>
  <si>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</si>
  <si>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</si>
  <si>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</si>
  <si>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</si>
  <si>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</si>
  <si>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</si>
  <si>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</si>
  <si>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</si>
  <si>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</si>
  <si>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</si>
  <si>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Fabricação de Automóveis</t>
  </si>
  <si>
    <t>Obstáculo mais importante - Fabricação de Automóveis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</si>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</sst>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workbookViewId="0"/>
  </sheetViews>
  <sheetFormatPr defaultColWidth="9.1796875" defaultRowHeight="13"/>
  <cols>
    <col min="1" max="1" width="9.1796875" style="22"/>
    <col min="2" max="16384" width="9.179687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824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825</v>
      </c>
      <c r="B4" s="21" t="s">
        <v>25</v>
      </c>
    </row>
    <row r="5" spans="1:11">
      <c r="A5" s="22" t="s">
        <v>826</v>
      </c>
      <c r="B5" s="21" t="s">
        <v>27</v>
      </c>
    </row>
    <row r="6" spans="1:11">
      <c r="A6" s="22" t="s">
        <v>827</v>
      </c>
      <c r="B6" s="21" t="s">
        <v>26</v>
      </c>
    </row>
    <row r="8" spans="1:11">
      <c r="A8" s="62" t="s">
        <v>835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834</v>
      </c>
      <c r="B9" s="21" t="s">
        <v>835</v>
      </c>
    </row>
    <row r="11" spans="1:11" ht="12.75" customHeight="1">
      <c r="A11" s="62" t="s">
        <v>908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50</v>
      </c>
      <c r="B16" s="21" t="s">
        <v>49</v>
      </c>
    </row>
    <row r="17" spans="1:11">
      <c r="A17" s="22" t="s">
        <v>54</v>
      </c>
      <c r="B17" s="21" t="s">
        <v>52</v>
      </c>
    </row>
    <row r="18" spans="1:11">
      <c r="A18" s="22" t="s">
        <v>55</v>
      </c>
      <c r="B18" s="21" t="s">
        <v>56</v>
      </c>
    </row>
    <row r="19" spans="1:11">
      <c r="A19" s="22" t="s">
        <v>737</v>
      </c>
      <c r="B19" s="21" t="s">
        <v>743</v>
      </c>
    </row>
    <row r="20" spans="1:11">
      <c r="A20" s="22" t="s">
        <v>738</v>
      </c>
      <c r="B20" s="21" t="s">
        <v>744</v>
      </c>
    </row>
    <row r="21" spans="1:11">
      <c r="A21" s="22" t="s">
        <v>739</v>
      </c>
      <c r="B21" s="21" t="s">
        <v>745</v>
      </c>
    </row>
    <row r="22" spans="1:11">
      <c r="A22" s="22" t="s">
        <v>740</v>
      </c>
      <c r="B22" s="21" t="s">
        <v>746</v>
      </c>
    </row>
    <row r="23" spans="1:11">
      <c r="A23" s="22" t="s">
        <v>741</v>
      </c>
      <c r="B23" s="21" t="s">
        <v>747</v>
      </c>
    </row>
    <row r="24" spans="1:11" ht="12.75" customHeight="1">
      <c r="A24" s="22" t="s">
        <v>742</v>
      </c>
      <c r="B24" s="21" t="s">
        <v>748</v>
      </c>
    </row>
    <row r="25" spans="1:11" ht="12.75" customHeight="1">
      <c r="A25" s="22" t="s">
        <v>841</v>
      </c>
      <c r="B25" s="21" t="s">
        <v>1031</v>
      </c>
    </row>
    <row r="26" spans="1:11" ht="12.75" customHeight="1">
      <c r="A26" s="22" t="s">
        <v>842</v>
      </c>
      <c r="B26" s="21" t="s">
        <v>1035</v>
      </c>
    </row>
    <row r="28" spans="1:11">
      <c r="A28" s="62" t="s">
        <v>907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712</v>
      </c>
      <c r="B29" s="21" t="s">
        <v>833</v>
      </c>
    </row>
    <row r="30" spans="1:11">
      <c r="A30" s="22" t="s">
        <v>717</v>
      </c>
      <c r="B30" s="21" t="s">
        <v>716</v>
      </c>
    </row>
    <row r="31" spans="1:11">
      <c r="A31" s="22" t="s">
        <v>720</v>
      </c>
      <c r="B31" s="21" t="s">
        <v>718</v>
      </c>
    </row>
    <row r="32" spans="1:11">
      <c r="A32" s="22" t="s">
        <v>722</v>
      </c>
      <c r="B32" s="21" t="s">
        <v>721</v>
      </c>
    </row>
    <row r="33" spans="1:11">
      <c r="A33" s="22" t="s">
        <v>723</v>
      </c>
      <c r="B33" s="21" t="s">
        <v>724</v>
      </c>
    </row>
    <row r="34" spans="1:11">
      <c r="A34" s="22" t="s">
        <v>726</v>
      </c>
      <c r="B34" s="21" t="s">
        <v>730</v>
      </c>
    </row>
    <row r="35" spans="1:11">
      <c r="A35" s="22" t="s">
        <v>727</v>
      </c>
      <c r="B35" s="21" t="s">
        <v>731</v>
      </c>
    </row>
    <row r="36" spans="1:11">
      <c r="A36" s="22" t="s">
        <v>728</v>
      </c>
      <c r="B36" s="21" t="s">
        <v>732</v>
      </c>
    </row>
    <row r="37" spans="1:11">
      <c r="A37" s="22" t="s">
        <v>729</v>
      </c>
      <c r="B37" s="21" t="s">
        <v>733</v>
      </c>
    </row>
    <row r="39" spans="1:11">
      <c r="A39" s="62" t="s">
        <v>906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832</v>
      </c>
    </row>
    <row r="41" spans="1:11">
      <c r="A41" s="22" t="s">
        <v>17</v>
      </c>
      <c r="B41" s="21" t="s">
        <v>714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715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909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755</v>
      </c>
      <c r="B49" s="21" t="s">
        <v>756</v>
      </c>
    </row>
    <row r="50" spans="1:2">
      <c r="A50" s="22" t="s">
        <v>763</v>
      </c>
      <c r="B50" s="21" t="s">
        <v>780</v>
      </c>
    </row>
    <row r="51" spans="1:2">
      <c r="A51" s="22" t="s">
        <v>764</v>
      </c>
      <c r="B51" s="21" t="s">
        <v>772</v>
      </c>
    </row>
    <row r="52" spans="1:2">
      <c r="A52" s="22" t="s">
        <v>765</v>
      </c>
      <c r="B52" s="21" t="s">
        <v>997</v>
      </c>
    </row>
    <row r="53" spans="1:2">
      <c r="A53" s="22" t="s">
        <v>766</v>
      </c>
      <c r="B53" s="21" t="s">
        <v>774</v>
      </c>
    </row>
    <row r="54" spans="1:2">
      <c r="A54" s="22" t="s">
        <v>767</v>
      </c>
      <c r="B54" s="21" t="s">
        <v>775</v>
      </c>
    </row>
    <row r="55" spans="1:2">
      <c r="A55" s="22" t="s">
        <v>768</v>
      </c>
      <c r="B55" s="21" t="s">
        <v>776</v>
      </c>
    </row>
    <row r="56" spans="1:2">
      <c r="A56" s="22" t="s">
        <v>769</v>
      </c>
      <c r="B56" s="21" t="s">
        <v>777</v>
      </c>
    </row>
    <row r="57" spans="1:2">
      <c r="A57" s="22" t="s">
        <v>770</v>
      </c>
      <c r="B57" s="21" t="s">
        <v>778</v>
      </c>
    </row>
    <row r="58" spans="1:2">
      <c r="A58" s="22" t="s">
        <v>771</v>
      </c>
      <c r="B58" s="21" t="s">
        <v>779</v>
      </c>
    </row>
    <row r="59" spans="1:2">
      <c r="A59" s="22" t="s">
        <v>807</v>
      </c>
      <c r="B59" s="21" t="s">
        <v>782</v>
      </c>
    </row>
    <row r="60" spans="1:2">
      <c r="A60" s="22" t="s">
        <v>808</v>
      </c>
      <c r="B60" s="21" t="s">
        <v>816</v>
      </c>
    </row>
    <row r="61" spans="1:2">
      <c r="A61" s="22" t="s">
        <v>809</v>
      </c>
      <c r="B61" s="21" t="s">
        <v>996</v>
      </c>
    </row>
    <row r="62" spans="1:2">
      <c r="A62" s="22" t="s">
        <v>810</v>
      </c>
      <c r="B62" s="21" t="s">
        <v>818</v>
      </c>
    </row>
    <row r="63" spans="1:2">
      <c r="A63" s="22" t="s">
        <v>811</v>
      </c>
      <c r="B63" s="21" t="s">
        <v>819</v>
      </c>
    </row>
    <row r="64" spans="1:2">
      <c r="A64" s="22" t="s">
        <v>812</v>
      </c>
      <c r="B64" s="21" t="s">
        <v>820</v>
      </c>
    </row>
    <row r="65" spans="1:11">
      <c r="A65" s="22" t="s">
        <v>813</v>
      </c>
      <c r="B65" s="21" t="s">
        <v>821</v>
      </c>
    </row>
    <row r="66" spans="1:11">
      <c r="A66" s="22" t="s">
        <v>814</v>
      </c>
      <c r="B66" s="21" t="s">
        <v>822</v>
      </c>
    </row>
    <row r="67" spans="1:11">
      <c r="A67" s="22" t="s">
        <v>815</v>
      </c>
      <c r="B67" s="21" t="s">
        <v>823</v>
      </c>
    </row>
    <row r="68" spans="1:11">
      <c r="A68" s="22" t="s">
        <v>839</v>
      </c>
      <c r="B68" s="21" t="s">
        <v>1032</v>
      </c>
    </row>
    <row r="69" spans="1:11">
      <c r="A69" s="22" t="s">
        <v>840</v>
      </c>
      <c r="B69" s="21" t="s">
        <v>1036</v>
      </c>
    </row>
    <row r="71" spans="1:11">
      <c r="A71" s="62" t="s">
        <v>57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57</v>
      </c>
      <c r="B72" s="21" t="s">
        <v>843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7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49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7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53</v>
      </c>
      <c r="C6" s="73"/>
      <c r="D6" s="79"/>
      <c r="E6" s="72" t="s">
        <v>53</v>
      </c>
      <c r="F6" s="73"/>
      <c r="G6" s="79"/>
      <c r="H6" s="72" t="s">
        <v>53</v>
      </c>
      <c r="I6" s="73"/>
      <c r="J6" s="79"/>
      <c r="K6" s="72" t="s">
        <v>53</v>
      </c>
      <c r="L6" s="73"/>
      <c r="M6" s="79"/>
      <c r="N6" s="72" t="s">
        <v>53</v>
      </c>
      <c r="O6" s="73"/>
      <c r="P6" s="79"/>
      <c r="Q6" s="72" t="s">
        <v>53</v>
      </c>
      <c r="R6" s="73"/>
      <c r="S6" s="79"/>
      <c r="T6" s="72" t="s">
        <v>53</v>
      </c>
      <c r="U6" s="73"/>
      <c r="V6" s="79"/>
      <c r="W6" s="72" t="s">
        <v>53</v>
      </c>
      <c r="X6" s="73"/>
      <c r="Y6" s="79"/>
      <c r="Z6" s="72" t="s">
        <v>53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</sheetData>
  <mergeCells count="19"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7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56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4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743</v>
      </c>
      <c r="AL1" t="s">
        <v>973</v>
      </c>
    </row>
    <row r="2" spans="1:58">
      <c r="A2" s="1" t="s">
        <v>828</v>
      </c>
    </row>
    <row r="3" spans="1:58">
      <c r="A3" s="2" t="s">
        <v>979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2" t="s">
        <v>1010</v>
      </c>
      <c r="AG5" s="83"/>
      <c r="AH5" s="80" t="s">
        <v>749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753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750</v>
      </c>
      <c r="AK6" s="86"/>
      <c r="AL6" s="86" t="s">
        <v>904</v>
      </c>
      <c r="AM6" s="86"/>
      <c r="AN6" s="86" t="s">
        <v>751</v>
      </c>
      <c r="AO6" s="86"/>
      <c r="AP6" s="86" t="s">
        <v>752</v>
      </c>
      <c r="AQ6" s="86"/>
      <c r="AR6" s="86" t="s">
        <v>903</v>
      </c>
      <c r="AS6" s="86"/>
      <c r="AT6" s="86" t="s">
        <v>11</v>
      </c>
      <c r="AU6" s="86"/>
      <c r="AV6" s="86" t="s">
        <v>750</v>
      </c>
      <c r="AW6" s="86"/>
      <c r="AX6" s="86" t="s">
        <v>904</v>
      </c>
      <c r="AY6" s="86"/>
      <c r="AZ6" s="86" t="s">
        <v>751</v>
      </c>
      <c r="BA6" s="86"/>
      <c r="BB6" s="86" t="s">
        <v>752</v>
      </c>
      <c r="BC6" s="86"/>
      <c r="BD6" s="86" t="s">
        <v>903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967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H5:AQ5"/>
    <mergeCell ref="AF5:AG6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4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2" t="s">
        <v>1010</v>
      </c>
      <c r="AG5" s="83"/>
      <c r="AH5" s="80" t="s">
        <v>998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999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750</v>
      </c>
      <c r="AK6" s="86"/>
      <c r="AL6" s="86" t="s">
        <v>904</v>
      </c>
      <c r="AM6" s="86"/>
      <c r="AN6" s="86" t="s">
        <v>751</v>
      </c>
      <c r="AO6" s="86"/>
      <c r="AP6" s="86" t="s">
        <v>752</v>
      </c>
      <c r="AQ6" s="86"/>
      <c r="AR6" s="86" t="s">
        <v>903</v>
      </c>
      <c r="AS6" s="86"/>
      <c r="AT6" s="86" t="s">
        <v>11</v>
      </c>
      <c r="AU6" s="86"/>
      <c r="AV6" s="86" t="s">
        <v>750</v>
      </c>
      <c r="AW6" s="86"/>
      <c r="AX6" s="86" t="s">
        <v>904</v>
      </c>
      <c r="AY6" s="86"/>
      <c r="AZ6" s="86" t="s">
        <v>751</v>
      </c>
      <c r="BA6" s="86"/>
      <c r="BB6" s="86" t="s">
        <v>752</v>
      </c>
      <c r="BC6" s="86"/>
      <c r="BD6" s="86" t="s">
        <v>903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967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891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R6:AS6"/>
    <mergeCell ref="AP6:AQ6"/>
    <mergeCell ref="AN6:AO6"/>
    <mergeCell ref="AH6:AI6"/>
    <mergeCell ref="AJ6:AK6"/>
    <mergeCell ref="AL6:AM6"/>
    <mergeCell ref="AT5:BE5"/>
    <mergeCell ref="BB6:BC6"/>
    <mergeCell ref="AZ6:BA6"/>
    <mergeCell ref="AX6:AY6"/>
    <mergeCell ref="BD6:BE6"/>
    <mergeCell ref="AT6:AU6"/>
    <mergeCell ref="AV6:AW6"/>
    <mergeCell ref="AF5:AG6"/>
    <mergeCell ref="AH5:AQ5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4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745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2" t="s">
        <v>1010</v>
      </c>
      <c r="AG5" s="83"/>
      <c r="AH5" s="80" t="s">
        <v>1000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1001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750</v>
      </c>
      <c r="AK6" s="86"/>
      <c r="AL6" s="86" t="s">
        <v>904</v>
      </c>
      <c r="AM6" s="86"/>
      <c r="AN6" s="86" t="s">
        <v>751</v>
      </c>
      <c r="AO6" s="86"/>
      <c r="AP6" s="86" t="s">
        <v>752</v>
      </c>
      <c r="AQ6" s="86"/>
      <c r="AR6" s="86" t="s">
        <v>903</v>
      </c>
      <c r="AS6" s="86"/>
      <c r="AT6" s="86" t="s">
        <v>11</v>
      </c>
      <c r="AU6" s="86"/>
      <c r="AV6" s="86" t="s">
        <v>750</v>
      </c>
      <c r="AW6" s="86"/>
      <c r="AX6" s="86" t="s">
        <v>904</v>
      </c>
      <c r="AY6" s="86"/>
      <c r="AZ6" s="86" t="s">
        <v>751</v>
      </c>
      <c r="BA6" s="86"/>
      <c r="BB6" s="86" t="s">
        <v>752</v>
      </c>
      <c r="BC6" s="86"/>
      <c r="BD6" s="86" t="s">
        <v>903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746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2" t="s">
        <v>1010</v>
      </c>
      <c r="AG5" s="83"/>
      <c r="AH5" s="80" t="s">
        <v>1004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1005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750</v>
      </c>
      <c r="AK6" s="86"/>
      <c r="AL6" s="86" t="s">
        <v>904</v>
      </c>
      <c r="AM6" s="86"/>
      <c r="AN6" s="86" t="s">
        <v>751</v>
      </c>
      <c r="AO6" s="86"/>
      <c r="AP6" s="86" t="s">
        <v>752</v>
      </c>
      <c r="AQ6" s="86"/>
      <c r="AR6" s="86" t="s">
        <v>903</v>
      </c>
      <c r="AS6" s="86"/>
      <c r="AT6" s="86" t="s">
        <v>11</v>
      </c>
      <c r="AU6" s="86"/>
      <c r="AV6" s="86" t="s">
        <v>750</v>
      </c>
      <c r="AW6" s="86"/>
      <c r="AX6" s="86" t="s">
        <v>904</v>
      </c>
      <c r="AY6" s="86"/>
      <c r="AZ6" s="86" t="s">
        <v>751</v>
      </c>
      <c r="BA6" s="86"/>
      <c r="BB6" s="86" t="s">
        <v>752</v>
      </c>
      <c r="BC6" s="86"/>
      <c r="BD6" s="86" t="s">
        <v>903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754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2" t="s">
        <v>1010</v>
      </c>
      <c r="AG5" s="83"/>
      <c r="AH5" s="80" t="s">
        <v>1006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1007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750</v>
      </c>
      <c r="AK6" s="86"/>
      <c r="AL6" s="86" t="s">
        <v>904</v>
      </c>
      <c r="AM6" s="86"/>
      <c r="AN6" s="86" t="s">
        <v>751</v>
      </c>
      <c r="AO6" s="86"/>
      <c r="AP6" s="86" t="s">
        <v>752</v>
      </c>
      <c r="AQ6" s="86"/>
      <c r="AR6" s="86" t="s">
        <v>903</v>
      </c>
      <c r="AS6" s="86"/>
      <c r="AT6" s="86" t="s">
        <v>11</v>
      </c>
      <c r="AU6" s="86"/>
      <c r="AV6" s="86" t="s">
        <v>750</v>
      </c>
      <c r="AW6" s="86"/>
      <c r="AX6" s="86" t="s">
        <v>904</v>
      </c>
      <c r="AY6" s="86"/>
      <c r="AZ6" s="86" t="s">
        <v>751</v>
      </c>
      <c r="BA6" s="86"/>
      <c r="BB6" s="86" t="s">
        <v>752</v>
      </c>
      <c r="BC6" s="86"/>
      <c r="BD6" s="86" t="s">
        <v>903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</sheetData>
  <mergeCells count="26">
    <mergeCell ref="AJ6:AK6"/>
    <mergeCell ref="AT5:BE5"/>
    <mergeCell ref="AH6:AI6"/>
    <mergeCell ref="AF5:AG6"/>
    <mergeCell ref="AH5:AQ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4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748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2" t="s">
        <v>1010</v>
      </c>
      <c r="AG5" s="83"/>
      <c r="AH5" s="80" t="s">
        <v>1008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1009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750</v>
      </c>
      <c r="AK6" s="86"/>
      <c r="AL6" s="86" t="s">
        <v>904</v>
      </c>
      <c r="AM6" s="86"/>
      <c r="AN6" s="86" t="s">
        <v>751</v>
      </c>
      <c r="AO6" s="86"/>
      <c r="AP6" s="86" t="s">
        <v>752</v>
      </c>
      <c r="AQ6" s="86"/>
      <c r="AR6" s="86" t="s">
        <v>903</v>
      </c>
      <c r="AS6" s="86"/>
      <c r="AT6" s="86" t="s">
        <v>11</v>
      </c>
      <c r="AU6" s="86"/>
      <c r="AV6" s="86" t="s">
        <v>750</v>
      </c>
      <c r="AW6" s="86"/>
      <c r="AX6" s="86" t="s">
        <v>904</v>
      </c>
      <c r="AY6" s="86"/>
      <c r="AZ6" s="86" t="s">
        <v>751</v>
      </c>
      <c r="BA6" s="86"/>
      <c r="BB6" s="86" t="s">
        <v>752</v>
      </c>
      <c r="BC6" s="86"/>
      <c r="BD6" s="86" t="s">
        <v>903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891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</sheetData>
  <mergeCells count="26">
    <mergeCell ref="AR6:AS6"/>
    <mergeCell ref="AT5:BE5"/>
    <mergeCell ref="AH6:AI6"/>
    <mergeCell ref="AF5:AG6"/>
    <mergeCell ref="AH5:AQ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K11" sqref="K11"/>
    </sheetView>
  </sheetViews>
  <sheetFormatPr defaultRowHeight="12.5"/>
  <cols>
    <col min="1" max="6" width="12.54296875" style="40" customWidth="1"/>
    <col min="7" max="7" width="4.54296875" style="40" customWidth="1"/>
    <col min="8" max="13" width="12.54296875" style="40" customWidth="1"/>
    <col min="14" max="14" width="4.54296875" style="40" customWidth="1"/>
    <col min="15" max="15" width="17.54296875" style="40" customWidth="1"/>
    <col min="16" max="256" width="9.1796875" style="40"/>
    <col min="257" max="257" width="17" style="40" customWidth="1"/>
    <col min="258" max="262" width="12.7265625" style="40" customWidth="1"/>
    <col min="263" max="263" width="4.7265625" style="40" customWidth="1"/>
    <col min="264" max="264" width="15.26953125" style="40" customWidth="1"/>
    <col min="265" max="270" width="12.7265625" style="40" customWidth="1"/>
    <col min="271" max="271" width="17.54296875" style="40" customWidth="1"/>
    <col min="272" max="512" width="9.1796875" style="40"/>
    <col min="513" max="513" width="17" style="40" customWidth="1"/>
    <col min="514" max="518" width="12.7265625" style="40" customWidth="1"/>
    <col min="519" max="519" width="4.7265625" style="40" customWidth="1"/>
    <col min="520" max="520" width="15.26953125" style="40" customWidth="1"/>
    <col min="521" max="526" width="12.7265625" style="40" customWidth="1"/>
    <col min="527" max="527" width="17.54296875" style="40" customWidth="1"/>
    <col min="528" max="768" width="9.1796875" style="40"/>
    <col min="769" max="769" width="17" style="40" customWidth="1"/>
    <col min="770" max="774" width="12.7265625" style="40" customWidth="1"/>
    <col min="775" max="775" width="4.7265625" style="40" customWidth="1"/>
    <col min="776" max="776" width="15.26953125" style="40" customWidth="1"/>
    <col min="777" max="782" width="12.7265625" style="40" customWidth="1"/>
    <col min="783" max="783" width="17.54296875" style="40" customWidth="1"/>
    <col min="784" max="1024" width="9.1796875" style="40"/>
    <col min="1025" max="1025" width="17" style="40" customWidth="1"/>
    <col min="1026" max="1030" width="12.7265625" style="40" customWidth="1"/>
    <col min="1031" max="1031" width="4.7265625" style="40" customWidth="1"/>
    <col min="1032" max="1032" width="15.26953125" style="40" customWidth="1"/>
    <col min="1033" max="1038" width="12.7265625" style="40" customWidth="1"/>
    <col min="1039" max="1039" width="17.54296875" style="40" customWidth="1"/>
    <col min="1040" max="1280" width="9.1796875" style="40"/>
    <col min="1281" max="1281" width="17" style="40" customWidth="1"/>
    <col min="1282" max="1286" width="12.7265625" style="40" customWidth="1"/>
    <col min="1287" max="1287" width="4.7265625" style="40" customWidth="1"/>
    <col min="1288" max="1288" width="15.26953125" style="40" customWidth="1"/>
    <col min="1289" max="1294" width="12.7265625" style="40" customWidth="1"/>
    <col min="1295" max="1295" width="17.54296875" style="40" customWidth="1"/>
    <col min="1296" max="1536" width="9.1796875" style="40"/>
    <col min="1537" max="1537" width="17" style="40" customWidth="1"/>
    <col min="1538" max="1542" width="12.7265625" style="40" customWidth="1"/>
    <col min="1543" max="1543" width="4.7265625" style="40" customWidth="1"/>
    <col min="1544" max="1544" width="15.26953125" style="40" customWidth="1"/>
    <col min="1545" max="1550" width="12.7265625" style="40" customWidth="1"/>
    <col min="1551" max="1551" width="17.54296875" style="40" customWidth="1"/>
    <col min="1552" max="1792" width="9.1796875" style="40"/>
    <col min="1793" max="1793" width="17" style="40" customWidth="1"/>
    <col min="1794" max="1798" width="12.7265625" style="40" customWidth="1"/>
    <col min="1799" max="1799" width="4.7265625" style="40" customWidth="1"/>
    <col min="1800" max="1800" width="15.26953125" style="40" customWidth="1"/>
    <col min="1801" max="1806" width="12.7265625" style="40" customWidth="1"/>
    <col min="1807" max="1807" width="17.54296875" style="40" customWidth="1"/>
    <col min="1808" max="2048" width="9.1796875" style="40"/>
    <col min="2049" max="2049" width="17" style="40" customWidth="1"/>
    <col min="2050" max="2054" width="12.7265625" style="40" customWidth="1"/>
    <col min="2055" max="2055" width="4.7265625" style="40" customWidth="1"/>
    <col min="2056" max="2056" width="15.26953125" style="40" customWidth="1"/>
    <col min="2057" max="2062" width="12.7265625" style="40" customWidth="1"/>
    <col min="2063" max="2063" width="17.54296875" style="40" customWidth="1"/>
    <col min="2064" max="2304" width="9.1796875" style="40"/>
    <col min="2305" max="2305" width="17" style="40" customWidth="1"/>
    <col min="2306" max="2310" width="12.7265625" style="40" customWidth="1"/>
    <col min="2311" max="2311" width="4.7265625" style="40" customWidth="1"/>
    <col min="2312" max="2312" width="15.26953125" style="40" customWidth="1"/>
    <col min="2313" max="2318" width="12.7265625" style="40" customWidth="1"/>
    <col min="2319" max="2319" width="17.54296875" style="40" customWidth="1"/>
    <col min="2320" max="2560" width="9.1796875" style="40"/>
    <col min="2561" max="2561" width="17" style="40" customWidth="1"/>
    <col min="2562" max="2566" width="12.7265625" style="40" customWidth="1"/>
    <col min="2567" max="2567" width="4.7265625" style="40" customWidth="1"/>
    <col min="2568" max="2568" width="15.26953125" style="40" customWidth="1"/>
    <col min="2569" max="2574" width="12.7265625" style="40" customWidth="1"/>
    <col min="2575" max="2575" width="17.54296875" style="40" customWidth="1"/>
    <col min="2576" max="2816" width="9.1796875" style="40"/>
    <col min="2817" max="2817" width="17" style="40" customWidth="1"/>
    <col min="2818" max="2822" width="12.7265625" style="40" customWidth="1"/>
    <col min="2823" max="2823" width="4.7265625" style="40" customWidth="1"/>
    <col min="2824" max="2824" width="15.26953125" style="40" customWidth="1"/>
    <col min="2825" max="2830" width="12.7265625" style="40" customWidth="1"/>
    <col min="2831" max="2831" width="17.54296875" style="40" customWidth="1"/>
    <col min="2832" max="3072" width="9.1796875" style="40"/>
    <col min="3073" max="3073" width="17" style="40" customWidth="1"/>
    <col min="3074" max="3078" width="12.7265625" style="40" customWidth="1"/>
    <col min="3079" max="3079" width="4.7265625" style="40" customWidth="1"/>
    <col min="3080" max="3080" width="15.26953125" style="40" customWidth="1"/>
    <col min="3081" max="3086" width="12.7265625" style="40" customWidth="1"/>
    <col min="3087" max="3087" width="17.54296875" style="40" customWidth="1"/>
    <col min="3088" max="3328" width="9.1796875" style="40"/>
    <col min="3329" max="3329" width="17" style="40" customWidth="1"/>
    <col min="3330" max="3334" width="12.7265625" style="40" customWidth="1"/>
    <col min="3335" max="3335" width="4.7265625" style="40" customWidth="1"/>
    <col min="3336" max="3336" width="15.26953125" style="40" customWidth="1"/>
    <col min="3337" max="3342" width="12.7265625" style="40" customWidth="1"/>
    <col min="3343" max="3343" width="17.54296875" style="40" customWidth="1"/>
    <col min="3344" max="3584" width="9.1796875" style="40"/>
    <col min="3585" max="3585" width="17" style="40" customWidth="1"/>
    <col min="3586" max="3590" width="12.7265625" style="40" customWidth="1"/>
    <col min="3591" max="3591" width="4.7265625" style="40" customWidth="1"/>
    <col min="3592" max="3592" width="15.26953125" style="40" customWidth="1"/>
    <col min="3593" max="3598" width="12.7265625" style="40" customWidth="1"/>
    <col min="3599" max="3599" width="17.54296875" style="40" customWidth="1"/>
    <col min="3600" max="3840" width="9.1796875" style="40"/>
    <col min="3841" max="3841" width="17" style="40" customWidth="1"/>
    <col min="3842" max="3846" width="12.7265625" style="40" customWidth="1"/>
    <col min="3847" max="3847" width="4.7265625" style="40" customWidth="1"/>
    <col min="3848" max="3848" width="15.26953125" style="40" customWidth="1"/>
    <col min="3849" max="3854" width="12.7265625" style="40" customWidth="1"/>
    <col min="3855" max="3855" width="17.54296875" style="40" customWidth="1"/>
    <col min="3856" max="4096" width="9.1796875" style="40"/>
    <col min="4097" max="4097" width="17" style="40" customWidth="1"/>
    <col min="4098" max="4102" width="12.7265625" style="40" customWidth="1"/>
    <col min="4103" max="4103" width="4.7265625" style="40" customWidth="1"/>
    <col min="4104" max="4104" width="15.26953125" style="40" customWidth="1"/>
    <col min="4105" max="4110" width="12.7265625" style="40" customWidth="1"/>
    <col min="4111" max="4111" width="17.54296875" style="40" customWidth="1"/>
    <col min="4112" max="4352" width="9.1796875" style="40"/>
    <col min="4353" max="4353" width="17" style="40" customWidth="1"/>
    <col min="4354" max="4358" width="12.7265625" style="40" customWidth="1"/>
    <col min="4359" max="4359" width="4.7265625" style="40" customWidth="1"/>
    <col min="4360" max="4360" width="15.26953125" style="40" customWidth="1"/>
    <col min="4361" max="4366" width="12.7265625" style="40" customWidth="1"/>
    <col min="4367" max="4367" width="17.54296875" style="40" customWidth="1"/>
    <col min="4368" max="4608" width="9.1796875" style="40"/>
    <col min="4609" max="4609" width="17" style="40" customWidth="1"/>
    <col min="4610" max="4614" width="12.7265625" style="40" customWidth="1"/>
    <col min="4615" max="4615" width="4.7265625" style="40" customWidth="1"/>
    <col min="4616" max="4616" width="15.26953125" style="40" customWidth="1"/>
    <col min="4617" max="4622" width="12.7265625" style="40" customWidth="1"/>
    <col min="4623" max="4623" width="17.54296875" style="40" customWidth="1"/>
    <col min="4624" max="4864" width="9.1796875" style="40"/>
    <col min="4865" max="4865" width="17" style="40" customWidth="1"/>
    <col min="4866" max="4870" width="12.7265625" style="40" customWidth="1"/>
    <col min="4871" max="4871" width="4.7265625" style="40" customWidth="1"/>
    <col min="4872" max="4872" width="15.26953125" style="40" customWidth="1"/>
    <col min="4873" max="4878" width="12.7265625" style="40" customWidth="1"/>
    <col min="4879" max="4879" width="17.54296875" style="40" customWidth="1"/>
    <col min="4880" max="5120" width="9.1796875" style="40"/>
    <col min="5121" max="5121" width="17" style="40" customWidth="1"/>
    <col min="5122" max="5126" width="12.7265625" style="40" customWidth="1"/>
    <col min="5127" max="5127" width="4.7265625" style="40" customWidth="1"/>
    <col min="5128" max="5128" width="15.26953125" style="40" customWidth="1"/>
    <col min="5129" max="5134" width="12.7265625" style="40" customWidth="1"/>
    <col min="5135" max="5135" width="17.54296875" style="40" customWidth="1"/>
    <col min="5136" max="5376" width="9.1796875" style="40"/>
    <col min="5377" max="5377" width="17" style="40" customWidth="1"/>
    <col min="5378" max="5382" width="12.7265625" style="40" customWidth="1"/>
    <col min="5383" max="5383" width="4.7265625" style="40" customWidth="1"/>
    <col min="5384" max="5384" width="15.26953125" style="40" customWidth="1"/>
    <col min="5385" max="5390" width="12.7265625" style="40" customWidth="1"/>
    <col min="5391" max="5391" width="17.54296875" style="40" customWidth="1"/>
    <col min="5392" max="5632" width="9.1796875" style="40"/>
    <col min="5633" max="5633" width="17" style="40" customWidth="1"/>
    <col min="5634" max="5638" width="12.7265625" style="40" customWidth="1"/>
    <col min="5639" max="5639" width="4.7265625" style="40" customWidth="1"/>
    <col min="5640" max="5640" width="15.26953125" style="40" customWidth="1"/>
    <col min="5641" max="5646" width="12.7265625" style="40" customWidth="1"/>
    <col min="5647" max="5647" width="17.54296875" style="40" customWidth="1"/>
    <col min="5648" max="5888" width="9.1796875" style="40"/>
    <col min="5889" max="5889" width="17" style="40" customWidth="1"/>
    <col min="5890" max="5894" width="12.7265625" style="40" customWidth="1"/>
    <col min="5895" max="5895" width="4.7265625" style="40" customWidth="1"/>
    <col min="5896" max="5896" width="15.26953125" style="40" customWidth="1"/>
    <col min="5897" max="5902" width="12.7265625" style="40" customWidth="1"/>
    <col min="5903" max="5903" width="17.54296875" style="40" customWidth="1"/>
    <col min="5904" max="6144" width="9.1796875" style="40"/>
    <col min="6145" max="6145" width="17" style="40" customWidth="1"/>
    <col min="6146" max="6150" width="12.7265625" style="40" customWidth="1"/>
    <col min="6151" max="6151" width="4.7265625" style="40" customWidth="1"/>
    <col min="6152" max="6152" width="15.26953125" style="40" customWidth="1"/>
    <col min="6153" max="6158" width="12.7265625" style="40" customWidth="1"/>
    <col min="6159" max="6159" width="17.54296875" style="40" customWidth="1"/>
    <col min="6160" max="6400" width="9.1796875" style="40"/>
    <col min="6401" max="6401" width="17" style="40" customWidth="1"/>
    <col min="6402" max="6406" width="12.7265625" style="40" customWidth="1"/>
    <col min="6407" max="6407" width="4.7265625" style="40" customWidth="1"/>
    <col min="6408" max="6408" width="15.26953125" style="40" customWidth="1"/>
    <col min="6409" max="6414" width="12.7265625" style="40" customWidth="1"/>
    <col min="6415" max="6415" width="17.54296875" style="40" customWidth="1"/>
    <col min="6416" max="6656" width="9.1796875" style="40"/>
    <col min="6657" max="6657" width="17" style="40" customWidth="1"/>
    <col min="6658" max="6662" width="12.7265625" style="40" customWidth="1"/>
    <col min="6663" max="6663" width="4.7265625" style="40" customWidth="1"/>
    <col min="6664" max="6664" width="15.26953125" style="40" customWidth="1"/>
    <col min="6665" max="6670" width="12.7265625" style="40" customWidth="1"/>
    <col min="6671" max="6671" width="17.54296875" style="40" customWidth="1"/>
    <col min="6672" max="6912" width="9.1796875" style="40"/>
    <col min="6913" max="6913" width="17" style="40" customWidth="1"/>
    <col min="6914" max="6918" width="12.7265625" style="40" customWidth="1"/>
    <col min="6919" max="6919" width="4.7265625" style="40" customWidth="1"/>
    <col min="6920" max="6920" width="15.26953125" style="40" customWidth="1"/>
    <col min="6921" max="6926" width="12.7265625" style="40" customWidth="1"/>
    <col min="6927" max="6927" width="17.54296875" style="40" customWidth="1"/>
    <col min="6928" max="7168" width="9.1796875" style="40"/>
    <col min="7169" max="7169" width="17" style="40" customWidth="1"/>
    <col min="7170" max="7174" width="12.7265625" style="40" customWidth="1"/>
    <col min="7175" max="7175" width="4.7265625" style="40" customWidth="1"/>
    <col min="7176" max="7176" width="15.26953125" style="40" customWidth="1"/>
    <col min="7177" max="7182" width="12.7265625" style="40" customWidth="1"/>
    <col min="7183" max="7183" width="17.54296875" style="40" customWidth="1"/>
    <col min="7184" max="7424" width="9.1796875" style="40"/>
    <col min="7425" max="7425" width="17" style="40" customWidth="1"/>
    <col min="7426" max="7430" width="12.7265625" style="40" customWidth="1"/>
    <col min="7431" max="7431" width="4.7265625" style="40" customWidth="1"/>
    <col min="7432" max="7432" width="15.26953125" style="40" customWidth="1"/>
    <col min="7433" max="7438" width="12.7265625" style="40" customWidth="1"/>
    <col min="7439" max="7439" width="17.54296875" style="40" customWidth="1"/>
    <col min="7440" max="7680" width="9.1796875" style="40"/>
    <col min="7681" max="7681" width="17" style="40" customWidth="1"/>
    <col min="7682" max="7686" width="12.7265625" style="40" customWidth="1"/>
    <col min="7687" max="7687" width="4.7265625" style="40" customWidth="1"/>
    <col min="7688" max="7688" width="15.26953125" style="40" customWidth="1"/>
    <col min="7689" max="7694" width="12.7265625" style="40" customWidth="1"/>
    <col min="7695" max="7695" width="17.54296875" style="40" customWidth="1"/>
    <col min="7696" max="7936" width="9.1796875" style="40"/>
    <col min="7937" max="7937" width="17" style="40" customWidth="1"/>
    <col min="7938" max="7942" width="12.7265625" style="40" customWidth="1"/>
    <col min="7943" max="7943" width="4.7265625" style="40" customWidth="1"/>
    <col min="7944" max="7944" width="15.26953125" style="40" customWidth="1"/>
    <col min="7945" max="7950" width="12.7265625" style="40" customWidth="1"/>
    <col min="7951" max="7951" width="17.54296875" style="40" customWidth="1"/>
    <col min="7952" max="8192" width="9.1796875" style="40"/>
    <col min="8193" max="8193" width="17" style="40" customWidth="1"/>
    <col min="8194" max="8198" width="12.7265625" style="40" customWidth="1"/>
    <col min="8199" max="8199" width="4.7265625" style="40" customWidth="1"/>
    <col min="8200" max="8200" width="15.26953125" style="40" customWidth="1"/>
    <col min="8201" max="8206" width="12.7265625" style="40" customWidth="1"/>
    <col min="8207" max="8207" width="17.54296875" style="40" customWidth="1"/>
    <col min="8208" max="8448" width="9.1796875" style="40"/>
    <col min="8449" max="8449" width="17" style="40" customWidth="1"/>
    <col min="8450" max="8454" width="12.7265625" style="40" customWidth="1"/>
    <col min="8455" max="8455" width="4.7265625" style="40" customWidth="1"/>
    <col min="8456" max="8456" width="15.26953125" style="40" customWidth="1"/>
    <col min="8457" max="8462" width="12.7265625" style="40" customWidth="1"/>
    <col min="8463" max="8463" width="17.54296875" style="40" customWidth="1"/>
    <col min="8464" max="8704" width="9.1796875" style="40"/>
    <col min="8705" max="8705" width="17" style="40" customWidth="1"/>
    <col min="8706" max="8710" width="12.7265625" style="40" customWidth="1"/>
    <col min="8711" max="8711" width="4.7265625" style="40" customWidth="1"/>
    <col min="8712" max="8712" width="15.26953125" style="40" customWidth="1"/>
    <col min="8713" max="8718" width="12.7265625" style="40" customWidth="1"/>
    <col min="8719" max="8719" width="17.54296875" style="40" customWidth="1"/>
    <col min="8720" max="8960" width="9.1796875" style="40"/>
    <col min="8961" max="8961" width="17" style="40" customWidth="1"/>
    <col min="8962" max="8966" width="12.7265625" style="40" customWidth="1"/>
    <col min="8967" max="8967" width="4.7265625" style="40" customWidth="1"/>
    <col min="8968" max="8968" width="15.26953125" style="40" customWidth="1"/>
    <col min="8969" max="8974" width="12.7265625" style="40" customWidth="1"/>
    <col min="8975" max="8975" width="17.54296875" style="40" customWidth="1"/>
    <col min="8976" max="9216" width="9.1796875" style="40"/>
    <col min="9217" max="9217" width="17" style="40" customWidth="1"/>
    <col min="9218" max="9222" width="12.7265625" style="40" customWidth="1"/>
    <col min="9223" max="9223" width="4.7265625" style="40" customWidth="1"/>
    <col min="9224" max="9224" width="15.26953125" style="40" customWidth="1"/>
    <col min="9225" max="9230" width="12.7265625" style="40" customWidth="1"/>
    <col min="9231" max="9231" width="17.54296875" style="40" customWidth="1"/>
    <col min="9232" max="9472" width="9.1796875" style="40"/>
    <col min="9473" max="9473" width="17" style="40" customWidth="1"/>
    <col min="9474" max="9478" width="12.7265625" style="40" customWidth="1"/>
    <col min="9479" max="9479" width="4.7265625" style="40" customWidth="1"/>
    <col min="9480" max="9480" width="15.26953125" style="40" customWidth="1"/>
    <col min="9481" max="9486" width="12.7265625" style="40" customWidth="1"/>
    <col min="9487" max="9487" width="17.54296875" style="40" customWidth="1"/>
    <col min="9488" max="9728" width="9.1796875" style="40"/>
    <col min="9729" max="9729" width="17" style="40" customWidth="1"/>
    <col min="9730" max="9734" width="12.7265625" style="40" customWidth="1"/>
    <col min="9735" max="9735" width="4.7265625" style="40" customWidth="1"/>
    <col min="9736" max="9736" width="15.26953125" style="40" customWidth="1"/>
    <col min="9737" max="9742" width="12.7265625" style="40" customWidth="1"/>
    <col min="9743" max="9743" width="17.54296875" style="40" customWidth="1"/>
    <col min="9744" max="9984" width="9.1796875" style="40"/>
    <col min="9985" max="9985" width="17" style="40" customWidth="1"/>
    <col min="9986" max="9990" width="12.7265625" style="40" customWidth="1"/>
    <col min="9991" max="9991" width="4.7265625" style="40" customWidth="1"/>
    <col min="9992" max="9992" width="15.26953125" style="40" customWidth="1"/>
    <col min="9993" max="9998" width="12.7265625" style="40" customWidth="1"/>
    <col min="9999" max="9999" width="17.54296875" style="40" customWidth="1"/>
    <col min="10000" max="10240" width="9.1796875" style="40"/>
    <col min="10241" max="10241" width="17" style="40" customWidth="1"/>
    <col min="10242" max="10246" width="12.7265625" style="40" customWidth="1"/>
    <col min="10247" max="10247" width="4.7265625" style="40" customWidth="1"/>
    <col min="10248" max="10248" width="15.26953125" style="40" customWidth="1"/>
    <col min="10249" max="10254" width="12.7265625" style="40" customWidth="1"/>
    <col min="10255" max="10255" width="17.54296875" style="40" customWidth="1"/>
    <col min="10256" max="10496" width="9.1796875" style="40"/>
    <col min="10497" max="10497" width="17" style="40" customWidth="1"/>
    <col min="10498" max="10502" width="12.7265625" style="40" customWidth="1"/>
    <col min="10503" max="10503" width="4.7265625" style="40" customWidth="1"/>
    <col min="10504" max="10504" width="15.26953125" style="40" customWidth="1"/>
    <col min="10505" max="10510" width="12.7265625" style="40" customWidth="1"/>
    <col min="10511" max="10511" width="17.54296875" style="40" customWidth="1"/>
    <col min="10512" max="10752" width="9.1796875" style="40"/>
    <col min="10753" max="10753" width="17" style="40" customWidth="1"/>
    <col min="10754" max="10758" width="12.7265625" style="40" customWidth="1"/>
    <col min="10759" max="10759" width="4.7265625" style="40" customWidth="1"/>
    <col min="10760" max="10760" width="15.26953125" style="40" customWidth="1"/>
    <col min="10761" max="10766" width="12.7265625" style="40" customWidth="1"/>
    <col min="10767" max="10767" width="17.54296875" style="40" customWidth="1"/>
    <col min="10768" max="11008" width="9.1796875" style="40"/>
    <col min="11009" max="11009" width="17" style="40" customWidth="1"/>
    <col min="11010" max="11014" width="12.7265625" style="40" customWidth="1"/>
    <col min="11015" max="11015" width="4.7265625" style="40" customWidth="1"/>
    <col min="11016" max="11016" width="15.26953125" style="40" customWidth="1"/>
    <col min="11017" max="11022" width="12.7265625" style="40" customWidth="1"/>
    <col min="11023" max="11023" width="17.54296875" style="40" customWidth="1"/>
    <col min="11024" max="11264" width="9.1796875" style="40"/>
    <col min="11265" max="11265" width="17" style="40" customWidth="1"/>
    <col min="11266" max="11270" width="12.7265625" style="40" customWidth="1"/>
    <col min="11271" max="11271" width="4.7265625" style="40" customWidth="1"/>
    <col min="11272" max="11272" width="15.26953125" style="40" customWidth="1"/>
    <col min="11273" max="11278" width="12.7265625" style="40" customWidth="1"/>
    <col min="11279" max="11279" width="17.54296875" style="40" customWidth="1"/>
    <col min="11280" max="11520" width="9.1796875" style="40"/>
    <col min="11521" max="11521" width="17" style="40" customWidth="1"/>
    <col min="11522" max="11526" width="12.7265625" style="40" customWidth="1"/>
    <col min="11527" max="11527" width="4.7265625" style="40" customWidth="1"/>
    <col min="11528" max="11528" width="15.26953125" style="40" customWidth="1"/>
    <col min="11529" max="11534" width="12.7265625" style="40" customWidth="1"/>
    <col min="11535" max="11535" width="17.54296875" style="40" customWidth="1"/>
    <col min="11536" max="11776" width="9.1796875" style="40"/>
    <col min="11777" max="11777" width="17" style="40" customWidth="1"/>
    <col min="11778" max="11782" width="12.7265625" style="40" customWidth="1"/>
    <col min="11783" max="11783" width="4.7265625" style="40" customWidth="1"/>
    <col min="11784" max="11784" width="15.26953125" style="40" customWidth="1"/>
    <col min="11785" max="11790" width="12.7265625" style="40" customWidth="1"/>
    <col min="11791" max="11791" width="17.54296875" style="40" customWidth="1"/>
    <col min="11792" max="12032" width="9.1796875" style="40"/>
    <col min="12033" max="12033" width="17" style="40" customWidth="1"/>
    <col min="12034" max="12038" width="12.7265625" style="40" customWidth="1"/>
    <col min="12039" max="12039" width="4.7265625" style="40" customWidth="1"/>
    <col min="12040" max="12040" width="15.26953125" style="40" customWidth="1"/>
    <col min="12041" max="12046" width="12.7265625" style="40" customWidth="1"/>
    <col min="12047" max="12047" width="17.54296875" style="40" customWidth="1"/>
    <col min="12048" max="12288" width="9.1796875" style="40"/>
    <col min="12289" max="12289" width="17" style="40" customWidth="1"/>
    <col min="12290" max="12294" width="12.7265625" style="40" customWidth="1"/>
    <col min="12295" max="12295" width="4.7265625" style="40" customWidth="1"/>
    <col min="12296" max="12296" width="15.26953125" style="40" customWidth="1"/>
    <col min="12297" max="12302" width="12.7265625" style="40" customWidth="1"/>
    <col min="12303" max="12303" width="17.54296875" style="40" customWidth="1"/>
    <col min="12304" max="12544" width="9.1796875" style="40"/>
    <col min="12545" max="12545" width="17" style="40" customWidth="1"/>
    <col min="12546" max="12550" width="12.7265625" style="40" customWidth="1"/>
    <col min="12551" max="12551" width="4.7265625" style="40" customWidth="1"/>
    <col min="12552" max="12552" width="15.26953125" style="40" customWidth="1"/>
    <col min="12553" max="12558" width="12.7265625" style="40" customWidth="1"/>
    <col min="12559" max="12559" width="17.54296875" style="40" customWidth="1"/>
    <col min="12560" max="12800" width="9.1796875" style="40"/>
    <col min="12801" max="12801" width="17" style="40" customWidth="1"/>
    <col min="12802" max="12806" width="12.7265625" style="40" customWidth="1"/>
    <col min="12807" max="12807" width="4.7265625" style="40" customWidth="1"/>
    <col min="12808" max="12808" width="15.26953125" style="40" customWidth="1"/>
    <col min="12809" max="12814" width="12.7265625" style="40" customWidth="1"/>
    <col min="12815" max="12815" width="17.54296875" style="40" customWidth="1"/>
    <col min="12816" max="13056" width="9.1796875" style="40"/>
    <col min="13057" max="13057" width="17" style="40" customWidth="1"/>
    <col min="13058" max="13062" width="12.7265625" style="40" customWidth="1"/>
    <col min="13063" max="13063" width="4.7265625" style="40" customWidth="1"/>
    <col min="13064" max="13064" width="15.26953125" style="40" customWidth="1"/>
    <col min="13065" max="13070" width="12.7265625" style="40" customWidth="1"/>
    <col min="13071" max="13071" width="17.54296875" style="40" customWidth="1"/>
    <col min="13072" max="13312" width="9.1796875" style="40"/>
    <col min="13313" max="13313" width="17" style="40" customWidth="1"/>
    <col min="13314" max="13318" width="12.7265625" style="40" customWidth="1"/>
    <col min="13319" max="13319" width="4.7265625" style="40" customWidth="1"/>
    <col min="13320" max="13320" width="15.26953125" style="40" customWidth="1"/>
    <col min="13321" max="13326" width="12.7265625" style="40" customWidth="1"/>
    <col min="13327" max="13327" width="17.54296875" style="40" customWidth="1"/>
    <col min="13328" max="13568" width="9.1796875" style="40"/>
    <col min="13569" max="13569" width="17" style="40" customWidth="1"/>
    <col min="13570" max="13574" width="12.7265625" style="40" customWidth="1"/>
    <col min="13575" max="13575" width="4.7265625" style="40" customWidth="1"/>
    <col min="13576" max="13576" width="15.26953125" style="40" customWidth="1"/>
    <col min="13577" max="13582" width="12.7265625" style="40" customWidth="1"/>
    <col min="13583" max="13583" width="17.54296875" style="40" customWidth="1"/>
    <col min="13584" max="13824" width="9.1796875" style="40"/>
    <col min="13825" max="13825" width="17" style="40" customWidth="1"/>
    <col min="13826" max="13830" width="12.7265625" style="40" customWidth="1"/>
    <col min="13831" max="13831" width="4.7265625" style="40" customWidth="1"/>
    <col min="13832" max="13832" width="15.26953125" style="40" customWidth="1"/>
    <col min="13833" max="13838" width="12.7265625" style="40" customWidth="1"/>
    <col min="13839" max="13839" width="17.54296875" style="40" customWidth="1"/>
    <col min="13840" max="14080" width="9.1796875" style="40"/>
    <col min="14081" max="14081" width="17" style="40" customWidth="1"/>
    <col min="14082" max="14086" width="12.7265625" style="40" customWidth="1"/>
    <col min="14087" max="14087" width="4.7265625" style="40" customWidth="1"/>
    <col min="14088" max="14088" width="15.26953125" style="40" customWidth="1"/>
    <col min="14089" max="14094" width="12.7265625" style="40" customWidth="1"/>
    <col min="14095" max="14095" width="17.54296875" style="40" customWidth="1"/>
    <col min="14096" max="14336" width="9.1796875" style="40"/>
    <col min="14337" max="14337" width="17" style="40" customWidth="1"/>
    <col min="14338" max="14342" width="12.7265625" style="40" customWidth="1"/>
    <col min="14343" max="14343" width="4.7265625" style="40" customWidth="1"/>
    <col min="14344" max="14344" width="15.26953125" style="40" customWidth="1"/>
    <col min="14345" max="14350" width="12.7265625" style="40" customWidth="1"/>
    <col min="14351" max="14351" width="17.54296875" style="40" customWidth="1"/>
    <col min="14352" max="14592" width="9.1796875" style="40"/>
    <col min="14593" max="14593" width="17" style="40" customWidth="1"/>
    <col min="14594" max="14598" width="12.7265625" style="40" customWidth="1"/>
    <col min="14599" max="14599" width="4.7265625" style="40" customWidth="1"/>
    <col min="14600" max="14600" width="15.26953125" style="40" customWidth="1"/>
    <col min="14601" max="14606" width="12.7265625" style="40" customWidth="1"/>
    <col min="14607" max="14607" width="17.54296875" style="40" customWidth="1"/>
    <col min="14608" max="14848" width="9.1796875" style="40"/>
    <col min="14849" max="14849" width="17" style="40" customWidth="1"/>
    <col min="14850" max="14854" width="12.7265625" style="40" customWidth="1"/>
    <col min="14855" max="14855" width="4.7265625" style="40" customWidth="1"/>
    <col min="14856" max="14856" width="15.26953125" style="40" customWidth="1"/>
    <col min="14857" max="14862" width="12.7265625" style="40" customWidth="1"/>
    <col min="14863" max="14863" width="17.54296875" style="40" customWidth="1"/>
    <col min="14864" max="15104" width="9.1796875" style="40"/>
    <col min="15105" max="15105" width="17" style="40" customWidth="1"/>
    <col min="15106" max="15110" width="12.7265625" style="40" customWidth="1"/>
    <col min="15111" max="15111" width="4.7265625" style="40" customWidth="1"/>
    <col min="15112" max="15112" width="15.26953125" style="40" customWidth="1"/>
    <col min="15113" max="15118" width="12.7265625" style="40" customWidth="1"/>
    <col min="15119" max="15119" width="17.54296875" style="40" customWidth="1"/>
    <col min="15120" max="15360" width="9.1796875" style="40"/>
    <col min="15361" max="15361" width="17" style="40" customWidth="1"/>
    <col min="15362" max="15366" width="12.7265625" style="40" customWidth="1"/>
    <col min="15367" max="15367" width="4.7265625" style="40" customWidth="1"/>
    <col min="15368" max="15368" width="15.26953125" style="40" customWidth="1"/>
    <col min="15369" max="15374" width="12.7265625" style="40" customWidth="1"/>
    <col min="15375" max="15375" width="17.54296875" style="40" customWidth="1"/>
    <col min="15376" max="15616" width="9.1796875" style="40"/>
    <col min="15617" max="15617" width="17" style="40" customWidth="1"/>
    <col min="15618" max="15622" width="12.7265625" style="40" customWidth="1"/>
    <col min="15623" max="15623" width="4.7265625" style="40" customWidth="1"/>
    <col min="15624" max="15624" width="15.26953125" style="40" customWidth="1"/>
    <col min="15625" max="15630" width="12.7265625" style="40" customWidth="1"/>
    <col min="15631" max="15631" width="17.54296875" style="40" customWidth="1"/>
    <col min="15632" max="15872" width="9.1796875" style="40"/>
    <col min="15873" max="15873" width="17" style="40" customWidth="1"/>
    <col min="15874" max="15878" width="12.7265625" style="40" customWidth="1"/>
    <col min="15879" max="15879" width="4.7265625" style="40" customWidth="1"/>
    <col min="15880" max="15880" width="15.26953125" style="40" customWidth="1"/>
    <col min="15881" max="15886" width="12.7265625" style="40" customWidth="1"/>
    <col min="15887" max="15887" width="17.54296875" style="40" customWidth="1"/>
    <col min="15888" max="16128" width="9.1796875" style="40"/>
    <col min="16129" max="16129" width="17" style="40" customWidth="1"/>
    <col min="16130" max="16134" width="12.7265625" style="40" customWidth="1"/>
    <col min="16135" max="16135" width="4.7265625" style="40" customWidth="1"/>
    <col min="16136" max="16136" width="15.26953125" style="40" customWidth="1"/>
    <col min="16137" max="16142" width="12.7265625" style="40" customWidth="1"/>
    <col min="16143" max="16143" width="17.54296875" style="40" customWidth="1"/>
    <col min="16144" max="16383" width="9.1796875" style="40"/>
    <col min="16384" max="16384" width="9.1796875" style="40" customWidth="1"/>
  </cols>
  <sheetData>
    <row r="1" spans="1:20" ht="24" customHeight="1">
      <c r="A1" s="90" t="s">
        <v>1029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3" spans="1:20" ht="13" customHeight="1">
      <c r="A3" s="87" t="s">
        <v>874</v>
      </c>
      <c r="B3" s="87"/>
      <c r="C3" s="87"/>
      <c r="D3" s="87"/>
      <c r="E3" s="87"/>
      <c r="F3" s="87"/>
      <c r="H3" s="87" t="s">
        <v>874</v>
      </c>
      <c r="I3" s="87"/>
      <c r="J3" s="87"/>
      <c r="K3" s="87"/>
      <c r="L3" s="87"/>
      <c r="M3" s="87"/>
      <c r="O3" s="87" t="s">
        <v>846</v>
      </c>
      <c r="P3" s="87"/>
      <c r="Q3" s="87"/>
      <c r="R3" s="87"/>
      <c r="S3" s="87"/>
      <c r="T3" s="87"/>
    </row>
    <row r="4" spans="1:20" ht="31.5">
      <c r="A4" s="55" t="s">
        <v>875</v>
      </c>
      <c r="B4" s="55" t="s">
        <v>848</v>
      </c>
      <c r="C4" s="55" t="s">
        <v>849</v>
      </c>
      <c r="D4" s="55" t="s">
        <v>850</v>
      </c>
      <c r="E4" s="55" t="s">
        <v>851</v>
      </c>
      <c r="F4" s="55" t="s">
        <v>852</v>
      </c>
      <c r="G4" s="56"/>
      <c r="H4" s="55" t="s">
        <v>875</v>
      </c>
      <c r="I4" s="55" t="s">
        <v>848</v>
      </c>
      <c r="J4" s="55" t="s">
        <v>876</v>
      </c>
      <c r="K4" s="55" t="s">
        <v>877</v>
      </c>
      <c r="L4" s="55" t="s">
        <v>878</v>
      </c>
      <c r="M4" s="55" t="s">
        <v>856</v>
      </c>
      <c r="O4" s="55" t="s">
        <v>875</v>
      </c>
      <c r="P4" s="55" t="s">
        <v>848</v>
      </c>
      <c r="Q4" s="55" t="s">
        <v>857</v>
      </c>
      <c r="R4" s="55" t="s">
        <v>858</v>
      </c>
      <c r="S4" s="55" t="s">
        <v>859</v>
      </c>
      <c r="T4" s="55" t="s">
        <v>860</v>
      </c>
    </row>
    <row r="5" spans="1:20" s="41" customFormat="1" ht="13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 ht="13">
      <c r="A6" s="88" t="s">
        <v>40</v>
      </c>
      <c r="B6" s="47">
        <v>2022</v>
      </c>
      <c r="C6" s="48">
        <v>28.714431584304474</v>
      </c>
      <c r="D6" s="48">
        <v>55.135470833376658</v>
      </c>
      <c r="E6" s="48">
        <v>16.150097582318878</v>
      </c>
      <c r="F6" s="48">
        <f>C6-E6</f>
        <v>12.564334001985596</v>
      </c>
      <c r="G6" s="46"/>
      <c r="H6" s="88" t="s">
        <v>40</v>
      </c>
      <c r="I6" s="47">
        <v>2022</v>
      </c>
      <c r="J6" s="48">
        <v>42.438150376345213</v>
      </c>
      <c r="K6" s="48">
        <v>17.508768268187705</v>
      </c>
      <c r="L6" s="48">
        <v>26.933500688881903</v>
      </c>
      <c r="M6" s="48">
        <v>13.119580666585183</v>
      </c>
      <c r="N6" s="46"/>
      <c r="O6" s="88" t="s">
        <v>40</v>
      </c>
      <c r="P6" s="47">
        <v>2022</v>
      </c>
      <c r="Q6" s="48">
        <v>50.699787302718072</v>
      </c>
      <c r="R6" s="48">
        <v>28.243148749347284</v>
      </c>
      <c r="S6" s="48">
        <v>48.458562082507875</v>
      </c>
      <c r="T6" s="48">
        <v>30.202636267277448</v>
      </c>
    </row>
    <row r="7" spans="1:20" s="41" customFormat="1" ht="13">
      <c r="A7" s="89"/>
      <c r="B7" s="49">
        <v>2023</v>
      </c>
      <c r="C7" s="50">
        <v>25.127647586486777</v>
      </c>
      <c r="D7" s="50">
        <v>60.305286794507467</v>
      </c>
      <c r="E7" s="50">
        <v>14.567065619005774</v>
      </c>
      <c r="F7" s="50">
        <f t="shared" ref="F7:F11" si="0">C7-E7</f>
        <v>10.560581967481003</v>
      </c>
      <c r="G7" s="46"/>
      <c r="H7" s="89"/>
      <c r="I7" s="49">
        <v>2023</v>
      </c>
      <c r="J7" s="50">
        <v>33.977130658714685</v>
      </c>
      <c r="K7" s="50">
        <v>19.082103286405683</v>
      </c>
      <c r="L7" s="50">
        <v>26.898346571881682</v>
      </c>
      <c r="M7" s="50">
        <v>20.04241948299795</v>
      </c>
      <c r="N7" s="46"/>
      <c r="O7" s="89"/>
      <c r="P7" s="49">
        <v>2023</v>
      </c>
      <c r="Q7" s="50">
        <v>54.848378192070534</v>
      </c>
      <c r="R7" s="50">
        <v>23.089839850865957</v>
      </c>
      <c r="S7" s="50">
        <v>50.450554360647537</v>
      </c>
      <c r="T7" s="50">
        <v>33.048351474082807</v>
      </c>
    </row>
    <row r="8" spans="1:20" s="41" customFormat="1" ht="12.75" customHeight="1">
      <c r="A8" s="93" t="s">
        <v>41</v>
      </c>
      <c r="B8" s="47">
        <f>+B6</f>
        <v>2022</v>
      </c>
      <c r="C8" s="51">
        <v>17.078441422209938</v>
      </c>
      <c r="D8" s="51">
        <v>60.470908725309606</v>
      </c>
      <c r="E8" s="51">
        <v>22.450649852480471</v>
      </c>
      <c r="F8" s="51">
        <f t="shared" si="0"/>
        <v>-5.3722084302705326</v>
      </c>
      <c r="G8" s="46"/>
      <c r="H8" s="93" t="s">
        <v>41</v>
      </c>
      <c r="I8" s="47">
        <f>+I6</f>
        <v>2022</v>
      </c>
      <c r="J8" s="51">
        <v>40.075873601886819</v>
      </c>
      <c r="K8" s="51">
        <v>19.440382464501187</v>
      </c>
      <c r="L8" s="51">
        <v>23.349653489808894</v>
      </c>
      <c r="M8" s="51">
        <v>17.134090443803096</v>
      </c>
      <c r="N8" s="46"/>
      <c r="O8" s="93" t="s">
        <v>41</v>
      </c>
      <c r="P8" s="47">
        <f>+P6</f>
        <v>2022</v>
      </c>
      <c r="Q8" s="51">
        <v>53.547059643507637</v>
      </c>
      <c r="R8" s="51">
        <v>36.236176632969745</v>
      </c>
      <c r="S8" s="51">
        <v>62.161706058102354</v>
      </c>
      <c r="T8" s="51">
        <v>20.688737924160392</v>
      </c>
    </row>
    <row r="9" spans="1:20" s="41" customFormat="1" ht="13">
      <c r="A9" s="93"/>
      <c r="B9" s="49">
        <f>+B7</f>
        <v>2023</v>
      </c>
      <c r="C9" s="51">
        <v>20.541029383940693</v>
      </c>
      <c r="D9" s="51">
        <v>69.320689629907974</v>
      </c>
      <c r="E9" s="51">
        <v>10.138280986151331</v>
      </c>
      <c r="F9" s="51">
        <f t="shared" si="0"/>
        <v>10.402748397789361</v>
      </c>
      <c r="G9" s="46"/>
      <c r="H9" s="93"/>
      <c r="I9" s="49">
        <f>+I7</f>
        <v>2023</v>
      </c>
      <c r="J9" s="51">
        <v>41.161276447114382</v>
      </c>
      <c r="K9" s="51">
        <v>17.503633569198172</v>
      </c>
      <c r="L9" s="51">
        <v>23.366359980832058</v>
      </c>
      <c r="M9" s="51">
        <v>17.968730002855388</v>
      </c>
      <c r="N9" s="46"/>
      <c r="O9" s="93"/>
      <c r="P9" s="49">
        <f>+P7</f>
        <v>2023</v>
      </c>
      <c r="Q9" s="51">
        <v>47.692165073540323</v>
      </c>
      <c r="R9" s="51">
        <v>37.452445189955824</v>
      </c>
      <c r="S9" s="51">
        <v>63.147266322861014</v>
      </c>
      <c r="T9" s="51">
        <v>21.425302149862876</v>
      </c>
    </row>
    <row r="10" spans="1:20" s="41" customFormat="1" ht="13" customHeight="1">
      <c r="A10" s="94" t="s">
        <v>130</v>
      </c>
      <c r="B10" s="47">
        <v>2022</v>
      </c>
      <c r="C10" s="48">
        <v>48.563229147307048</v>
      </c>
      <c r="D10" s="48">
        <v>38.572575714481694</v>
      </c>
      <c r="E10" s="48">
        <v>12.864195138211249</v>
      </c>
      <c r="F10" s="48">
        <f t="shared" si="0"/>
        <v>35.699034009095797</v>
      </c>
      <c r="G10" s="46"/>
      <c r="H10" s="88" t="s">
        <v>130</v>
      </c>
      <c r="I10" s="47">
        <v>2022</v>
      </c>
      <c r="J10" s="48">
        <v>35.662592339321449</v>
      </c>
      <c r="K10" s="48">
        <v>13.27086593130773</v>
      </c>
      <c r="L10" s="48">
        <v>29.833987503154791</v>
      </c>
      <c r="M10" s="48">
        <v>21.232554226216017</v>
      </c>
      <c r="N10" s="46"/>
      <c r="O10" s="88" t="s">
        <v>130</v>
      </c>
      <c r="P10" s="47">
        <v>2022</v>
      </c>
      <c r="Q10" s="48">
        <v>56.66255225503059</v>
      </c>
      <c r="R10" s="48">
        <v>38.57976484764972</v>
      </c>
      <c r="S10" s="48">
        <v>74.361145512210811</v>
      </c>
      <c r="T10" s="48">
        <v>27.269167323893704</v>
      </c>
    </row>
    <row r="11" spans="1:20" s="41" customFormat="1" ht="14.5" customHeight="1">
      <c r="A11" s="95"/>
      <c r="B11" s="49">
        <v>2023</v>
      </c>
      <c r="C11" s="50">
        <v>21.904536016321035</v>
      </c>
      <c r="D11" s="50">
        <v>63.30837911220835</v>
      </c>
      <c r="E11" s="50">
        <v>14.787084871470624</v>
      </c>
      <c r="F11" s="50">
        <f t="shared" si="0"/>
        <v>7.1174511448504116</v>
      </c>
      <c r="G11" s="46"/>
      <c r="H11" s="89"/>
      <c r="I11" s="49">
        <v>2023</v>
      </c>
      <c r="J11" s="50">
        <v>28.696373280237694</v>
      </c>
      <c r="K11" s="50">
        <v>13.971052229140863</v>
      </c>
      <c r="L11" s="50">
        <v>33.653561904915009</v>
      </c>
      <c r="M11" s="50">
        <v>23.679012585706431</v>
      </c>
      <c r="N11" s="46"/>
      <c r="O11" s="89"/>
      <c r="P11" s="49">
        <v>2023</v>
      </c>
      <c r="Q11" s="50">
        <v>55.21595838551481</v>
      </c>
      <c r="R11" s="50">
        <v>38.85000209344183</v>
      </c>
      <c r="S11" s="50">
        <v>70.099278106546222</v>
      </c>
      <c r="T11" s="50">
        <v>27.302778288183859</v>
      </c>
    </row>
    <row r="12" spans="1:20" s="41" customFormat="1" ht="13">
      <c r="A12" s="59" t="s">
        <v>869</v>
      </c>
      <c r="B12" s="52">
        <v>2022</v>
      </c>
      <c r="C12" s="53">
        <v>35.180932987018011</v>
      </c>
      <c r="D12" s="53">
        <v>48.798456501211739</v>
      </c>
      <c r="E12" s="53">
        <v>16.020610511770254</v>
      </c>
      <c r="F12" s="53">
        <f>+C12-E12</f>
        <v>19.160322475247757</v>
      </c>
      <c r="G12" s="46"/>
      <c r="H12" s="91" t="s">
        <v>869</v>
      </c>
      <c r="I12" s="52">
        <v>2022</v>
      </c>
      <c r="J12" s="53">
        <v>38.868069429958851</v>
      </c>
      <c r="K12" s="53">
        <v>16.009192759149379</v>
      </c>
      <c r="L12" s="53">
        <v>27.473254654420455</v>
      </c>
      <c r="M12" s="53">
        <v>17.649483156471316</v>
      </c>
      <c r="N12" s="46"/>
      <c r="O12" s="91" t="s">
        <v>869</v>
      </c>
      <c r="P12" s="52">
        <v>2022</v>
      </c>
      <c r="Q12" s="53">
        <v>54.006900836274468</v>
      </c>
      <c r="R12" s="53">
        <v>34.63380809387499</v>
      </c>
      <c r="S12" s="53">
        <v>63.111920753824982</v>
      </c>
      <c r="T12" s="53">
        <v>26.830296323664598</v>
      </c>
    </row>
    <row r="13" spans="1:20" s="41" customFormat="1" ht="13">
      <c r="A13" s="60"/>
      <c r="B13" s="52">
        <v>2023</v>
      </c>
      <c r="C13" s="53">
        <v>22.684409404828777</v>
      </c>
      <c r="D13" s="53">
        <v>63.601849767490791</v>
      </c>
      <c r="E13" s="53">
        <v>13.713740827680445</v>
      </c>
      <c r="F13" s="53">
        <f>+C13-E13</f>
        <v>8.9706685771483325</v>
      </c>
      <c r="G13" s="46"/>
      <c r="H13" s="92"/>
      <c r="I13" s="52">
        <v>2023</v>
      </c>
      <c r="J13" s="53">
        <v>33.136248843251515</v>
      </c>
      <c r="K13" s="53">
        <v>16.432835260689991</v>
      </c>
      <c r="L13" s="53">
        <v>29.191218250119764</v>
      </c>
      <c r="M13" s="53">
        <v>21.239697645938733</v>
      </c>
      <c r="N13" s="46"/>
      <c r="O13" s="92"/>
      <c r="P13" s="52">
        <v>2023</v>
      </c>
      <c r="Q13" s="53">
        <v>53.474992501876983</v>
      </c>
      <c r="R13" s="53">
        <v>33.301682076533609</v>
      </c>
      <c r="S13" s="53">
        <v>62.061267907602513</v>
      </c>
      <c r="T13" s="53">
        <v>27.951479125307536</v>
      </c>
    </row>
    <row r="15" spans="1:20">
      <c r="F15" s="54"/>
    </row>
  </sheetData>
  <mergeCells count="16">
    <mergeCell ref="H12:H13"/>
    <mergeCell ref="O12:O13"/>
    <mergeCell ref="A8:A9"/>
    <mergeCell ref="H8:H9"/>
    <mergeCell ref="O8:O9"/>
    <mergeCell ref="A10:A11"/>
    <mergeCell ref="H10:H11"/>
    <mergeCell ref="O10:O11"/>
    <mergeCell ref="A6:A7"/>
    <mergeCell ref="H6:H7"/>
    <mergeCell ref="O6:O7"/>
    <mergeCell ref="A1:L1"/>
    <mergeCell ref="M1:T1"/>
    <mergeCell ref="A3:F3"/>
    <mergeCell ref="H3:M3"/>
    <mergeCell ref="O3:T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2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8">
      <c r="A1" s="5" t="s">
        <v>25</v>
      </c>
    </row>
    <row r="2" spans="1:8">
      <c r="A2" s="1" t="s">
        <v>828</v>
      </c>
    </row>
    <row r="3" spans="1:8">
      <c r="A3" s="2" t="s">
        <v>830</v>
      </c>
    </row>
    <row r="4" spans="1:8">
      <c r="A4" s="2" t="s">
        <v>930</v>
      </c>
    </row>
    <row r="5" spans="1:8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-4.5</v>
      </c>
      <c r="G53" s="11">
        <f t="shared" si="0"/>
        <v>-5.2666666666666666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-4.3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-3.5333333333333332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-12.2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-12.200000000000001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-10.233333333333333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-9.0666666666666664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-9.5</v>
      </c>
      <c r="G137" s="11">
        <f t="shared" si="1"/>
        <v>-8.6333333333333329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-9.4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-10.166666666666666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-12.533333333333333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-12.5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-12.800000000000002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-5.9666666666666659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-6.2333333333333334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-5</v>
      </c>
      <c r="G197" s="11">
        <f t="shared" si="2"/>
        <v>-3.1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-6.7666666666666666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-6.0999999999999988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-17.400000000000002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-16.000000000000004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-14.366666666666665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-17.5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-17.599999999999998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-17.900000000000002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-18.000000000000004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-18.666666666666668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-18.633333333333336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-17.533333333333331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-12.9</v>
      </c>
      <c r="G365" s="11">
        <f t="shared" si="8"/>
        <v>-12.133333333333333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-12.5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-12.1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-4.5666666666666673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-4.1333333333333337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-5.2666666666666666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-5.2666666666666666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-5.6000000000000005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-6.8666666666666671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-6.8000000000000007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-7.0999999999999988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-16.533333333333335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-14.433333333333332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-13.866666666666667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-12.199999999999998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-10.966666666666667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-3.8666666666666667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-3.7666666666666671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-24.266666666666666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-25.433333333333334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</v>
      </c>
      <c r="G469" s="11">
        <f t="shared" ref="G469" si="39">AVERAGE(F467:F469)</f>
        <v>-17.966666666666669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-16.966666666666665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-16.166666666666668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 t="s">
        <v>8</v>
      </c>
      <c r="F472" s="8">
        <v>-16</v>
      </c>
      <c r="G472" s="11">
        <f t="shared" ref="G472" si="45">AVERAGE(F470:F472)</f>
        <v>-15.733333333333334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J8" sqref="J8"/>
    </sheetView>
  </sheetViews>
  <sheetFormatPr defaultRowHeight="12.5"/>
  <cols>
    <col min="1" max="6" width="12.54296875" style="40" customWidth="1"/>
    <col min="7" max="7" width="4.54296875" style="40" customWidth="1"/>
    <col min="8" max="13" width="12.54296875" style="40" customWidth="1"/>
    <col min="14" max="14" width="4.54296875" style="40" customWidth="1"/>
    <col min="15" max="20" width="12.54296875" style="40" customWidth="1"/>
    <col min="21" max="21" width="4.54296875" style="40" customWidth="1"/>
    <col min="22" max="27" width="12.54296875" style="40" customWidth="1"/>
    <col min="28" max="254" width="8.7265625" style="40"/>
    <col min="255" max="255" width="17" style="40" customWidth="1"/>
    <col min="256" max="260" width="12.7265625" style="40" customWidth="1"/>
    <col min="261" max="261" width="4.7265625" style="40" customWidth="1"/>
    <col min="262" max="262" width="15.26953125" style="40" customWidth="1"/>
    <col min="263" max="268" width="12.7265625" style="40" customWidth="1"/>
    <col min="269" max="269" width="17.54296875" style="40" customWidth="1"/>
    <col min="270" max="510" width="8.7265625" style="40"/>
    <col min="511" max="511" width="17" style="40" customWidth="1"/>
    <col min="512" max="516" width="12.7265625" style="40" customWidth="1"/>
    <col min="517" max="517" width="4.7265625" style="40" customWidth="1"/>
    <col min="518" max="518" width="15.26953125" style="40" customWidth="1"/>
    <col min="519" max="524" width="12.7265625" style="40" customWidth="1"/>
    <col min="525" max="525" width="17.54296875" style="40" customWidth="1"/>
    <col min="526" max="766" width="8.7265625" style="40"/>
    <col min="767" max="767" width="17" style="40" customWidth="1"/>
    <col min="768" max="772" width="12.7265625" style="40" customWidth="1"/>
    <col min="773" max="773" width="4.7265625" style="40" customWidth="1"/>
    <col min="774" max="774" width="15.26953125" style="40" customWidth="1"/>
    <col min="775" max="780" width="12.7265625" style="40" customWidth="1"/>
    <col min="781" max="781" width="17.54296875" style="40" customWidth="1"/>
    <col min="782" max="1022" width="8.7265625" style="40"/>
    <col min="1023" max="1023" width="17" style="40" customWidth="1"/>
    <col min="1024" max="1028" width="12.7265625" style="40" customWidth="1"/>
    <col min="1029" max="1029" width="4.7265625" style="40" customWidth="1"/>
    <col min="1030" max="1030" width="15.26953125" style="40" customWidth="1"/>
    <col min="1031" max="1036" width="12.7265625" style="40" customWidth="1"/>
    <col min="1037" max="1037" width="17.54296875" style="40" customWidth="1"/>
    <col min="1038" max="1278" width="8.7265625" style="40"/>
    <col min="1279" max="1279" width="17" style="40" customWidth="1"/>
    <col min="1280" max="1284" width="12.7265625" style="40" customWidth="1"/>
    <col min="1285" max="1285" width="4.7265625" style="40" customWidth="1"/>
    <col min="1286" max="1286" width="15.26953125" style="40" customWidth="1"/>
    <col min="1287" max="1292" width="12.7265625" style="40" customWidth="1"/>
    <col min="1293" max="1293" width="17.54296875" style="40" customWidth="1"/>
    <col min="1294" max="1534" width="8.7265625" style="40"/>
    <col min="1535" max="1535" width="17" style="40" customWidth="1"/>
    <col min="1536" max="1540" width="12.7265625" style="40" customWidth="1"/>
    <col min="1541" max="1541" width="4.7265625" style="40" customWidth="1"/>
    <col min="1542" max="1542" width="15.26953125" style="40" customWidth="1"/>
    <col min="1543" max="1548" width="12.7265625" style="40" customWidth="1"/>
    <col min="1549" max="1549" width="17.54296875" style="40" customWidth="1"/>
    <col min="1550" max="1790" width="8.7265625" style="40"/>
    <col min="1791" max="1791" width="17" style="40" customWidth="1"/>
    <col min="1792" max="1796" width="12.7265625" style="40" customWidth="1"/>
    <col min="1797" max="1797" width="4.7265625" style="40" customWidth="1"/>
    <col min="1798" max="1798" width="15.26953125" style="40" customWidth="1"/>
    <col min="1799" max="1804" width="12.7265625" style="40" customWidth="1"/>
    <col min="1805" max="1805" width="17.54296875" style="40" customWidth="1"/>
    <col min="1806" max="2046" width="8.7265625" style="40"/>
    <col min="2047" max="2047" width="17" style="40" customWidth="1"/>
    <col min="2048" max="2052" width="12.7265625" style="40" customWidth="1"/>
    <col min="2053" max="2053" width="4.7265625" style="40" customWidth="1"/>
    <col min="2054" max="2054" width="15.26953125" style="40" customWidth="1"/>
    <col min="2055" max="2060" width="12.7265625" style="40" customWidth="1"/>
    <col min="2061" max="2061" width="17.54296875" style="40" customWidth="1"/>
    <col min="2062" max="2302" width="8.7265625" style="40"/>
    <col min="2303" max="2303" width="17" style="40" customWidth="1"/>
    <col min="2304" max="2308" width="12.7265625" style="40" customWidth="1"/>
    <col min="2309" max="2309" width="4.7265625" style="40" customWidth="1"/>
    <col min="2310" max="2310" width="15.26953125" style="40" customWidth="1"/>
    <col min="2311" max="2316" width="12.7265625" style="40" customWidth="1"/>
    <col min="2317" max="2317" width="17.54296875" style="40" customWidth="1"/>
    <col min="2318" max="2558" width="8.7265625" style="40"/>
    <col min="2559" max="2559" width="17" style="40" customWidth="1"/>
    <col min="2560" max="2564" width="12.7265625" style="40" customWidth="1"/>
    <col min="2565" max="2565" width="4.7265625" style="40" customWidth="1"/>
    <col min="2566" max="2566" width="15.26953125" style="40" customWidth="1"/>
    <col min="2567" max="2572" width="12.7265625" style="40" customWidth="1"/>
    <col min="2573" max="2573" width="17.54296875" style="40" customWidth="1"/>
    <col min="2574" max="2814" width="8.7265625" style="40"/>
    <col min="2815" max="2815" width="17" style="40" customWidth="1"/>
    <col min="2816" max="2820" width="12.7265625" style="40" customWidth="1"/>
    <col min="2821" max="2821" width="4.7265625" style="40" customWidth="1"/>
    <col min="2822" max="2822" width="15.26953125" style="40" customWidth="1"/>
    <col min="2823" max="2828" width="12.7265625" style="40" customWidth="1"/>
    <col min="2829" max="2829" width="17.54296875" style="40" customWidth="1"/>
    <col min="2830" max="3070" width="8.7265625" style="40"/>
    <col min="3071" max="3071" width="17" style="40" customWidth="1"/>
    <col min="3072" max="3076" width="12.7265625" style="40" customWidth="1"/>
    <col min="3077" max="3077" width="4.7265625" style="40" customWidth="1"/>
    <col min="3078" max="3078" width="15.26953125" style="40" customWidth="1"/>
    <col min="3079" max="3084" width="12.7265625" style="40" customWidth="1"/>
    <col min="3085" max="3085" width="17.54296875" style="40" customWidth="1"/>
    <col min="3086" max="3326" width="8.7265625" style="40"/>
    <col min="3327" max="3327" width="17" style="40" customWidth="1"/>
    <col min="3328" max="3332" width="12.7265625" style="40" customWidth="1"/>
    <col min="3333" max="3333" width="4.7265625" style="40" customWidth="1"/>
    <col min="3334" max="3334" width="15.26953125" style="40" customWidth="1"/>
    <col min="3335" max="3340" width="12.7265625" style="40" customWidth="1"/>
    <col min="3341" max="3341" width="17.54296875" style="40" customWidth="1"/>
    <col min="3342" max="3582" width="8.7265625" style="40"/>
    <col min="3583" max="3583" width="17" style="40" customWidth="1"/>
    <col min="3584" max="3588" width="12.7265625" style="40" customWidth="1"/>
    <col min="3589" max="3589" width="4.7265625" style="40" customWidth="1"/>
    <col min="3590" max="3590" width="15.26953125" style="40" customWidth="1"/>
    <col min="3591" max="3596" width="12.7265625" style="40" customWidth="1"/>
    <col min="3597" max="3597" width="17.54296875" style="40" customWidth="1"/>
    <col min="3598" max="3838" width="8.7265625" style="40"/>
    <col min="3839" max="3839" width="17" style="40" customWidth="1"/>
    <col min="3840" max="3844" width="12.7265625" style="40" customWidth="1"/>
    <col min="3845" max="3845" width="4.7265625" style="40" customWidth="1"/>
    <col min="3846" max="3846" width="15.26953125" style="40" customWidth="1"/>
    <col min="3847" max="3852" width="12.7265625" style="40" customWidth="1"/>
    <col min="3853" max="3853" width="17.54296875" style="40" customWidth="1"/>
    <col min="3854" max="4094" width="8.7265625" style="40"/>
    <col min="4095" max="4095" width="17" style="40" customWidth="1"/>
    <col min="4096" max="4100" width="12.7265625" style="40" customWidth="1"/>
    <col min="4101" max="4101" width="4.7265625" style="40" customWidth="1"/>
    <col min="4102" max="4102" width="15.26953125" style="40" customWidth="1"/>
    <col min="4103" max="4108" width="12.7265625" style="40" customWidth="1"/>
    <col min="4109" max="4109" width="17.54296875" style="40" customWidth="1"/>
    <col min="4110" max="4350" width="8.7265625" style="40"/>
    <col min="4351" max="4351" width="17" style="40" customWidth="1"/>
    <col min="4352" max="4356" width="12.7265625" style="40" customWidth="1"/>
    <col min="4357" max="4357" width="4.7265625" style="40" customWidth="1"/>
    <col min="4358" max="4358" width="15.26953125" style="40" customWidth="1"/>
    <col min="4359" max="4364" width="12.7265625" style="40" customWidth="1"/>
    <col min="4365" max="4365" width="17.54296875" style="40" customWidth="1"/>
    <col min="4366" max="4606" width="8.7265625" style="40"/>
    <col min="4607" max="4607" width="17" style="40" customWidth="1"/>
    <col min="4608" max="4612" width="12.7265625" style="40" customWidth="1"/>
    <col min="4613" max="4613" width="4.7265625" style="40" customWidth="1"/>
    <col min="4614" max="4614" width="15.26953125" style="40" customWidth="1"/>
    <col min="4615" max="4620" width="12.7265625" style="40" customWidth="1"/>
    <col min="4621" max="4621" width="17.54296875" style="40" customWidth="1"/>
    <col min="4622" max="4862" width="8.7265625" style="40"/>
    <col min="4863" max="4863" width="17" style="40" customWidth="1"/>
    <col min="4864" max="4868" width="12.7265625" style="40" customWidth="1"/>
    <col min="4869" max="4869" width="4.7265625" style="40" customWidth="1"/>
    <col min="4870" max="4870" width="15.26953125" style="40" customWidth="1"/>
    <col min="4871" max="4876" width="12.7265625" style="40" customWidth="1"/>
    <col min="4877" max="4877" width="17.54296875" style="40" customWidth="1"/>
    <col min="4878" max="5118" width="8.7265625" style="40"/>
    <col min="5119" max="5119" width="17" style="40" customWidth="1"/>
    <col min="5120" max="5124" width="12.7265625" style="40" customWidth="1"/>
    <col min="5125" max="5125" width="4.7265625" style="40" customWidth="1"/>
    <col min="5126" max="5126" width="15.26953125" style="40" customWidth="1"/>
    <col min="5127" max="5132" width="12.7265625" style="40" customWidth="1"/>
    <col min="5133" max="5133" width="17.54296875" style="40" customWidth="1"/>
    <col min="5134" max="5374" width="8.7265625" style="40"/>
    <col min="5375" max="5375" width="17" style="40" customWidth="1"/>
    <col min="5376" max="5380" width="12.7265625" style="40" customWidth="1"/>
    <col min="5381" max="5381" width="4.7265625" style="40" customWidth="1"/>
    <col min="5382" max="5382" width="15.26953125" style="40" customWidth="1"/>
    <col min="5383" max="5388" width="12.7265625" style="40" customWidth="1"/>
    <col min="5389" max="5389" width="17.54296875" style="40" customWidth="1"/>
    <col min="5390" max="5630" width="8.7265625" style="40"/>
    <col min="5631" max="5631" width="17" style="40" customWidth="1"/>
    <col min="5632" max="5636" width="12.7265625" style="40" customWidth="1"/>
    <col min="5637" max="5637" width="4.7265625" style="40" customWidth="1"/>
    <col min="5638" max="5638" width="15.26953125" style="40" customWidth="1"/>
    <col min="5639" max="5644" width="12.7265625" style="40" customWidth="1"/>
    <col min="5645" max="5645" width="17.54296875" style="40" customWidth="1"/>
    <col min="5646" max="5886" width="8.7265625" style="40"/>
    <col min="5887" max="5887" width="17" style="40" customWidth="1"/>
    <col min="5888" max="5892" width="12.7265625" style="40" customWidth="1"/>
    <col min="5893" max="5893" width="4.7265625" style="40" customWidth="1"/>
    <col min="5894" max="5894" width="15.26953125" style="40" customWidth="1"/>
    <col min="5895" max="5900" width="12.7265625" style="40" customWidth="1"/>
    <col min="5901" max="5901" width="17.54296875" style="40" customWidth="1"/>
    <col min="5902" max="6142" width="8.7265625" style="40"/>
    <col min="6143" max="6143" width="17" style="40" customWidth="1"/>
    <col min="6144" max="6148" width="12.7265625" style="40" customWidth="1"/>
    <col min="6149" max="6149" width="4.7265625" style="40" customWidth="1"/>
    <col min="6150" max="6150" width="15.26953125" style="40" customWidth="1"/>
    <col min="6151" max="6156" width="12.7265625" style="40" customWidth="1"/>
    <col min="6157" max="6157" width="17.54296875" style="40" customWidth="1"/>
    <col min="6158" max="6398" width="8.7265625" style="40"/>
    <col min="6399" max="6399" width="17" style="40" customWidth="1"/>
    <col min="6400" max="6404" width="12.7265625" style="40" customWidth="1"/>
    <col min="6405" max="6405" width="4.7265625" style="40" customWidth="1"/>
    <col min="6406" max="6406" width="15.26953125" style="40" customWidth="1"/>
    <col min="6407" max="6412" width="12.7265625" style="40" customWidth="1"/>
    <col min="6413" max="6413" width="17.54296875" style="40" customWidth="1"/>
    <col min="6414" max="6654" width="8.7265625" style="40"/>
    <col min="6655" max="6655" width="17" style="40" customWidth="1"/>
    <col min="6656" max="6660" width="12.7265625" style="40" customWidth="1"/>
    <col min="6661" max="6661" width="4.7265625" style="40" customWidth="1"/>
    <col min="6662" max="6662" width="15.26953125" style="40" customWidth="1"/>
    <col min="6663" max="6668" width="12.7265625" style="40" customWidth="1"/>
    <col min="6669" max="6669" width="17.54296875" style="40" customWidth="1"/>
    <col min="6670" max="6910" width="8.7265625" style="40"/>
    <col min="6911" max="6911" width="17" style="40" customWidth="1"/>
    <col min="6912" max="6916" width="12.7265625" style="40" customWidth="1"/>
    <col min="6917" max="6917" width="4.7265625" style="40" customWidth="1"/>
    <col min="6918" max="6918" width="15.26953125" style="40" customWidth="1"/>
    <col min="6919" max="6924" width="12.7265625" style="40" customWidth="1"/>
    <col min="6925" max="6925" width="17.54296875" style="40" customWidth="1"/>
    <col min="6926" max="7166" width="8.7265625" style="40"/>
    <col min="7167" max="7167" width="17" style="40" customWidth="1"/>
    <col min="7168" max="7172" width="12.7265625" style="40" customWidth="1"/>
    <col min="7173" max="7173" width="4.7265625" style="40" customWidth="1"/>
    <col min="7174" max="7174" width="15.26953125" style="40" customWidth="1"/>
    <col min="7175" max="7180" width="12.7265625" style="40" customWidth="1"/>
    <col min="7181" max="7181" width="17.54296875" style="40" customWidth="1"/>
    <col min="7182" max="7422" width="8.7265625" style="40"/>
    <col min="7423" max="7423" width="17" style="40" customWidth="1"/>
    <col min="7424" max="7428" width="12.7265625" style="40" customWidth="1"/>
    <col min="7429" max="7429" width="4.7265625" style="40" customWidth="1"/>
    <col min="7430" max="7430" width="15.26953125" style="40" customWidth="1"/>
    <col min="7431" max="7436" width="12.7265625" style="40" customWidth="1"/>
    <col min="7437" max="7437" width="17.54296875" style="40" customWidth="1"/>
    <col min="7438" max="7678" width="8.7265625" style="40"/>
    <col min="7679" max="7679" width="17" style="40" customWidth="1"/>
    <col min="7680" max="7684" width="12.7265625" style="40" customWidth="1"/>
    <col min="7685" max="7685" width="4.7265625" style="40" customWidth="1"/>
    <col min="7686" max="7686" width="15.26953125" style="40" customWidth="1"/>
    <col min="7687" max="7692" width="12.7265625" style="40" customWidth="1"/>
    <col min="7693" max="7693" width="17.54296875" style="40" customWidth="1"/>
    <col min="7694" max="7934" width="8.7265625" style="40"/>
    <col min="7935" max="7935" width="17" style="40" customWidth="1"/>
    <col min="7936" max="7940" width="12.7265625" style="40" customWidth="1"/>
    <col min="7941" max="7941" width="4.7265625" style="40" customWidth="1"/>
    <col min="7942" max="7942" width="15.26953125" style="40" customWidth="1"/>
    <col min="7943" max="7948" width="12.7265625" style="40" customWidth="1"/>
    <col min="7949" max="7949" width="17.54296875" style="40" customWidth="1"/>
    <col min="7950" max="8190" width="8.7265625" style="40"/>
    <col min="8191" max="8191" width="17" style="40" customWidth="1"/>
    <col min="8192" max="8196" width="12.7265625" style="40" customWidth="1"/>
    <col min="8197" max="8197" width="4.7265625" style="40" customWidth="1"/>
    <col min="8198" max="8198" width="15.26953125" style="40" customWidth="1"/>
    <col min="8199" max="8204" width="12.7265625" style="40" customWidth="1"/>
    <col min="8205" max="8205" width="17.54296875" style="40" customWidth="1"/>
    <col min="8206" max="8446" width="8.7265625" style="40"/>
    <col min="8447" max="8447" width="17" style="40" customWidth="1"/>
    <col min="8448" max="8452" width="12.7265625" style="40" customWidth="1"/>
    <col min="8453" max="8453" width="4.7265625" style="40" customWidth="1"/>
    <col min="8454" max="8454" width="15.26953125" style="40" customWidth="1"/>
    <col min="8455" max="8460" width="12.7265625" style="40" customWidth="1"/>
    <col min="8461" max="8461" width="17.54296875" style="40" customWidth="1"/>
    <col min="8462" max="8702" width="8.7265625" style="40"/>
    <col min="8703" max="8703" width="17" style="40" customWidth="1"/>
    <col min="8704" max="8708" width="12.7265625" style="40" customWidth="1"/>
    <col min="8709" max="8709" width="4.7265625" style="40" customWidth="1"/>
    <col min="8710" max="8710" width="15.26953125" style="40" customWidth="1"/>
    <col min="8711" max="8716" width="12.7265625" style="40" customWidth="1"/>
    <col min="8717" max="8717" width="17.54296875" style="40" customWidth="1"/>
    <col min="8718" max="8958" width="8.7265625" style="40"/>
    <col min="8959" max="8959" width="17" style="40" customWidth="1"/>
    <col min="8960" max="8964" width="12.7265625" style="40" customWidth="1"/>
    <col min="8965" max="8965" width="4.7265625" style="40" customWidth="1"/>
    <col min="8966" max="8966" width="15.26953125" style="40" customWidth="1"/>
    <col min="8967" max="8972" width="12.7265625" style="40" customWidth="1"/>
    <col min="8973" max="8973" width="17.54296875" style="40" customWidth="1"/>
    <col min="8974" max="9214" width="8.7265625" style="40"/>
    <col min="9215" max="9215" width="17" style="40" customWidth="1"/>
    <col min="9216" max="9220" width="12.7265625" style="40" customWidth="1"/>
    <col min="9221" max="9221" width="4.7265625" style="40" customWidth="1"/>
    <col min="9222" max="9222" width="15.26953125" style="40" customWidth="1"/>
    <col min="9223" max="9228" width="12.7265625" style="40" customWidth="1"/>
    <col min="9229" max="9229" width="17.54296875" style="40" customWidth="1"/>
    <col min="9230" max="9470" width="8.7265625" style="40"/>
    <col min="9471" max="9471" width="17" style="40" customWidth="1"/>
    <col min="9472" max="9476" width="12.7265625" style="40" customWidth="1"/>
    <col min="9477" max="9477" width="4.7265625" style="40" customWidth="1"/>
    <col min="9478" max="9478" width="15.26953125" style="40" customWidth="1"/>
    <col min="9479" max="9484" width="12.7265625" style="40" customWidth="1"/>
    <col min="9485" max="9485" width="17.54296875" style="40" customWidth="1"/>
    <col min="9486" max="9726" width="8.7265625" style="40"/>
    <col min="9727" max="9727" width="17" style="40" customWidth="1"/>
    <col min="9728" max="9732" width="12.7265625" style="40" customWidth="1"/>
    <col min="9733" max="9733" width="4.7265625" style="40" customWidth="1"/>
    <col min="9734" max="9734" width="15.26953125" style="40" customWidth="1"/>
    <col min="9735" max="9740" width="12.7265625" style="40" customWidth="1"/>
    <col min="9741" max="9741" width="17.54296875" style="40" customWidth="1"/>
    <col min="9742" max="9982" width="8.7265625" style="40"/>
    <col min="9983" max="9983" width="17" style="40" customWidth="1"/>
    <col min="9984" max="9988" width="12.7265625" style="40" customWidth="1"/>
    <col min="9989" max="9989" width="4.7265625" style="40" customWidth="1"/>
    <col min="9990" max="9990" width="15.26953125" style="40" customWidth="1"/>
    <col min="9991" max="9996" width="12.7265625" style="40" customWidth="1"/>
    <col min="9997" max="9997" width="17.54296875" style="40" customWidth="1"/>
    <col min="9998" max="10238" width="8.7265625" style="40"/>
    <col min="10239" max="10239" width="17" style="40" customWidth="1"/>
    <col min="10240" max="10244" width="12.7265625" style="40" customWidth="1"/>
    <col min="10245" max="10245" width="4.7265625" style="40" customWidth="1"/>
    <col min="10246" max="10246" width="15.26953125" style="40" customWidth="1"/>
    <col min="10247" max="10252" width="12.7265625" style="40" customWidth="1"/>
    <col min="10253" max="10253" width="17.54296875" style="40" customWidth="1"/>
    <col min="10254" max="10494" width="8.7265625" style="40"/>
    <col min="10495" max="10495" width="17" style="40" customWidth="1"/>
    <col min="10496" max="10500" width="12.7265625" style="40" customWidth="1"/>
    <col min="10501" max="10501" width="4.7265625" style="40" customWidth="1"/>
    <col min="10502" max="10502" width="15.26953125" style="40" customWidth="1"/>
    <col min="10503" max="10508" width="12.7265625" style="40" customWidth="1"/>
    <col min="10509" max="10509" width="17.54296875" style="40" customWidth="1"/>
    <col min="10510" max="10750" width="8.7265625" style="40"/>
    <col min="10751" max="10751" width="17" style="40" customWidth="1"/>
    <col min="10752" max="10756" width="12.7265625" style="40" customWidth="1"/>
    <col min="10757" max="10757" width="4.7265625" style="40" customWidth="1"/>
    <col min="10758" max="10758" width="15.26953125" style="40" customWidth="1"/>
    <col min="10759" max="10764" width="12.7265625" style="40" customWidth="1"/>
    <col min="10765" max="10765" width="17.54296875" style="40" customWidth="1"/>
    <col min="10766" max="11006" width="8.7265625" style="40"/>
    <col min="11007" max="11007" width="17" style="40" customWidth="1"/>
    <col min="11008" max="11012" width="12.7265625" style="40" customWidth="1"/>
    <col min="11013" max="11013" width="4.7265625" style="40" customWidth="1"/>
    <col min="11014" max="11014" width="15.26953125" style="40" customWidth="1"/>
    <col min="11015" max="11020" width="12.7265625" style="40" customWidth="1"/>
    <col min="11021" max="11021" width="17.54296875" style="40" customWidth="1"/>
    <col min="11022" max="11262" width="8.7265625" style="40"/>
    <col min="11263" max="11263" width="17" style="40" customWidth="1"/>
    <col min="11264" max="11268" width="12.7265625" style="40" customWidth="1"/>
    <col min="11269" max="11269" width="4.7265625" style="40" customWidth="1"/>
    <col min="11270" max="11270" width="15.26953125" style="40" customWidth="1"/>
    <col min="11271" max="11276" width="12.7265625" style="40" customWidth="1"/>
    <col min="11277" max="11277" width="17.54296875" style="40" customWidth="1"/>
    <col min="11278" max="11518" width="8.7265625" style="40"/>
    <col min="11519" max="11519" width="17" style="40" customWidth="1"/>
    <col min="11520" max="11524" width="12.7265625" style="40" customWidth="1"/>
    <col min="11525" max="11525" width="4.7265625" style="40" customWidth="1"/>
    <col min="11526" max="11526" width="15.26953125" style="40" customWidth="1"/>
    <col min="11527" max="11532" width="12.7265625" style="40" customWidth="1"/>
    <col min="11533" max="11533" width="17.54296875" style="40" customWidth="1"/>
    <col min="11534" max="11774" width="8.7265625" style="40"/>
    <col min="11775" max="11775" width="17" style="40" customWidth="1"/>
    <col min="11776" max="11780" width="12.7265625" style="40" customWidth="1"/>
    <col min="11781" max="11781" width="4.7265625" style="40" customWidth="1"/>
    <col min="11782" max="11782" width="15.26953125" style="40" customWidth="1"/>
    <col min="11783" max="11788" width="12.7265625" style="40" customWidth="1"/>
    <col min="11789" max="11789" width="17.54296875" style="40" customWidth="1"/>
    <col min="11790" max="12030" width="8.7265625" style="40"/>
    <col min="12031" max="12031" width="17" style="40" customWidth="1"/>
    <col min="12032" max="12036" width="12.7265625" style="40" customWidth="1"/>
    <col min="12037" max="12037" width="4.7265625" style="40" customWidth="1"/>
    <col min="12038" max="12038" width="15.26953125" style="40" customWidth="1"/>
    <col min="12039" max="12044" width="12.7265625" style="40" customWidth="1"/>
    <col min="12045" max="12045" width="17.54296875" style="40" customWidth="1"/>
    <col min="12046" max="12286" width="8.7265625" style="40"/>
    <col min="12287" max="12287" width="17" style="40" customWidth="1"/>
    <col min="12288" max="12292" width="12.7265625" style="40" customWidth="1"/>
    <col min="12293" max="12293" width="4.7265625" style="40" customWidth="1"/>
    <col min="12294" max="12294" width="15.26953125" style="40" customWidth="1"/>
    <col min="12295" max="12300" width="12.7265625" style="40" customWidth="1"/>
    <col min="12301" max="12301" width="17.54296875" style="40" customWidth="1"/>
    <col min="12302" max="12542" width="8.7265625" style="40"/>
    <col min="12543" max="12543" width="17" style="40" customWidth="1"/>
    <col min="12544" max="12548" width="12.7265625" style="40" customWidth="1"/>
    <col min="12549" max="12549" width="4.7265625" style="40" customWidth="1"/>
    <col min="12550" max="12550" width="15.26953125" style="40" customWidth="1"/>
    <col min="12551" max="12556" width="12.7265625" style="40" customWidth="1"/>
    <col min="12557" max="12557" width="17.54296875" style="40" customWidth="1"/>
    <col min="12558" max="12798" width="8.7265625" style="40"/>
    <col min="12799" max="12799" width="17" style="40" customWidth="1"/>
    <col min="12800" max="12804" width="12.7265625" style="40" customWidth="1"/>
    <col min="12805" max="12805" width="4.7265625" style="40" customWidth="1"/>
    <col min="12806" max="12806" width="15.26953125" style="40" customWidth="1"/>
    <col min="12807" max="12812" width="12.7265625" style="40" customWidth="1"/>
    <col min="12813" max="12813" width="17.54296875" style="40" customWidth="1"/>
    <col min="12814" max="13054" width="8.7265625" style="40"/>
    <col min="13055" max="13055" width="17" style="40" customWidth="1"/>
    <col min="13056" max="13060" width="12.7265625" style="40" customWidth="1"/>
    <col min="13061" max="13061" width="4.7265625" style="40" customWidth="1"/>
    <col min="13062" max="13062" width="15.26953125" style="40" customWidth="1"/>
    <col min="13063" max="13068" width="12.7265625" style="40" customWidth="1"/>
    <col min="13069" max="13069" width="17.54296875" style="40" customWidth="1"/>
    <col min="13070" max="13310" width="8.7265625" style="40"/>
    <col min="13311" max="13311" width="17" style="40" customWidth="1"/>
    <col min="13312" max="13316" width="12.7265625" style="40" customWidth="1"/>
    <col min="13317" max="13317" width="4.7265625" style="40" customWidth="1"/>
    <col min="13318" max="13318" width="15.26953125" style="40" customWidth="1"/>
    <col min="13319" max="13324" width="12.7265625" style="40" customWidth="1"/>
    <col min="13325" max="13325" width="17.54296875" style="40" customWidth="1"/>
    <col min="13326" max="13566" width="8.7265625" style="40"/>
    <col min="13567" max="13567" width="17" style="40" customWidth="1"/>
    <col min="13568" max="13572" width="12.7265625" style="40" customWidth="1"/>
    <col min="13573" max="13573" width="4.7265625" style="40" customWidth="1"/>
    <col min="13574" max="13574" width="15.26953125" style="40" customWidth="1"/>
    <col min="13575" max="13580" width="12.7265625" style="40" customWidth="1"/>
    <col min="13581" max="13581" width="17.54296875" style="40" customWidth="1"/>
    <col min="13582" max="13822" width="8.7265625" style="40"/>
    <col min="13823" max="13823" width="17" style="40" customWidth="1"/>
    <col min="13824" max="13828" width="12.7265625" style="40" customWidth="1"/>
    <col min="13829" max="13829" width="4.7265625" style="40" customWidth="1"/>
    <col min="13830" max="13830" width="15.26953125" style="40" customWidth="1"/>
    <col min="13831" max="13836" width="12.7265625" style="40" customWidth="1"/>
    <col min="13837" max="13837" width="17.54296875" style="40" customWidth="1"/>
    <col min="13838" max="14078" width="8.7265625" style="40"/>
    <col min="14079" max="14079" width="17" style="40" customWidth="1"/>
    <col min="14080" max="14084" width="12.7265625" style="40" customWidth="1"/>
    <col min="14085" max="14085" width="4.7265625" style="40" customWidth="1"/>
    <col min="14086" max="14086" width="15.26953125" style="40" customWidth="1"/>
    <col min="14087" max="14092" width="12.7265625" style="40" customWidth="1"/>
    <col min="14093" max="14093" width="17.54296875" style="40" customWidth="1"/>
    <col min="14094" max="14334" width="8.7265625" style="40"/>
    <col min="14335" max="14335" width="17" style="40" customWidth="1"/>
    <col min="14336" max="14340" width="12.7265625" style="40" customWidth="1"/>
    <col min="14341" max="14341" width="4.7265625" style="40" customWidth="1"/>
    <col min="14342" max="14342" width="15.26953125" style="40" customWidth="1"/>
    <col min="14343" max="14348" width="12.7265625" style="40" customWidth="1"/>
    <col min="14349" max="14349" width="17.54296875" style="40" customWidth="1"/>
    <col min="14350" max="14590" width="8.7265625" style="40"/>
    <col min="14591" max="14591" width="17" style="40" customWidth="1"/>
    <col min="14592" max="14596" width="12.7265625" style="40" customWidth="1"/>
    <col min="14597" max="14597" width="4.7265625" style="40" customWidth="1"/>
    <col min="14598" max="14598" width="15.26953125" style="40" customWidth="1"/>
    <col min="14599" max="14604" width="12.7265625" style="40" customWidth="1"/>
    <col min="14605" max="14605" width="17.54296875" style="40" customWidth="1"/>
    <col min="14606" max="14846" width="8.7265625" style="40"/>
    <col min="14847" max="14847" width="17" style="40" customWidth="1"/>
    <col min="14848" max="14852" width="12.7265625" style="40" customWidth="1"/>
    <col min="14853" max="14853" width="4.7265625" style="40" customWidth="1"/>
    <col min="14854" max="14854" width="15.26953125" style="40" customWidth="1"/>
    <col min="14855" max="14860" width="12.7265625" style="40" customWidth="1"/>
    <col min="14861" max="14861" width="17.54296875" style="40" customWidth="1"/>
    <col min="14862" max="15102" width="8.7265625" style="40"/>
    <col min="15103" max="15103" width="17" style="40" customWidth="1"/>
    <col min="15104" max="15108" width="12.7265625" style="40" customWidth="1"/>
    <col min="15109" max="15109" width="4.7265625" style="40" customWidth="1"/>
    <col min="15110" max="15110" width="15.26953125" style="40" customWidth="1"/>
    <col min="15111" max="15116" width="12.7265625" style="40" customWidth="1"/>
    <col min="15117" max="15117" width="17.54296875" style="40" customWidth="1"/>
    <col min="15118" max="15358" width="8.7265625" style="40"/>
    <col min="15359" max="15359" width="17" style="40" customWidth="1"/>
    <col min="15360" max="15364" width="12.7265625" style="40" customWidth="1"/>
    <col min="15365" max="15365" width="4.7265625" style="40" customWidth="1"/>
    <col min="15366" max="15366" width="15.26953125" style="40" customWidth="1"/>
    <col min="15367" max="15372" width="12.7265625" style="40" customWidth="1"/>
    <col min="15373" max="15373" width="17.54296875" style="40" customWidth="1"/>
    <col min="15374" max="15614" width="8.7265625" style="40"/>
    <col min="15615" max="15615" width="17" style="40" customWidth="1"/>
    <col min="15616" max="15620" width="12.7265625" style="40" customWidth="1"/>
    <col min="15621" max="15621" width="4.7265625" style="40" customWidth="1"/>
    <col min="15622" max="15622" width="15.26953125" style="40" customWidth="1"/>
    <col min="15623" max="15628" width="12.7265625" style="40" customWidth="1"/>
    <col min="15629" max="15629" width="17.54296875" style="40" customWidth="1"/>
    <col min="15630" max="15870" width="8.7265625" style="40"/>
    <col min="15871" max="15871" width="17" style="40" customWidth="1"/>
    <col min="15872" max="15876" width="12.7265625" style="40" customWidth="1"/>
    <col min="15877" max="15877" width="4.7265625" style="40" customWidth="1"/>
    <col min="15878" max="15878" width="15.26953125" style="40" customWidth="1"/>
    <col min="15879" max="15884" width="12.7265625" style="40" customWidth="1"/>
    <col min="15885" max="15885" width="17.54296875" style="40" customWidth="1"/>
    <col min="15886" max="16126" width="8.7265625" style="40"/>
    <col min="16127" max="16127" width="17" style="40" customWidth="1"/>
    <col min="16128" max="16132" width="12.7265625" style="40" customWidth="1"/>
    <col min="16133" max="16133" width="4.7265625" style="40" customWidth="1"/>
    <col min="16134" max="16134" width="15.26953125" style="40" customWidth="1"/>
    <col min="16135" max="16140" width="12.7265625" style="40" customWidth="1"/>
    <col min="16141" max="16141" width="17.54296875" style="40" customWidth="1"/>
    <col min="16142" max="16384" width="8.7265625" style="40"/>
  </cols>
  <sheetData>
    <row r="1" spans="1:27" ht="12" customHeight="1">
      <c r="A1" s="2"/>
    </row>
    <row r="2" spans="1:27" ht="24" customHeight="1">
      <c r="A2" s="90" t="s">
        <v>1033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3" customHeight="1">
      <c r="A4" s="87" t="s">
        <v>870</v>
      </c>
      <c r="B4" s="87"/>
      <c r="C4" s="87"/>
      <c r="D4" s="87"/>
      <c r="E4" s="87"/>
      <c r="F4" s="87"/>
      <c r="H4" s="87" t="s">
        <v>871</v>
      </c>
      <c r="I4" s="87"/>
      <c r="J4" s="87"/>
      <c r="K4" s="87"/>
      <c r="L4" s="87"/>
      <c r="M4" s="87"/>
      <c r="O4" s="87" t="s">
        <v>872</v>
      </c>
      <c r="P4" s="87"/>
      <c r="Q4" s="87"/>
      <c r="R4" s="87"/>
      <c r="S4" s="87"/>
      <c r="T4" s="87"/>
      <c r="V4" s="87" t="s">
        <v>873</v>
      </c>
      <c r="W4" s="87"/>
      <c r="X4" s="87"/>
      <c r="Y4" s="87"/>
      <c r="Z4" s="87"/>
      <c r="AA4" s="87"/>
    </row>
    <row r="5" spans="1:27" ht="31.5">
      <c r="A5" s="55" t="s">
        <v>875</v>
      </c>
      <c r="B5" s="55" t="s">
        <v>848</v>
      </c>
      <c r="C5" s="55" t="s">
        <v>849</v>
      </c>
      <c r="D5" s="55" t="s">
        <v>850</v>
      </c>
      <c r="E5" s="55" t="s">
        <v>851</v>
      </c>
      <c r="F5" s="55" t="s">
        <v>852</v>
      </c>
      <c r="G5" s="56"/>
      <c r="H5" s="55" t="s">
        <v>875</v>
      </c>
      <c r="I5" s="55" t="s">
        <v>848</v>
      </c>
      <c r="J5" s="55" t="s">
        <v>849</v>
      </c>
      <c r="K5" s="55" t="s">
        <v>850</v>
      </c>
      <c r="L5" s="55" t="s">
        <v>851</v>
      </c>
      <c r="M5" s="55" t="s">
        <v>852</v>
      </c>
      <c r="O5" s="55" t="s">
        <v>875</v>
      </c>
      <c r="P5" s="55" t="s">
        <v>848</v>
      </c>
      <c r="Q5" s="55" t="s">
        <v>849</v>
      </c>
      <c r="R5" s="55" t="s">
        <v>850</v>
      </c>
      <c r="S5" s="55" t="s">
        <v>851</v>
      </c>
      <c r="T5" s="55" t="s">
        <v>852</v>
      </c>
      <c r="V5" s="55" t="s">
        <v>875</v>
      </c>
      <c r="W5" s="55" t="s">
        <v>848</v>
      </c>
      <c r="X5" s="55" t="s">
        <v>849</v>
      </c>
      <c r="Y5" s="55" t="s">
        <v>850</v>
      </c>
      <c r="Z5" s="55" t="s">
        <v>851</v>
      </c>
      <c r="AA5" s="55" t="s">
        <v>852</v>
      </c>
    </row>
    <row r="6" spans="1:27" s="41" customFormat="1" ht="13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3">
      <c r="A7" s="88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88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88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88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 ht="13">
      <c r="A8" s="89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89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89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89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3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3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3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3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 ht="13">
      <c r="A10" s="93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3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3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3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 ht="13">
      <c r="A11" s="88" t="s">
        <v>130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88" t="s">
        <v>130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88" t="s">
        <v>130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88" t="s">
        <v>130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 ht="13">
      <c r="A12" s="89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89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89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89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 ht="13">
      <c r="A13" s="91" t="s">
        <v>869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91" t="s">
        <v>869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91" t="s">
        <v>869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91" t="s">
        <v>869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 ht="13">
      <c r="A14" s="92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92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92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92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5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713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930</v>
      </c>
    </row>
    <row r="5" spans="1:7" ht="30" customHeight="1">
      <c r="A5" s="70" t="s">
        <v>0</v>
      </c>
      <c r="B5" s="72" t="s">
        <v>931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-13.833333333333334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-13.5</v>
      </c>
      <c r="G144" s="11">
        <f t="shared" si="5"/>
        <v>-11.133333333333333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-12.933333333333332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-22.066666666666666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-21.966666666666665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-25.400000000000002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-27.4</v>
      </c>
      <c r="G215" s="11">
        <f t="shared" si="7"/>
        <v>-26.399999999999995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-25.8</v>
      </c>
      <c r="G216" s="11">
        <f t="shared" si="7"/>
        <v>-26.366666666666664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5.6333333333333329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7.4666666666666659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7.1000000000000005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5.6000000000000005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5.3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6.166666666666667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-17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-10.833333333333334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1.8666666666666665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3.5666666666666664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4.4000000000000004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5.0000000000000009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6.0666666666666673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7.6000000000000005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6.3</v>
      </c>
      <c r="G309" s="11">
        <f t="shared" ref="G309" si="10">AVERAGE(F307:F309)</f>
        <v>8.3666666666666654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6.6</v>
      </c>
      <c r="G310" s="11">
        <f t="shared" ref="G310" si="11">AVERAGE(F308:F310)</f>
        <v>7.2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5.3666666666666663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4.2</v>
      </c>
      <c r="G313" s="11">
        <f t="shared" ref="G313" si="17">AVERAGE(F311:F313)</f>
        <v>3.4666666666666668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1.4</v>
      </c>
      <c r="G314" s="11">
        <f t="shared" ref="G314" si="19">AVERAGE(F312:F314)</f>
        <v>2.8666666666666667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2.8666666666666667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2.3666666666666667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3.5</v>
      </c>
      <c r="G317" s="11">
        <f t="shared" ref="G317" si="25">AVERAGE(F315:F317)</f>
        <v>3.0666666666666664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</v>
      </c>
      <c r="F321" s="8">
        <v>0.8</v>
      </c>
      <c r="G321" s="11">
        <f t="shared" ref="G321" si="33">AVERAGE(F319:F321)</f>
        <v>1.0666666666666667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0.4333333333333334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-2.4</v>
      </c>
      <c r="G323" s="11">
        <f t="shared" ref="G323" si="37">AVERAGE(F321:F323)</f>
        <v>-0.66666666666666663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-0.7</v>
      </c>
      <c r="F324" s="8">
        <v>-3.1</v>
      </c>
      <c r="G324" s="11">
        <f t="shared" ref="G324" si="39">AVERAGE(F322:F324)</f>
        <v>-1.9666666666666668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 t="s">
        <v>8</v>
      </c>
      <c r="F325" s="8" t="s">
        <v>8</v>
      </c>
      <c r="G325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4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879</v>
      </c>
    </row>
    <row r="2" spans="1:37">
      <c r="A2" s="1" t="s">
        <v>828</v>
      </c>
    </row>
    <row r="3" spans="1:37">
      <c r="A3" s="2" t="s">
        <v>831</v>
      </c>
    </row>
    <row r="4" spans="1:37">
      <c r="A4" s="2" t="s">
        <v>932</v>
      </c>
    </row>
    <row r="5" spans="1:37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886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881</v>
      </c>
      <c r="X6" s="86"/>
      <c r="Y6" s="86" t="s">
        <v>880</v>
      </c>
      <c r="Z6" s="86"/>
      <c r="AA6" s="86" t="s">
        <v>882</v>
      </c>
      <c r="AB6" s="86"/>
      <c r="AC6" s="86" t="s">
        <v>13</v>
      </c>
      <c r="AD6" s="86"/>
      <c r="AE6" s="86" t="s">
        <v>883</v>
      </c>
      <c r="AF6" s="86"/>
      <c r="AG6" s="86" t="s">
        <v>884</v>
      </c>
      <c r="AH6" s="86"/>
      <c r="AI6" s="97" t="s">
        <v>885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4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718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881</v>
      </c>
      <c r="X6" s="86"/>
      <c r="Y6" s="86" t="s">
        <v>880</v>
      </c>
      <c r="Z6" s="86"/>
      <c r="AA6" s="86" t="s">
        <v>882</v>
      </c>
      <c r="AB6" s="86"/>
      <c r="AC6" s="86" t="s">
        <v>13</v>
      </c>
      <c r="AD6" s="86"/>
      <c r="AE6" s="86" t="s">
        <v>883</v>
      </c>
      <c r="AF6" s="86"/>
      <c r="AG6" s="86" t="s">
        <v>884</v>
      </c>
      <c r="AH6" s="86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4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721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881</v>
      </c>
      <c r="X6" s="86"/>
      <c r="Y6" s="86" t="s">
        <v>880</v>
      </c>
      <c r="Z6" s="86"/>
      <c r="AA6" s="86" t="s">
        <v>882</v>
      </c>
      <c r="AB6" s="86"/>
      <c r="AC6" s="86" t="s">
        <v>13</v>
      </c>
      <c r="AD6" s="86"/>
      <c r="AE6" s="86" t="s">
        <v>883</v>
      </c>
      <c r="AF6" s="86"/>
      <c r="AG6" s="86" t="s">
        <v>884</v>
      </c>
      <c r="AH6" s="86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4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724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881</v>
      </c>
      <c r="X6" s="86"/>
      <c r="Y6" s="86" t="s">
        <v>880</v>
      </c>
      <c r="Z6" s="86"/>
      <c r="AA6" s="86" t="s">
        <v>882</v>
      </c>
      <c r="AB6" s="86"/>
      <c r="AC6" s="86" t="s">
        <v>13</v>
      </c>
      <c r="AD6" s="86"/>
      <c r="AE6" s="86" t="s">
        <v>883</v>
      </c>
      <c r="AF6" s="86"/>
      <c r="AG6" s="86" t="s">
        <v>884</v>
      </c>
      <c r="AH6" s="86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3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730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735</v>
      </c>
      <c r="C6" s="73" t="s">
        <v>7</v>
      </c>
      <c r="D6" s="79"/>
      <c r="E6" s="72" t="s">
        <v>735</v>
      </c>
      <c r="F6" s="73" t="s">
        <v>7</v>
      </c>
      <c r="G6" s="79"/>
      <c r="H6" s="72" t="s">
        <v>735</v>
      </c>
      <c r="I6" s="73" t="s">
        <v>7</v>
      </c>
      <c r="J6" s="79"/>
      <c r="K6" s="72" t="s">
        <v>735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891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731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719</v>
      </c>
      <c r="C6" s="73" t="s">
        <v>7</v>
      </c>
      <c r="D6" s="79"/>
      <c r="E6" s="72" t="s">
        <v>719</v>
      </c>
      <c r="F6" s="73" t="s">
        <v>7</v>
      </c>
      <c r="G6" s="79"/>
      <c r="H6" s="72" t="s">
        <v>719</v>
      </c>
      <c r="I6" s="73" t="s">
        <v>7</v>
      </c>
      <c r="J6" s="79"/>
      <c r="K6" s="72" t="s">
        <v>719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732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366</v>
      </c>
      <c r="C6" s="73" t="s">
        <v>7</v>
      </c>
      <c r="D6" s="79"/>
      <c r="E6" s="72" t="s">
        <v>366</v>
      </c>
      <c r="F6" s="73" t="s">
        <v>7</v>
      </c>
      <c r="G6" s="79"/>
      <c r="H6" s="72" t="s">
        <v>366</v>
      </c>
      <c r="I6" s="73" t="s">
        <v>7</v>
      </c>
      <c r="J6" s="79"/>
      <c r="K6" s="72" t="s">
        <v>366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3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733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725</v>
      </c>
      <c r="C6" s="73">
        <v>43</v>
      </c>
      <c r="D6" s="79"/>
      <c r="E6" s="72" t="s">
        <v>725</v>
      </c>
      <c r="F6" s="73">
        <v>43</v>
      </c>
      <c r="G6" s="79"/>
      <c r="H6" s="72" t="s">
        <v>725</v>
      </c>
      <c r="I6" s="73">
        <v>43</v>
      </c>
      <c r="J6" s="79"/>
      <c r="K6" s="72" t="s">
        <v>725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9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40">
      <c r="A1" s="5" t="s">
        <v>27</v>
      </c>
    </row>
    <row r="2" spans="1:40">
      <c r="A2" s="1" t="s">
        <v>828</v>
      </c>
    </row>
    <row r="3" spans="1:40">
      <c r="A3" s="2" t="s">
        <v>830</v>
      </c>
    </row>
    <row r="4" spans="1:40">
      <c r="A4" s="2" t="s">
        <v>930</v>
      </c>
    </row>
    <row r="5" spans="1:40" ht="45" customHeight="1">
      <c r="A5" s="70" t="s">
        <v>0</v>
      </c>
      <c r="B5" s="64" t="s">
        <v>911</v>
      </c>
      <c r="C5" s="65"/>
      <c r="D5" s="66"/>
      <c r="E5" s="64" t="s">
        <v>912</v>
      </c>
      <c r="F5" s="65"/>
      <c r="G5" s="66"/>
      <c r="H5" s="64" t="s">
        <v>913</v>
      </c>
      <c r="I5" s="65"/>
      <c r="J5" s="66"/>
      <c r="K5" s="64" t="s">
        <v>917</v>
      </c>
      <c r="L5" s="65"/>
      <c r="M5" s="66"/>
      <c r="N5" s="64" t="s">
        <v>914</v>
      </c>
      <c r="O5" s="65"/>
      <c r="P5" s="66"/>
      <c r="Q5" s="64" t="s">
        <v>915</v>
      </c>
      <c r="R5" s="65"/>
      <c r="S5" s="66"/>
      <c r="T5" s="64" t="s">
        <v>916</v>
      </c>
      <c r="U5" s="65"/>
      <c r="V5" s="66"/>
      <c r="W5" s="64" t="s">
        <v>918</v>
      </c>
      <c r="X5" s="65"/>
      <c r="Y5" s="66"/>
      <c r="Z5" s="64" t="s">
        <v>919</v>
      </c>
      <c r="AA5" s="65"/>
      <c r="AB5" s="66"/>
      <c r="AC5" s="64" t="s">
        <v>920</v>
      </c>
      <c r="AD5" s="65"/>
      <c r="AE5" s="66"/>
      <c r="AF5" s="64" t="s">
        <v>921</v>
      </c>
      <c r="AG5" s="65"/>
      <c r="AH5" s="66"/>
      <c r="AI5" s="64" t="s">
        <v>922</v>
      </c>
      <c r="AJ5" s="65"/>
      <c r="AK5" s="66"/>
      <c r="AL5" s="64" t="s">
        <v>923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4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J427" sqref="J427"/>
    </sheetView>
  </sheetViews>
  <sheetFormatPr defaultRowHeight="14.5"/>
  <sheetData>
    <row r="1" spans="1:14">
      <c r="A1" s="5" t="s">
        <v>832</v>
      </c>
    </row>
    <row r="2" spans="1:14">
      <c r="A2" s="1" t="s">
        <v>828</v>
      </c>
    </row>
    <row r="3" spans="1:14">
      <c r="A3" s="2" t="s">
        <v>831</v>
      </c>
    </row>
    <row r="4" spans="1:14">
      <c r="A4" s="2" t="s">
        <v>930</v>
      </c>
    </row>
    <row r="5" spans="1:14" ht="30" customHeight="1">
      <c r="A5" s="70" t="s">
        <v>0</v>
      </c>
      <c r="B5" s="72" t="s">
        <v>938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901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-12.4</v>
      </c>
      <c r="J111" s="11">
        <f t="shared" si="6"/>
        <v>-11.933333333333332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-13.433333333333335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-14.966666666666667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-9.5</v>
      </c>
      <c r="J195" s="11">
        <f t="shared" si="10"/>
        <v>-10.666666666666666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-6.3</v>
      </c>
      <c r="J266" s="11">
        <f t="shared" si="14"/>
        <v>-5.2666666666666666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-6.0333333333333341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-5.3999999999999995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-4.4000000000000004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-6.7333333333333343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-13.3</v>
      </c>
      <c r="J290" s="11">
        <f t="shared" si="18"/>
        <v>-13.366666666666667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-14.966666666666669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-8.3000000000000007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-5.8666666666666671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-7.9</v>
      </c>
      <c r="J318" s="11">
        <f t="shared" si="18"/>
        <v>-7.4333333333333336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-7.7333333333333343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-6.7333333333333334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1.8</v>
      </c>
      <c r="J327" s="11">
        <f t="shared" si="18"/>
        <v>0.93333333333333324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1.6666666666666667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2.7666666666666671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0.1</v>
      </c>
      <c r="J338" s="11">
        <f t="shared" si="22"/>
        <v>1.0666666666666667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0.7</v>
      </c>
      <c r="J339" s="11">
        <f t="shared" si="22"/>
        <v>1.0333333333333332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-0.40000000000000008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4.0999999999999996</v>
      </c>
      <c r="J348" s="11">
        <f t="shared" si="22"/>
        <v>2.8666666666666667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2.6333333333333333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3.9</v>
      </c>
      <c r="J351" s="11">
        <f t="shared" si="22"/>
        <v>2.9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2.5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1.9333333333333333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1.9333333333333333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4.0999999999999996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4.4333333333333327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0.3</v>
      </c>
      <c r="J363" s="11">
        <f t="shared" si="22"/>
        <v>0.5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0.46666666666666662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-0.2</v>
      </c>
      <c r="J367" s="11">
        <f t="shared" si="22"/>
        <v>0.23333333333333331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-0.23333333333333331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-0.23333333333333331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-0.2</v>
      </c>
      <c r="J370" s="11">
        <f t="shared" si="22"/>
        <v>-0.23333333333333331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0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-0.6</v>
      </c>
      <c r="J372" s="11">
        <f t="shared" si="22"/>
        <v>0.13333333333333333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-3.3333333333333326E-2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-0.49999999999999994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-0.6</v>
      </c>
      <c r="J375" s="11">
        <f t="shared" si="22"/>
        <v>-0.5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-0.46666666666666662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-0.43333333333333335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-0.6333333333333333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</v>
      </c>
      <c r="J379" s="11">
        <f t="shared" si="22"/>
        <v>-0.43333333333333335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0.26666666666666666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-9.9</v>
      </c>
      <c r="J383" s="11">
        <f t="shared" si="22"/>
        <v>-2.7000000000000006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-35.9</v>
      </c>
      <c r="J384" s="11">
        <f t="shared" si="22"/>
        <v>-15.066666666666668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-26.733333333333331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-20.399999999999999</v>
      </c>
      <c r="J386" s="11">
        <f t="shared" si="22"/>
        <v>-30.233333333333331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-14.566666666666665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-9.6333333333333329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-6.1999999999999993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-7.833333333333333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5</v>
      </c>
      <c r="J398" s="11">
        <f t="shared" si="26"/>
        <v>-1.8666666666666671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5.8</v>
      </c>
      <c r="J399" s="11">
        <f t="shared" si="26"/>
        <v>2.5333333333333332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5.666666666666667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4.666666666666667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</v>
      </c>
      <c r="J403" s="11">
        <f t="shared" si="26"/>
        <v>4.1000000000000005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3.6333333333333333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</v>
      </c>
      <c r="J406" s="11">
        <f t="shared" si="26"/>
        <v>3.4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1.3999999999999997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-5.3</v>
      </c>
      <c r="J408" s="11">
        <f t="shared" ref="J408" si="30">AVERAGE(I406:I408)</f>
        <v>-1.4666666666666668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-4.5</v>
      </c>
      <c r="J409" s="11">
        <f t="shared" ref="J409" si="32">AVERAGE(I407:I409)</f>
        <v>-4.4666666666666668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</v>
      </c>
      <c r="J410" s="11">
        <f t="shared" ref="J410" si="35">AVERAGE(I408:I410)</f>
        <v>-4.9333333333333336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-6.9</v>
      </c>
      <c r="J411" s="11">
        <f t="shared" ref="J411" si="39">AVERAGE(I409:I411)</f>
        <v>-5.4666666666666659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-5.9</v>
      </c>
      <c r="J412" s="11">
        <f t="shared" ref="J412" si="43">AVERAGE(I410:I412)</f>
        <v>-5.9333333333333336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-7.6</v>
      </c>
      <c r="J413" s="11">
        <f t="shared" ref="J413" si="47">AVERAGE(I411:I413)</f>
        <v>-6.8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-6</v>
      </c>
      <c r="J414" s="11">
        <f t="shared" ref="J414" si="51">AVERAGE(I412:I414)</f>
        <v>-6.5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-5.8</v>
      </c>
      <c r="J415" s="11">
        <f t="shared" ref="J415" si="55">AVERAGE(I413:I415)</f>
        <v>-6.4666666666666659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-2.8</v>
      </c>
      <c r="J416" s="11">
        <f t="shared" ref="J416" si="59">AVERAGE(I414:I416)</f>
        <v>-4.8666666666666671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-0.9</v>
      </c>
      <c r="J417" s="11">
        <f t="shared" ref="J417" si="63">AVERAGE(I415:I417)</f>
        <v>-3.1666666666666665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-0.4</v>
      </c>
      <c r="J418" s="11">
        <f t="shared" ref="J418" si="67">AVERAGE(I416:I418)</f>
        <v>-1.3666666666666665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-1.8</v>
      </c>
      <c r="J419" s="11">
        <f t="shared" ref="J419" si="71">AVERAGE(I417:I419)</f>
        <v>-1.0333333333333334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0.1</v>
      </c>
      <c r="I420" s="8">
        <v>-0.9</v>
      </c>
      <c r="J420" s="11">
        <f t="shared" ref="J420" si="75">AVERAGE(I418:I420)</f>
        <v>-1.0333333333333334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-3.6</v>
      </c>
      <c r="I421" s="8">
        <v>-5.3</v>
      </c>
      <c r="J421" s="11">
        <f t="shared" ref="J421" si="79">AVERAGE(I419:I421)</f>
        <v>-2.6666666666666665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-4.4000000000000004</v>
      </c>
      <c r="I422" s="8">
        <v>-5.9</v>
      </c>
      <c r="J422" s="11">
        <f t="shared" ref="J422" si="83">AVERAGE(I420:I422)</f>
        <v>-4.0333333333333341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-3.9</v>
      </c>
      <c r="I423" s="8">
        <v>-4.5</v>
      </c>
      <c r="J423" s="11">
        <f t="shared" ref="J423" si="87">AVERAGE(I421:I423)</f>
        <v>-5.2333333333333334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 t="s">
        <v>8</v>
      </c>
      <c r="I424" s="8" t="s">
        <v>8</v>
      </c>
      <c r="J424" s="11" t="s">
        <v>8</v>
      </c>
      <c r="K424" s="12">
        <v>4.1477939208666657</v>
      </c>
      <c r="L424" s="8">
        <v>0.88533012438352066</v>
      </c>
      <c r="M424" s="11">
        <f t="shared" ref="M424" si="91">AVERAGE(L422:L424)</f>
        <v>0.9737602887556478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3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714</v>
      </c>
    </row>
    <row r="2" spans="1:28">
      <c r="A2" s="1" t="s">
        <v>828</v>
      </c>
      <c r="E2" s="2"/>
    </row>
    <row r="3" spans="1:28">
      <c r="A3" s="2" t="s">
        <v>992</v>
      </c>
    </row>
    <row r="4" spans="1:28">
      <c r="A4" s="2" t="s">
        <v>900</v>
      </c>
    </row>
    <row r="5" spans="1:28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3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10</v>
      </c>
    </row>
    <row r="2" spans="1:29">
      <c r="A2" s="1" t="s">
        <v>828</v>
      </c>
    </row>
    <row r="3" spans="1:29">
      <c r="A3" s="2" t="s">
        <v>992</v>
      </c>
    </row>
    <row r="4" spans="1:29">
      <c r="A4" s="2" t="s">
        <v>900</v>
      </c>
    </row>
    <row r="5" spans="1:29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</sheetData>
  <mergeCells count="19"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3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23</v>
      </c>
    </row>
    <row r="2" spans="1:28">
      <c r="A2" s="1" t="s">
        <v>828</v>
      </c>
    </row>
    <row r="3" spans="1:28">
      <c r="A3" s="2" t="s">
        <v>992</v>
      </c>
    </row>
    <row r="4" spans="1:28">
      <c r="A4" s="2" t="s">
        <v>900</v>
      </c>
    </row>
    <row r="5" spans="1:28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</sheetData>
  <mergeCells count="19"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  <mergeCell ref="N6:P6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6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cols>
    <col min="14" max="16" width="9.1796875" style="57"/>
  </cols>
  <sheetData>
    <row r="1" spans="1:45">
      <c r="A1" s="5" t="s">
        <v>897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929</v>
      </c>
    </row>
    <row r="5" spans="1:45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954</v>
      </c>
      <c r="R5" s="65"/>
      <c r="S5" s="66"/>
      <c r="T5" s="64" t="s">
        <v>1010</v>
      </c>
      <c r="U5" s="66"/>
      <c r="V5" s="99" t="s">
        <v>898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899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893</v>
      </c>
      <c r="Y6" s="86"/>
      <c r="Z6" s="86" t="s">
        <v>948</v>
      </c>
      <c r="AA6" s="86"/>
      <c r="AB6" s="86" t="s">
        <v>751</v>
      </c>
      <c r="AC6" s="86"/>
      <c r="AD6" s="86" t="s">
        <v>949</v>
      </c>
      <c r="AE6" s="86"/>
      <c r="AF6" s="86" t="s">
        <v>896</v>
      </c>
      <c r="AG6" s="86"/>
      <c r="AH6" s="86" t="s">
        <v>11</v>
      </c>
      <c r="AI6" s="86"/>
      <c r="AJ6" s="86" t="s">
        <v>893</v>
      </c>
      <c r="AK6" s="86"/>
      <c r="AL6" s="86" t="s">
        <v>948</v>
      </c>
      <c r="AM6" s="86"/>
      <c r="AN6" s="86" t="s">
        <v>751</v>
      </c>
      <c r="AO6" s="86"/>
      <c r="AP6" s="86" t="s">
        <v>949</v>
      </c>
      <c r="AQ6" s="86"/>
      <c r="AR6" s="86" t="s">
        <v>896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4</v>
      </c>
      <c r="M7" s="6" t="s">
        <v>891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888</v>
      </c>
      <c r="U7" s="6" t="s">
        <v>889</v>
      </c>
      <c r="V7" s="6" t="s">
        <v>888</v>
      </c>
      <c r="W7" s="6" t="s">
        <v>889</v>
      </c>
      <c r="X7" s="6" t="s">
        <v>888</v>
      </c>
      <c r="Y7" s="6" t="s">
        <v>889</v>
      </c>
      <c r="Z7" s="6" t="s">
        <v>888</v>
      </c>
      <c r="AA7" s="6" t="s">
        <v>889</v>
      </c>
      <c r="AB7" s="6" t="s">
        <v>888</v>
      </c>
      <c r="AC7" s="6" t="s">
        <v>889</v>
      </c>
      <c r="AD7" s="6" t="s">
        <v>888</v>
      </c>
      <c r="AE7" s="6" t="s">
        <v>889</v>
      </c>
      <c r="AF7" s="6" t="s">
        <v>888</v>
      </c>
      <c r="AG7" s="6" t="s">
        <v>889</v>
      </c>
      <c r="AH7" s="6" t="s">
        <v>888</v>
      </c>
      <c r="AI7" s="6" t="s">
        <v>889</v>
      </c>
      <c r="AJ7" s="6" t="s">
        <v>888</v>
      </c>
      <c r="AK7" s="6" t="s">
        <v>889</v>
      </c>
      <c r="AL7" s="6" t="s">
        <v>888</v>
      </c>
      <c r="AM7" s="6" t="s">
        <v>889</v>
      </c>
      <c r="AN7" s="6" t="s">
        <v>888</v>
      </c>
      <c r="AO7" s="6" t="s">
        <v>889</v>
      </c>
      <c r="AP7" s="6" t="s">
        <v>888</v>
      </c>
      <c r="AQ7" s="6" t="s">
        <v>889</v>
      </c>
      <c r="AR7" s="6" t="s">
        <v>888</v>
      </c>
      <c r="AS7" s="6" t="s">
        <v>889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6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cols>
    <col min="12" max="19" width="9.1796875" style="57"/>
    <col min="21" max="21" width="9.1796875" style="57"/>
    <col min="28" max="29" width="9.1796875" style="57"/>
  </cols>
  <sheetData>
    <row r="1" spans="1:49">
      <c r="A1" s="5" t="s">
        <v>14</v>
      </c>
    </row>
    <row r="2" spans="1:49">
      <c r="A2" s="1" t="s">
        <v>828</v>
      </c>
    </row>
    <row r="3" spans="1:49">
      <c r="A3" s="2" t="s">
        <v>831</v>
      </c>
    </row>
    <row r="4" spans="1:49">
      <c r="A4" s="2" t="s">
        <v>929</v>
      </c>
    </row>
    <row r="5" spans="1:49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1027</v>
      </c>
      <c r="R5" s="65"/>
      <c r="S5" s="66"/>
      <c r="T5" s="64" t="s">
        <v>954</v>
      </c>
      <c r="U5" s="65"/>
      <c r="V5" s="66"/>
      <c r="W5" s="64" t="s">
        <v>1010</v>
      </c>
      <c r="X5" s="66"/>
      <c r="Y5" s="72" t="s">
        <v>898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899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893</v>
      </c>
      <c r="AB6" s="101"/>
      <c r="AC6" s="100" t="s">
        <v>894</v>
      </c>
      <c r="AD6" s="101"/>
      <c r="AE6" s="100" t="s">
        <v>751</v>
      </c>
      <c r="AF6" s="101"/>
      <c r="AG6" s="100" t="s">
        <v>895</v>
      </c>
      <c r="AH6" s="101"/>
      <c r="AI6" s="100" t="s">
        <v>896</v>
      </c>
      <c r="AJ6" s="101"/>
      <c r="AK6" s="100" t="s">
        <v>11</v>
      </c>
      <c r="AL6" s="101"/>
      <c r="AM6" s="100" t="s">
        <v>893</v>
      </c>
      <c r="AN6" s="101"/>
      <c r="AO6" s="100" t="s">
        <v>894</v>
      </c>
      <c r="AP6" s="101"/>
      <c r="AQ6" s="100" t="s">
        <v>751</v>
      </c>
      <c r="AR6" s="101"/>
      <c r="AS6" s="100" t="s">
        <v>895</v>
      </c>
      <c r="AT6" s="101"/>
      <c r="AU6" s="100" t="s">
        <v>896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3</v>
      </c>
      <c r="M7" s="6" t="s">
        <v>890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3</v>
      </c>
      <c r="U7" s="6" t="s">
        <v>891</v>
      </c>
      <c r="V7" s="6" t="s">
        <v>890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  <c r="AM7" s="6" t="s">
        <v>888</v>
      </c>
      <c r="AN7" s="6" t="s">
        <v>889</v>
      </c>
      <c r="AO7" s="6" t="s">
        <v>888</v>
      </c>
      <c r="AP7" s="6" t="s">
        <v>889</v>
      </c>
      <c r="AQ7" s="6" t="s">
        <v>888</v>
      </c>
      <c r="AR7" s="6" t="s">
        <v>889</v>
      </c>
      <c r="AS7" s="6" t="s">
        <v>888</v>
      </c>
      <c r="AT7" s="6" t="s">
        <v>889</v>
      </c>
      <c r="AU7" s="6" t="s">
        <v>888</v>
      </c>
      <c r="AV7" s="6" t="s">
        <v>889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6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cols>
    <col min="14" max="16" width="9.1796875" style="57"/>
  </cols>
  <sheetData>
    <row r="1" spans="1:45">
      <c r="A1" s="5" t="s">
        <v>24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929</v>
      </c>
    </row>
    <row r="5" spans="1:45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954</v>
      </c>
      <c r="R5" s="65"/>
      <c r="S5" s="66"/>
      <c r="T5" s="64" t="s">
        <v>1010</v>
      </c>
      <c r="U5" s="66"/>
      <c r="V5" s="99" t="s">
        <v>898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899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893</v>
      </c>
      <c r="Y6" s="86"/>
      <c r="Z6" s="86" t="s">
        <v>894</v>
      </c>
      <c r="AA6" s="86"/>
      <c r="AB6" s="86" t="s">
        <v>751</v>
      </c>
      <c r="AC6" s="86"/>
      <c r="AD6" s="86" t="s">
        <v>895</v>
      </c>
      <c r="AE6" s="86"/>
      <c r="AF6" s="86" t="s">
        <v>896</v>
      </c>
      <c r="AG6" s="86"/>
      <c r="AH6" s="86" t="s">
        <v>11</v>
      </c>
      <c r="AI6" s="86"/>
      <c r="AJ6" s="86" t="s">
        <v>893</v>
      </c>
      <c r="AK6" s="86"/>
      <c r="AL6" s="86" t="s">
        <v>894</v>
      </c>
      <c r="AM6" s="86"/>
      <c r="AN6" s="86" t="s">
        <v>751</v>
      </c>
      <c r="AO6" s="86"/>
      <c r="AP6" s="86" t="s">
        <v>895</v>
      </c>
      <c r="AQ6" s="86"/>
      <c r="AR6" s="86" t="s">
        <v>896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4</v>
      </c>
      <c r="M7" s="6" t="s">
        <v>891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888</v>
      </c>
      <c r="U7" s="6" t="s">
        <v>889</v>
      </c>
      <c r="V7" s="6" t="s">
        <v>888</v>
      </c>
      <c r="W7" s="6" t="s">
        <v>889</v>
      </c>
      <c r="X7" s="6" t="s">
        <v>888</v>
      </c>
      <c r="Y7" s="6" t="s">
        <v>889</v>
      </c>
      <c r="Z7" s="6" t="s">
        <v>888</v>
      </c>
      <c r="AA7" s="6" t="s">
        <v>889</v>
      </c>
      <c r="AB7" s="6" t="s">
        <v>888</v>
      </c>
      <c r="AC7" s="6" t="s">
        <v>889</v>
      </c>
      <c r="AD7" s="6" t="s">
        <v>888</v>
      </c>
      <c r="AE7" s="6" t="s">
        <v>889</v>
      </c>
      <c r="AF7" s="6" t="s">
        <v>888</v>
      </c>
      <c r="AG7" s="6" t="s">
        <v>889</v>
      </c>
      <c r="AH7" s="6" t="s">
        <v>888</v>
      </c>
      <c r="AI7" s="6" t="s">
        <v>889</v>
      </c>
      <c r="AJ7" s="6" t="s">
        <v>888</v>
      </c>
      <c r="AK7" s="6" t="s">
        <v>889</v>
      </c>
      <c r="AL7" s="6" t="s">
        <v>888</v>
      </c>
      <c r="AM7" s="6" t="s">
        <v>889</v>
      </c>
      <c r="AN7" s="6" t="s">
        <v>888</v>
      </c>
      <c r="AO7" s="6" t="s">
        <v>889</v>
      </c>
      <c r="AP7" s="6" t="s">
        <v>888</v>
      </c>
      <c r="AQ7" s="6" t="s">
        <v>889</v>
      </c>
      <c r="AR7" s="6" t="s">
        <v>888</v>
      </c>
      <c r="AS7" s="6" t="s">
        <v>889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7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sheetData>
    <row r="1" spans="1:7">
      <c r="A1" s="5" t="s">
        <v>756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993</v>
      </c>
    </row>
    <row r="5" spans="1:7" ht="30" customHeight="1">
      <c r="A5" s="70" t="s">
        <v>0</v>
      </c>
      <c r="B5" s="72" t="s">
        <v>981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0.7</v>
      </c>
      <c r="G116" s="11">
        <f t="shared" si="3"/>
        <v>0.16666666666666666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5.4</v>
      </c>
      <c r="G117" s="11">
        <f t="shared" si="3"/>
        <v>2.0333333333333337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3.0333333333333337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3.7666666666666671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4.5333333333333332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-1.3333333333333333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-1.7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0.2</v>
      </c>
      <c r="G158" s="11">
        <f t="shared" si="5"/>
        <v>-1.9000000000000001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-0.43333333333333335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0.8666666666666667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4.9666666666666668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4.1333333333333329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7.1333333333333329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12.066666666666668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</v>
      </c>
      <c r="G194" s="11">
        <f t="shared" si="5"/>
        <v>10.4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10.833333333333334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11.466666666666669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14.3</v>
      </c>
      <c r="G198" s="11">
        <f t="shared" si="5"/>
        <v>13.333333333333334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14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14.333333333333334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</v>
      </c>
      <c r="G201" s="11">
        <f t="shared" si="5"/>
        <v>14.566666666666668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14.299999999999999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14.066666666666668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15.4</v>
      </c>
      <c r="G206" s="11">
        <f t="shared" si="7"/>
        <v>14.866666666666667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</v>
      </c>
      <c r="G207" s="11">
        <f t="shared" si="7"/>
        <v>15.633333333333335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16.399999999999999</v>
      </c>
      <c r="G208" s="11">
        <f t="shared" si="7"/>
        <v>16.033333333333335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16.900000000000002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17.5</v>
      </c>
      <c r="G210" s="11">
        <f t="shared" si="7"/>
        <v>17.3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17.5</v>
      </c>
      <c r="G211" s="11">
        <f t="shared" si="7"/>
        <v>17.666666666666668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</v>
      </c>
      <c r="G212" s="11">
        <f t="shared" si="7"/>
        <v>17.266666666666666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15.8</v>
      </c>
      <c r="G213" s="11">
        <f t="shared" si="7"/>
        <v>16.7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15.533333333333333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14.533333333333333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</v>
      </c>
      <c r="G216" s="11">
        <f t="shared" si="7"/>
        <v>13.933333333333332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14.1</v>
      </c>
      <c r="G217" s="11">
        <f t="shared" si="7"/>
        <v>13.966666666666667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14.6</v>
      </c>
      <c r="G218" s="11">
        <f t="shared" si="7"/>
        <v>14.233333333333334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13.8</v>
      </c>
      <c r="G219" s="11">
        <f t="shared" si="7"/>
        <v>14.166666666666666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14.233333333333334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13.800000000000002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12.7</v>
      </c>
      <c r="G222" s="11">
        <f t="shared" si="7"/>
        <v>13.433333333333332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</v>
      </c>
      <c r="G223" s="11">
        <f t="shared" si="7"/>
        <v>13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12.9</v>
      </c>
      <c r="G224" s="11">
        <f t="shared" si="7"/>
        <v>12.866666666666667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12.7</v>
      </c>
      <c r="G225" s="11">
        <f t="shared" si="7"/>
        <v>12.866666666666665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12.366666666666667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9.8000000000000007</v>
      </c>
      <c r="G227" s="11">
        <f t="shared" si="7"/>
        <v>11.333333333333334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8.5</v>
      </c>
      <c r="G228" s="11">
        <f t="shared" si="7"/>
        <v>9.9333333333333336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8.1999999999999993</v>
      </c>
      <c r="G229" s="11">
        <f t="shared" si="7"/>
        <v>8.8333333333333339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</v>
      </c>
      <c r="G230" s="11">
        <f t="shared" si="7"/>
        <v>8.5666666666666664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9.3000000000000007</v>
      </c>
      <c r="G231" s="11">
        <f t="shared" si="7"/>
        <v>8.8333333333333339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10.199999999999999</v>
      </c>
      <c r="G232" s="11">
        <f t="shared" si="7"/>
        <v>9.5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14</v>
      </c>
      <c r="G233" s="11">
        <f t="shared" si="7"/>
        <v>11.166666666666666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14</v>
      </c>
      <c r="G234" s="11">
        <f t="shared" si="7"/>
        <v>12.733333333333334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13.2</v>
      </c>
      <c r="G235" s="11">
        <f t="shared" si="7"/>
        <v>13.733333333333334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-3.1</v>
      </c>
      <c r="G236" s="11">
        <f t="shared" si="7"/>
        <v>8.0333333333333332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-46.8</v>
      </c>
      <c r="G237" s="11">
        <f t="shared" si="7"/>
        <v>-12.233333333333333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-40.6</v>
      </c>
      <c r="G239" s="11">
        <f t="shared" si="7"/>
        <v>-46.5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-28.2</v>
      </c>
      <c r="G240" s="11">
        <f t="shared" si="7"/>
        <v>-40.300000000000004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-14.7</v>
      </c>
      <c r="G241" s="11">
        <f t="shared" si="7"/>
        <v>-27.833333333333332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-6</v>
      </c>
      <c r="G242" s="11">
        <f t="shared" si="7"/>
        <v>-16.3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-6.4</v>
      </c>
      <c r="G243" s="11">
        <f t="shared" si="7"/>
        <v>-9.0333333333333332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-11.3</v>
      </c>
      <c r="G244" s="11">
        <f t="shared" si="7"/>
        <v>-7.9000000000000012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-8.6999999999999993</v>
      </c>
      <c r="G245" s="11">
        <f t="shared" si="7"/>
        <v>-8.8000000000000007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-8.8000000000000007</v>
      </c>
      <c r="G246" s="11">
        <f t="shared" si="7"/>
        <v>-9.6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-8.6999999999999993</v>
      </c>
      <c r="G247" s="11">
        <f t="shared" si="7"/>
        <v>-8.7333333333333325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-4.2</v>
      </c>
      <c r="G248" s="11">
        <f t="shared" si="7"/>
        <v>-7.2333333333333334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-2.2000000000000002</v>
      </c>
      <c r="G249" s="11">
        <f t="shared" si="7"/>
        <v>-5.0333333333333323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4.8</v>
      </c>
      <c r="G250" s="11">
        <f t="shared" si="7"/>
        <v>-0.53333333333333355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13.7</v>
      </c>
      <c r="G251" s="11">
        <f t="shared" si="7"/>
        <v>5.4333333333333327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16.7</v>
      </c>
      <c r="G252" s="11">
        <f t="shared" si="7"/>
        <v>11.733333333333334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17.399999999999999</v>
      </c>
      <c r="G253" s="11">
        <f t="shared" si="7"/>
        <v>15.933333333333332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17.7</v>
      </c>
      <c r="G254" s="11">
        <f t="shared" si="7"/>
        <v>17.266666666666666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20.6</v>
      </c>
      <c r="G255" s="11">
        <f t="shared" si="7"/>
        <v>18.566666666666666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19.600000000000001</v>
      </c>
      <c r="G256" s="11">
        <f t="shared" si="7"/>
        <v>19.3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13</v>
      </c>
      <c r="G257" s="11">
        <f t="shared" si="7"/>
        <v>17.733333333333334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10.6</v>
      </c>
      <c r="G258" s="11">
        <f t="shared" si="7"/>
        <v>14.4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14</v>
      </c>
      <c r="G259" s="11">
        <f t="shared" si="7"/>
        <v>12.533333333333333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12.5</v>
      </c>
      <c r="G260" s="11">
        <f t="shared" si="7"/>
        <v>12.366666666666667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11.9</v>
      </c>
      <c r="G261" s="11">
        <f t="shared" si="7"/>
        <v>12.799999999999999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12.6</v>
      </c>
      <c r="G262" s="11">
        <f t="shared" ref="G262" si="8">AVERAGE(F260:F262)</f>
        <v>12.333333333333334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12.9</v>
      </c>
      <c r="G263" s="11">
        <f t="shared" ref="G263" si="10">AVERAGE(F261:F263)</f>
        <v>12.466666666666667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9.1</v>
      </c>
      <c r="G264" s="11">
        <f t="shared" ref="G264" si="12">AVERAGE(F262:F264)</f>
        <v>11.533333333333333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8.3000000000000007</v>
      </c>
      <c r="G265" s="11">
        <f t="shared" ref="G265" si="14">AVERAGE(F263:F265)</f>
        <v>10.1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5.2</v>
      </c>
      <c r="G266" s="11">
        <f t="shared" ref="G266" si="16">AVERAGE(F264:F266)</f>
        <v>7.5333333333333323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3.4</v>
      </c>
      <c r="G267" s="11">
        <f t="shared" ref="G267" si="18">AVERAGE(F265:F267)</f>
        <v>5.6333333333333329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</v>
      </c>
      <c r="G268" s="11">
        <f t="shared" ref="G268" si="20">AVERAGE(F266:F268)</f>
        <v>4.2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7.4</v>
      </c>
      <c r="G269" s="11">
        <f t="shared" ref="G269" si="22">AVERAGE(F267:F269)</f>
        <v>4.9333333333333336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10.1</v>
      </c>
      <c r="G270" s="11">
        <f t="shared" ref="G270" si="24">AVERAGE(F268:F270)</f>
        <v>7.166666666666667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9.1</v>
      </c>
      <c r="G271" s="11">
        <f t="shared" ref="G271" si="26">AVERAGE(F269:F271)</f>
        <v>8.8666666666666671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8.9</v>
      </c>
      <c r="G272" s="11">
        <f t="shared" ref="G272" si="28">AVERAGE(F270:F272)</f>
        <v>9.3666666666666671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10">
        <v>9.6999999999999993</v>
      </c>
      <c r="G273" s="11">
        <f t="shared" ref="G273" si="30">AVERAGE(F271:F273)</f>
        <v>9.2333333333333325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10">
        <v>7.1</v>
      </c>
      <c r="G274" s="11">
        <f t="shared" ref="G274" si="32">AVERAGE(F272:F274)</f>
        <v>8.5666666666666682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10">
        <v>5.9</v>
      </c>
      <c r="G275" s="11">
        <f t="shared" ref="G275" si="34">AVERAGE(F273:F275)</f>
        <v>7.5666666666666655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10">
        <v>5.7</v>
      </c>
      <c r="G276" s="11">
        <f t="shared" ref="G276" si="36">AVERAGE(F274:F276)</f>
        <v>6.2333333333333334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 t="s">
        <v>8</v>
      </c>
      <c r="F277" s="10" t="s">
        <v>8</v>
      </c>
      <c r="G277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6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780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6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772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431</v>
      </c>
      <c r="C6" s="73"/>
      <c r="D6" s="79"/>
      <c r="E6" s="72" t="s">
        <v>431</v>
      </c>
      <c r="F6" s="73"/>
      <c r="G6" s="79"/>
      <c r="H6" s="72" t="s">
        <v>431</v>
      </c>
      <c r="I6" s="73"/>
      <c r="J6" s="79"/>
      <c r="K6" s="72" t="s">
        <v>431</v>
      </c>
      <c r="L6" s="73"/>
      <c r="M6" s="79"/>
      <c r="N6" s="72" t="s">
        <v>431</v>
      </c>
      <c r="O6" s="73"/>
      <c r="P6" s="79"/>
      <c r="Q6" s="72" t="s">
        <v>431</v>
      </c>
      <c r="R6" s="73"/>
      <c r="S6" s="79"/>
      <c r="T6" s="72" t="s">
        <v>431</v>
      </c>
      <c r="U6" s="73"/>
      <c r="V6" s="79"/>
      <c r="W6" s="72" t="s">
        <v>431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1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10">
      <c r="A1" s="5" t="s">
        <v>26</v>
      </c>
    </row>
    <row r="2" spans="1:10">
      <c r="A2" s="1" t="s">
        <v>828</v>
      </c>
    </row>
    <row r="3" spans="1:10">
      <c r="A3" s="2" t="s">
        <v>830</v>
      </c>
    </row>
    <row r="4" spans="1:10">
      <c r="A4" s="2" t="s">
        <v>929</v>
      </c>
    </row>
    <row r="5" spans="1:10" ht="45" customHeight="1">
      <c r="A5" s="70" t="s">
        <v>0</v>
      </c>
      <c r="B5" s="64" t="s">
        <v>924</v>
      </c>
      <c r="C5" s="65"/>
      <c r="D5" s="66"/>
      <c r="E5" s="64" t="s">
        <v>925</v>
      </c>
      <c r="F5" s="65"/>
      <c r="G5" s="66"/>
      <c r="H5" s="64" t="s">
        <v>926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773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467</v>
      </c>
      <c r="C6" s="73"/>
      <c r="D6" s="79"/>
      <c r="E6" s="72" t="s">
        <v>467</v>
      </c>
      <c r="F6" s="73"/>
      <c r="G6" s="79"/>
      <c r="H6" s="72" t="s">
        <v>467</v>
      </c>
      <c r="I6" s="73"/>
      <c r="J6" s="79"/>
      <c r="K6" s="72" t="s">
        <v>467</v>
      </c>
      <c r="L6" s="73"/>
      <c r="M6" s="79"/>
      <c r="N6" s="72" t="s">
        <v>467</v>
      </c>
      <c r="O6" s="73"/>
      <c r="P6" s="79"/>
      <c r="Q6" s="72" t="s">
        <v>467</v>
      </c>
      <c r="R6" s="73"/>
      <c r="S6" s="79"/>
      <c r="T6" s="72" t="s">
        <v>467</v>
      </c>
      <c r="U6" s="73"/>
      <c r="V6" s="79"/>
      <c r="W6" s="72" t="s">
        <v>467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774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484</v>
      </c>
      <c r="C6" s="73"/>
      <c r="D6" s="79"/>
      <c r="E6" s="72" t="s">
        <v>484</v>
      </c>
      <c r="F6" s="73"/>
      <c r="G6" s="79"/>
      <c r="H6" s="72" t="s">
        <v>484</v>
      </c>
      <c r="I6" s="73"/>
      <c r="J6" s="79"/>
      <c r="K6" s="72" t="s">
        <v>484</v>
      </c>
      <c r="L6" s="73"/>
      <c r="M6" s="79"/>
      <c r="N6" s="72" t="s">
        <v>484</v>
      </c>
      <c r="O6" s="73"/>
      <c r="P6" s="79"/>
      <c r="Q6" s="72" t="s">
        <v>484</v>
      </c>
      <c r="R6" s="73"/>
      <c r="S6" s="79"/>
      <c r="T6" s="72" t="s">
        <v>484</v>
      </c>
      <c r="U6" s="73"/>
      <c r="V6" s="79"/>
      <c r="W6" s="72" t="s">
        <v>484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tr">
        <f>Índice!B54</f>
        <v>Séries cronológicas mensais - Atividades Imobiliárias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540</v>
      </c>
      <c r="C6" s="73"/>
      <c r="D6" s="79"/>
      <c r="E6" s="72" t="s">
        <v>540</v>
      </c>
      <c r="F6" s="73"/>
      <c r="G6" s="79"/>
      <c r="H6" s="72" t="s">
        <v>540</v>
      </c>
      <c r="I6" s="73"/>
      <c r="J6" s="79"/>
      <c r="K6" s="72" t="s">
        <v>540</v>
      </c>
      <c r="L6" s="73"/>
      <c r="M6" s="79"/>
      <c r="N6" s="72" t="s">
        <v>540</v>
      </c>
      <c r="O6" s="73"/>
      <c r="P6" s="79"/>
      <c r="Q6" s="72" t="s">
        <v>540</v>
      </c>
      <c r="R6" s="73"/>
      <c r="S6" s="79"/>
      <c r="T6" s="72" t="s">
        <v>540</v>
      </c>
      <c r="U6" s="73"/>
      <c r="V6" s="79"/>
      <c r="W6" s="72" t="s">
        <v>540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</sheetData>
  <mergeCells count="17">
    <mergeCell ref="K6:M6"/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776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548</v>
      </c>
      <c r="C6" s="73"/>
      <c r="D6" s="79"/>
      <c r="E6" s="72" t="s">
        <v>548</v>
      </c>
      <c r="F6" s="73"/>
      <c r="G6" s="79"/>
      <c r="H6" s="72" t="s">
        <v>548</v>
      </c>
      <c r="I6" s="73"/>
      <c r="J6" s="79"/>
      <c r="K6" s="72" t="s">
        <v>548</v>
      </c>
      <c r="L6" s="73"/>
      <c r="M6" s="79"/>
      <c r="N6" s="72" t="s">
        <v>548</v>
      </c>
      <c r="O6" s="73"/>
      <c r="P6" s="79"/>
      <c r="Q6" s="72" t="s">
        <v>548</v>
      </c>
      <c r="R6" s="73"/>
      <c r="S6" s="79"/>
      <c r="T6" s="72" t="s">
        <v>548</v>
      </c>
      <c r="U6" s="73"/>
      <c r="V6" s="79"/>
      <c r="W6" s="72" t="s">
        <v>548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6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777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586</v>
      </c>
      <c r="C6" s="73"/>
      <c r="D6" s="79"/>
      <c r="E6" s="72" t="s">
        <v>586</v>
      </c>
      <c r="F6" s="73"/>
      <c r="G6" s="79"/>
      <c r="H6" s="72" t="s">
        <v>586</v>
      </c>
      <c r="I6" s="73"/>
      <c r="J6" s="79"/>
      <c r="K6" s="72" t="s">
        <v>586</v>
      </c>
      <c r="L6" s="73"/>
      <c r="M6" s="79"/>
      <c r="N6" s="72" t="s">
        <v>586</v>
      </c>
      <c r="O6" s="73"/>
      <c r="P6" s="79"/>
      <c r="Q6" s="72" t="s">
        <v>586</v>
      </c>
      <c r="R6" s="73"/>
      <c r="S6" s="79"/>
      <c r="T6" s="72" t="s">
        <v>586</v>
      </c>
      <c r="U6" s="73"/>
      <c r="V6" s="79"/>
      <c r="W6" s="72" t="s">
        <v>586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6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778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672</v>
      </c>
      <c r="C6" s="73"/>
      <c r="D6" s="79"/>
      <c r="E6" s="72" t="s">
        <v>672</v>
      </c>
      <c r="F6" s="73"/>
      <c r="G6" s="79"/>
      <c r="H6" s="72" t="s">
        <v>672</v>
      </c>
      <c r="I6" s="73"/>
      <c r="J6" s="79"/>
      <c r="K6" s="72" t="s">
        <v>672</v>
      </c>
      <c r="L6" s="73"/>
      <c r="M6" s="79"/>
      <c r="N6" s="72" t="s">
        <v>672</v>
      </c>
      <c r="O6" s="73"/>
      <c r="P6" s="79"/>
      <c r="Q6" s="72" t="s">
        <v>672</v>
      </c>
      <c r="R6" s="73"/>
      <c r="S6" s="79"/>
      <c r="T6" s="72" t="s">
        <v>672</v>
      </c>
      <c r="U6" s="73"/>
      <c r="V6" s="79"/>
      <c r="W6" s="72" t="s">
        <v>672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</sheetData>
  <mergeCells count="17">
    <mergeCell ref="Q5:S5"/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6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779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687</v>
      </c>
      <c r="C6" s="73"/>
      <c r="D6" s="79"/>
      <c r="E6" s="72" t="s">
        <v>687</v>
      </c>
      <c r="F6" s="73"/>
      <c r="G6" s="79"/>
      <c r="H6" s="72" t="s">
        <v>687</v>
      </c>
      <c r="I6" s="73"/>
      <c r="J6" s="79"/>
      <c r="K6" s="72" t="s">
        <v>687</v>
      </c>
      <c r="L6" s="73"/>
      <c r="M6" s="79"/>
      <c r="N6" s="72" t="s">
        <v>687</v>
      </c>
      <c r="O6" s="73"/>
      <c r="P6" s="79"/>
      <c r="Q6" s="72" t="s">
        <v>687</v>
      </c>
      <c r="R6" s="73"/>
      <c r="S6" s="79"/>
      <c r="T6" s="72" t="s">
        <v>687</v>
      </c>
      <c r="U6" s="73"/>
      <c r="V6" s="79"/>
      <c r="W6" s="72" t="s">
        <v>687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97" sqref="A97"/>
    </sheetView>
  </sheetViews>
  <sheetFormatPr defaultRowHeight="14.5"/>
  <sheetData>
    <row r="1" spans="1:39">
      <c r="A1" s="5" t="s">
        <v>782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736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783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784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785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786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787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788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789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790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791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792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793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794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795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796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797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798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799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800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801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802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803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804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805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806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  <mergeCell ref="AC6:AD6"/>
    <mergeCell ref="AE6:AF6"/>
    <mergeCell ref="AG6:AH6"/>
    <mergeCell ref="AI6:AJ6"/>
    <mergeCell ref="M6:N6"/>
    <mergeCell ref="O6:P6"/>
    <mergeCell ref="Q6:R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7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C98" sqref="C98"/>
    </sheetView>
  </sheetViews>
  <sheetFormatPr defaultRowHeight="14.5"/>
  <sheetData>
    <row r="1" spans="1:39">
      <c r="A1" s="5" t="s">
        <v>816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736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431</v>
      </c>
      <c r="C6" s="73"/>
      <c r="D6" s="79"/>
      <c r="E6" s="72" t="s">
        <v>431</v>
      </c>
      <c r="F6" s="73"/>
      <c r="G6" s="79"/>
      <c r="H6" s="72" t="s">
        <v>431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783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784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785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786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787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788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789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790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791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792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793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794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795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796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797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798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799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800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801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802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803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804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805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806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</sheetData>
  <mergeCells count="23"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  <mergeCell ref="H6:J6"/>
    <mergeCell ref="AG6:AH6"/>
    <mergeCell ref="K6:L6"/>
    <mergeCell ref="M6:N6"/>
    <mergeCell ref="O6:P6"/>
    <mergeCell ref="Q6:R6"/>
    <mergeCell ref="S6:T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7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E103" sqref="E103"/>
    </sheetView>
  </sheetViews>
  <sheetFormatPr defaultRowHeight="14.5"/>
  <sheetData>
    <row r="1" spans="1:39">
      <c r="A1" s="5" t="s">
        <v>817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1013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1014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467</v>
      </c>
      <c r="C6" s="73"/>
      <c r="D6" s="79"/>
      <c r="E6" s="72" t="s">
        <v>467</v>
      </c>
      <c r="F6" s="73"/>
      <c r="G6" s="79"/>
      <c r="H6" s="72" t="s">
        <v>467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783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784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785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786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787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788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789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790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791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792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793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795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796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798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799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800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801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802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803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804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805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806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</sheetData>
  <mergeCells count="23"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  <mergeCell ref="K6:L6"/>
    <mergeCell ref="M6:N6"/>
    <mergeCell ref="E5:G5"/>
    <mergeCell ref="H5:J5"/>
    <mergeCell ref="B6:D6"/>
    <mergeCell ref="E6:G6"/>
    <mergeCell ref="H6: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4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">
      <c r="A1" s="5" t="s">
        <v>836</v>
      </c>
    </row>
    <row r="2" spans="1:4">
      <c r="A2" s="1" t="s">
        <v>828</v>
      </c>
    </row>
    <row r="3" spans="1:4">
      <c r="A3" s="2" t="s">
        <v>838</v>
      </c>
    </row>
    <row r="4" spans="1:4">
      <c r="A4" s="2" t="s">
        <v>837</v>
      </c>
    </row>
    <row r="5" spans="1:4" ht="30" customHeight="1">
      <c r="A5" s="70" t="s">
        <v>0</v>
      </c>
      <c r="B5" s="75" t="s">
        <v>927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5.0763253895602505</v>
      </c>
      <c r="C9" s="9" t="s">
        <v>8</v>
      </c>
      <c r="D9" s="15"/>
    </row>
    <row r="10" spans="1:4">
      <c r="A10" s="3">
        <v>32540</v>
      </c>
      <c r="B10" s="10">
        <v>5.4709169642291</v>
      </c>
      <c r="C10" s="9" t="s">
        <v>8</v>
      </c>
      <c r="D10" s="15"/>
    </row>
    <row r="11" spans="1:4">
      <c r="A11" s="3">
        <v>32568</v>
      </c>
      <c r="B11" s="10">
        <v>5.1940523733440696</v>
      </c>
      <c r="C11" s="11">
        <f t="shared" ref="C11:C74" si="0">AVERAGE(B9:B11)</f>
        <v>5.247098242377807</v>
      </c>
      <c r="D11" s="15"/>
    </row>
    <row r="12" spans="1:4">
      <c r="A12" s="3">
        <v>32599</v>
      </c>
      <c r="B12" s="10">
        <v>4.7512776904188998</v>
      </c>
      <c r="C12" s="11">
        <f t="shared" si="0"/>
        <v>5.1387490093306889</v>
      </c>
      <c r="D12" s="15"/>
    </row>
    <row r="13" spans="1:4">
      <c r="A13" s="3">
        <v>32629</v>
      </c>
      <c r="B13" s="10">
        <v>4.0983499247673496</v>
      </c>
      <c r="C13" s="11">
        <f t="shared" si="0"/>
        <v>4.6812266628434402</v>
      </c>
      <c r="D13" s="15"/>
    </row>
    <row r="14" spans="1:4">
      <c r="A14" s="3">
        <v>32660</v>
      </c>
      <c r="B14" s="10">
        <v>4.1076308001269304</v>
      </c>
      <c r="C14" s="11">
        <f t="shared" si="0"/>
        <v>4.3190861384377266</v>
      </c>
      <c r="D14" s="15"/>
    </row>
    <row r="15" spans="1:4">
      <c r="A15" s="3">
        <v>32690</v>
      </c>
      <c r="B15" s="10">
        <v>4.5338727658487894</v>
      </c>
      <c r="C15" s="11">
        <f t="shared" si="0"/>
        <v>4.2466178302476898</v>
      </c>
      <c r="D15" s="15"/>
    </row>
    <row r="16" spans="1:4">
      <c r="A16" s="3">
        <v>32721</v>
      </c>
      <c r="B16" s="10">
        <v>3.5730260134328997</v>
      </c>
      <c r="C16" s="11">
        <f t="shared" si="0"/>
        <v>4.0715098598028732</v>
      </c>
      <c r="D16" s="15"/>
    </row>
    <row r="17" spans="1:4">
      <c r="A17" s="3">
        <v>32752</v>
      </c>
      <c r="B17" s="10">
        <v>3.6772602249219801</v>
      </c>
      <c r="C17" s="11">
        <f t="shared" si="0"/>
        <v>3.9280530014012229</v>
      </c>
      <c r="D17" s="15"/>
    </row>
    <row r="18" spans="1:4">
      <c r="A18" s="3">
        <v>32782</v>
      </c>
      <c r="B18" s="10">
        <v>4.5813658641191104</v>
      </c>
      <c r="C18" s="11">
        <f t="shared" si="0"/>
        <v>3.9438840341579966</v>
      </c>
      <c r="D18" s="15"/>
    </row>
    <row r="19" spans="1:4">
      <c r="A19" s="3">
        <v>32813</v>
      </c>
      <c r="B19" s="10">
        <v>4.0929909563151901</v>
      </c>
      <c r="C19" s="11">
        <f t="shared" si="0"/>
        <v>4.1172056817854275</v>
      </c>
      <c r="D19" s="15"/>
    </row>
    <row r="20" spans="1:4">
      <c r="A20" s="3">
        <v>32843</v>
      </c>
      <c r="B20" s="10">
        <v>4.8705989659656996</v>
      </c>
      <c r="C20" s="11">
        <f t="shared" si="0"/>
        <v>4.514985262133334</v>
      </c>
      <c r="D20" s="15"/>
    </row>
    <row r="21" spans="1:4">
      <c r="A21" s="3">
        <v>32874</v>
      </c>
      <c r="B21" s="10">
        <v>4.4193754515643198</v>
      </c>
      <c r="C21" s="11">
        <f t="shared" si="0"/>
        <v>4.4609884579484032</v>
      </c>
      <c r="D21" s="15"/>
    </row>
    <row r="22" spans="1:4">
      <c r="A22" s="3">
        <v>32905</v>
      </c>
      <c r="B22" s="10">
        <v>4.6432799157520499</v>
      </c>
      <c r="C22" s="11">
        <f t="shared" si="0"/>
        <v>4.6444181110940228</v>
      </c>
      <c r="D22" s="15"/>
    </row>
    <row r="23" spans="1:4">
      <c r="A23" s="3">
        <v>32933</v>
      </c>
      <c r="B23" s="10">
        <v>4.6296535057460098</v>
      </c>
      <c r="C23" s="11">
        <f t="shared" si="0"/>
        <v>4.5641029576874601</v>
      </c>
      <c r="D23" s="15"/>
    </row>
    <row r="24" spans="1:4">
      <c r="A24" s="3">
        <v>32964</v>
      </c>
      <c r="B24" s="10">
        <v>4.9069474458619604</v>
      </c>
      <c r="C24" s="11">
        <f t="shared" si="0"/>
        <v>4.7266269557866734</v>
      </c>
      <c r="D24" s="15"/>
    </row>
    <row r="25" spans="1:4">
      <c r="A25" s="3">
        <v>32994</v>
      </c>
      <c r="B25" s="10">
        <v>4.2340080891227396</v>
      </c>
      <c r="C25" s="11">
        <f t="shared" si="0"/>
        <v>4.590203013576903</v>
      </c>
      <c r="D25" s="15"/>
    </row>
    <row r="26" spans="1:4">
      <c r="A26" s="3">
        <v>33025</v>
      </c>
      <c r="B26" s="10">
        <v>4.9631566872221899</v>
      </c>
      <c r="C26" s="11">
        <f t="shared" si="0"/>
        <v>4.70137074073563</v>
      </c>
      <c r="D26" s="15"/>
    </row>
    <row r="27" spans="1:4">
      <c r="A27" s="3">
        <v>33055</v>
      </c>
      <c r="B27" s="10">
        <v>3.97312984495397</v>
      </c>
      <c r="C27" s="11">
        <f t="shared" si="0"/>
        <v>4.3900982070996335</v>
      </c>
      <c r="D27" s="15"/>
    </row>
    <row r="28" spans="1:4">
      <c r="A28" s="3">
        <v>33086</v>
      </c>
      <c r="B28" s="10">
        <v>4.3425123575992295</v>
      </c>
      <c r="C28" s="11">
        <f t="shared" si="0"/>
        <v>4.4262662965917965</v>
      </c>
      <c r="D28" s="15"/>
    </row>
    <row r="29" spans="1:4">
      <c r="A29" s="3">
        <v>33117</v>
      </c>
      <c r="B29" s="10">
        <v>4.0390504728508398</v>
      </c>
      <c r="C29" s="11">
        <f t="shared" si="0"/>
        <v>4.1182308918013462</v>
      </c>
      <c r="D29" s="15"/>
    </row>
    <row r="30" spans="1:4">
      <c r="A30" s="3">
        <v>33147</v>
      </c>
      <c r="B30" s="10">
        <v>3.3634779922606799</v>
      </c>
      <c r="C30" s="11">
        <f t="shared" si="0"/>
        <v>3.9150136075702497</v>
      </c>
      <c r="D30" s="15"/>
    </row>
    <row r="31" spans="1:4">
      <c r="A31" s="3">
        <v>33178</v>
      </c>
      <c r="B31" s="10">
        <v>4.0433894475973595</v>
      </c>
      <c r="C31" s="11">
        <f t="shared" si="0"/>
        <v>3.8153059709029598</v>
      </c>
      <c r="D31" s="15"/>
    </row>
    <row r="32" spans="1:4">
      <c r="A32" s="3">
        <v>33208</v>
      </c>
      <c r="B32" s="10">
        <v>3.9148705748596302</v>
      </c>
      <c r="C32" s="11">
        <f t="shared" si="0"/>
        <v>3.7739126715725568</v>
      </c>
      <c r="D32" s="15"/>
    </row>
    <row r="33" spans="1:4">
      <c r="A33" s="3">
        <v>33239</v>
      </c>
      <c r="B33" s="10">
        <v>3.8076672334008999</v>
      </c>
      <c r="C33" s="11">
        <f t="shared" si="0"/>
        <v>3.9219757519526297</v>
      </c>
      <c r="D33" s="15"/>
    </row>
    <row r="34" spans="1:4">
      <c r="A34" s="3">
        <v>33270</v>
      </c>
      <c r="B34" s="10">
        <v>2.8841944951223901</v>
      </c>
      <c r="C34" s="11">
        <f t="shared" si="0"/>
        <v>3.5355774344609734</v>
      </c>
      <c r="D34" s="15"/>
    </row>
    <row r="35" spans="1:4">
      <c r="A35" s="3">
        <v>33298</v>
      </c>
      <c r="B35" s="10">
        <v>3.6685432835888703</v>
      </c>
      <c r="C35" s="11">
        <f t="shared" si="0"/>
        <v>3.4534683373707202</v>
      </c>
      <c r="D35" s="15"/>
    </row>
    <row r="36" spans="1:4">
      <c r="A36" s="3">
        <v>33329</v>
      </c>
      <c r="B36" s="10">
        <v>4.0964761079779901</v>
      </c>
      <c r="C36" s="11">
        <f t="shared" si="0"/>
        <v>3.54973796222975</v>
      </c>
      <c r="D36" s="15"/>
    </row>
    <row r="37" spans="1:4">
      <c r="A37" s="3">
        <v>33359</v>
      </c>
      <c r="B37" s="10">
        <v>4.2992703216889199</v>
      </c>
      <c r="C37" s="11">
        <f t="shared" si="0"/>
        <v>4.0214299044185937</v>
      </c>
      <c r="D37" s="15"/>
    </row>
    <row r="38" spans="1:4">
      <c r="A38" s="3">
        <v>33390</v>
      </c>
      <c r="B38" s="10">
        <v>3.8112187018641901</v>
      </c>
      <c r="C38" s="11">
        <f t="shared" si="0"/>
        <v>4.0689883771770337</v>
      </c>
      <c r="D38" s="15"/>
    </row>
    <row r="39" spans="1:4">
      <c r="A39" s="3">
        <v>33420</v>
      </c>
      <c r="B39" s="10">
        <v>3.7667942440868498</v>
      </c>
      <c r="C39" s="11">
        <f t="shared" si="0"/>
        <v>3.9590944225466536</v>
      </c>
      <c r="D39" s="15"/>
    </row>
    <row r="40" spans="1:4">
      <c r="A40" s="3">
        <v>33451</v>
      </c>
      <c r="B40" s="10">
        <v>3.6535894196788301</v>
      </c>
      <c r="C40" s="11">
        <f t="shared" si="0"/>
        <v>3.7438674552099567</v>
      </c>
      <c r="D40" s="15"/>
    </row>
    <row r="41" spans="1:4">
      <c r="A41" s="3">
        <v>33482</v>
      </c>
      <c r="B41" s="10">
        <v>3.71020165012964</v>
      </c>
      <c r="C41" s="11">
        <f t="shared" si="0"/>
        <v>3.7101951046317736</v>
      </c>
      <c r="D41" s="15"/>
    </row>
    <row r="42" spans="1:4">
      <c r="A42" s="3">
        <v>33512</v>
      </c>
      <c r="B42" s="10">
        <v>4.1857492699416898</v>
      </c>
      <c r="C42" s="11">
        <f t="shared" si="0"/>
        <v>3.8498467799167195</v>
      </c>
      <c r="D42" s="15"/>
    </row>
    <row r="43" spans="1:4">
      <c r="A43" s="3">
        <v>33543</v>
      </c>
      <c r="B43" s="10">
        <v>3.9058412025204299</v>
      </c>
      <c r="C43" s="11">
        <f t="shared" si="0"/>
        <v>3.9339307075305867</v>
      </c>
      <c r="D43" s="15"/>
    </row>
    <row r="44" spans="1:4">
      <c r="A44" s="3">
        <v>33573</v>
      </c>
      <c r="B44" s="10">
        <v>3.1214309655072499</v>
      </c>
      <c r="C44" s="11">
        <f t="shared" si="0"/>
        <v>3.7376738126564564</v>
      </c>
      <c r="D44" s="15"/>
    </row>
    <row r="45" spans="1:4">
      <c r="A45" s="3">
        <v>33604</v>
      </c>
      <c r="B45" s="10">
        <v>3.3466022585970903</v>
      </c>
      <c r="C45" s="11">
        <f t="shared" si="0"/>
        <v>3.4579581422082568</v>
      </c>
      <c r="D45" s="15"/>
    </row>
    <row r="46" spans="1:4">
      <c r="A46" s="3">
        <v>33635</v>
      </c>
      <c r="B46" s="10">
        <v>2.9450857365481897</v>
      </c>
      <c r="C46" s="11">
        <f t="shared" si="0"/>
        <v>3.1377063202175104</v>
      </c>
      <c r="D46" s="15"/>
    </row>
    <row r="47" spans="1:4">
      <c r="A47" s="3">
        <v>33664</v>
      </c>
      <c r="B47" s="10">
        <v>3.3242079892501497</v>
      </c>
      <c r="C47" s="11">
        <f t="shared" si="0"/>
        <v>3.2052986614651431</v>
      </c>
      <c r="D47" s="15"/>
    </row>
    <row r="48" spans="1:4">
      <c r="A48" s="3">
        <v>33695</v>
      </c>
      <c r="B48" s="10">
        <v>2.8508739220344701</v>
      </c>
      <c r="C48" s="11">
        <f t="shared" si="0"/>
        <v>3.0400558826109365</v>
      </c>
      <c r="D48" s="15"/>
    </row>
    <row r="49" spans="1:4">
      <c r="A49" s="3">
        <v>33725</v>
      </c>
      <c r="B49" s="10">
        <v>2.5564041488514899</v>
      </c>
      <c r="C49" s="11">
        <f t="shared" si="0"/>
        <v>2.9104953533787032</v>
      </c>
      <c r="D49" s="15"/>
    </row>
    <row r="50" spans="1:4">
      <c r="A50" s="3">
        <v>33756</v>
      </c>
      <c r="B50" s="10">
        <v>2.1010469131206602</v>
      </c>
      <c r="C50" s="11">
        <f t="shared" si="0"/>
        <v>2.5027749946688735</v>
      </c>
      <c r="D50" s="15"/>
    </row>
    <row r="51" spans="1:4">
      <c r="A51" s="3">
        <v>33786</v>
      </c>
      <c r="B51" s="10">
        <v>2.14853950048431</v>
      </c>
      <c r="C51" s="11">
        <f t="shared" si="0"/>
        <v>2.2686635208188197</v>
      </c>
      <c r="D51" s="15"/>
    </row>
    <row r="52" spans="1:4">
      <c r="A52" s="3">
        <v>33817</v>
      </c>
      <c r="B52" s="10">
        <v>1.7102476358188099</v>
      </c>
      <c r="C52" s="11">
        <f t="shared" si="0"/>
        <v>1.9866113498079265</v>
      </c>
      <c r="D52" s="15"/>
    </row>
    <row r="53" spans="1:4">
      <c r="A53" s="3">
        <v>33848</v>
      </c>
      <c r="B53" s="10">
        <v>2.3363428580793402</v>
      </c>
      <c r="C53" s="11">
        <f t="shared" si="0"/>
        <v>2.0650433314608203</v>
      </c>
      <c r="D53" s="15"/>
    </row>
    <row r="54" spans="1:4">
      <c r="A54" s="3">
        <v>33878</v>
      </c>
      <c r="B54" s="10">
        <v>1.68030989096421</v>
      </c>
      <c r="C54" s="11">
        <f t="shared" si="0"/>
        <v>1.90896679495412</v>
      </c>
      <c r="D54" s="15"/>
    </row>
    <row r="55" spans="1:4">
      <c r="A55" s="3">
        <v>33909</v>
      </c>
      <c r="B55" s="10">
        <v>1.2131526562608801</v>
      </c>
      <c r="C55" s="11">
        <f t="shared" si="0"/>
        <v>1.7432684684348103</v>
      </c>
      <c r="D55" s="15"/>
    </row>
    <row r="56" spans="1:4">
      <c r="A56" s="3">
        <v>33939</v>
      </c>
      <c r="B56" s="10">
        <v>0.94249054552753408</v>
      </c>
      <c r="C56" s="11">
        <f t="shared" si="0"/>
        <v>1.2786510309175414</v>
      </c>
      <c r="D56" s="15"/>
    </row>
    <row r="57" spans="1:4">
      <c r="A57" s="3">
        <v>33970</v>
      </c>
      <c r="B57" s="10">
        <v>0.92648088166008802</v>
      </c>
      <c r="C57" s="11">
        <f t="shared" si="0"/>
        <v>1.0273746944828339</v>
      </c>
      <c r="D57" s="15"/>
    </row>
    <row r="58" spans="1:4">
      <c r="A58" s="3">
        <v>34001</v>
      </c>
      <c r="B58" s="10">
        <v>1.20128483783261</v>
      </c>
      <c r="C58" s="11">
        <f t="shared" si="0"/>
        <v>1.023418755006744</v>
      </c>
      <c r="D58" s="15"/>
    </row>
    <row r="59" spans="1:4">
      <c r="A59" s="3">
        <v>34029</v>
      </c>
      <c r="B59" s="10">
        <v>-0.40688258002280797</v>
      </c>
      <c r="C59" s="11">
        <f t="shared" si="0"/>
        <v>0.57362771315662997</v>
      </c>
      <c r="D59" s="15"/>
    </row>
    <row r="60" spans="1:4">
      <c r="A60" s="3">
        <v>34060</v>
      </c>
      <c r="B60" s="10">
        <v>-0.478887465047871</v>
      </c>
      <c r="C60" s="11">
        <f t="shared" si="0"/>
        <v>0.10517159758731033</v>
      </c>
      <c r="D60" s="15"/>
    </row>
    <row r="61" spans="1:4">
      <c r="A61" s="3">
        <v>34090</v>
      </c>
      <c r="B61" s="10">
        <v>-0.43667777057800095</v>
      </c>
      <c r="C61" s="11">
        <f t="shared" si="0"/>
        <v>-0.44081593854955997</v>
      </c>
      <c r="D61" s="15"/>
    </row>
    <row r="62" spans="1:4">
      <c r="A62" s="3">
        <v>34121</v>
      </c>
      <c r="B62" s="10">
        <v>-0.83987035651823594</v>
      </c>
      <c r="C62" s="11">
        <f t="shared" si="0"/>
        <v>-0.58514519738136928</v>
      </c>
      <c r="D62" s="15"/>
    </row>
    <row r="63" spans="1:4">
      <c r="A63" s="3">
        <v>34151</v>
      </c>
      <c r="B63" s="10">
        <v>-0.85195107922663404</v>
      </c>
      <c r="C63" s="11">
        <f t="shared" si="0"/>
        <v>-0.70949973544095701</v>
      </c>
      <c r="D63" s="15"/>
    </row>
    <row r="64" spans="1:4">
      <c r="A64" s="3">
        <v>34182</v>
      </c>
      <c r="B64" s="10">
        <v>-0.68841523367024893</v>
      </c>
      <c r="C64" s="11">
        <f t="shared" si="0"/>
        <v>-0.79341222313837301</v>
      </c>
      <c r="D64" s="15"/>
    </row>
    <row r="65" spans="1:4">
      <c r="A65" s="3">
        <v>34213</v>
      </c>
      <c r="B65" s="10">
        <v>-0.26389719992794297</v>
      </c>
      <c r="C65" s="11">
        <f t="shared" si="0"/>
        <v>-0.60142117094160863</v>
      </c>
      <c r="D65" s="15"/>
    </row>
    <row r="66" spans="1:4">
      <c r="A66" s="3">
        <v>34243</v>
      </c>
      <c r="B66" s="10">
        <v>-0.61181458979004499</v>
      </c>
      <c r="C66" s="11">
        <f t="shared" si="0"/>
        <v>-0.52137567446274558</v>
      </c>
      <c r="D66" s="15"/>
    </row>
    <row r="67" spans="1:4">
      <c r="A67" s="3">
        <v>34274</v>
      </c>
      <c r="B67" s="10">
        <v>-0.113754910720826</v>
      </c>
      <c r="C67" s="11">
        <f t="shared" si="0"/>
        <v>-0.32982223347960465</v>
      </c>
      <c r="D67" s="15"/>
    </row>
    <row r="68" spans="1:4">
      <c r="A68" s="3">
        <v>34304</v>
      </c>
      <c r="B68" s="10">
        <v>0.34872824945744102</v>
      </c>
      <c r="C68" s="11">
        <f t="shared" si="0"/>
        <v>-0.12561375035114333</v>
      </c>
      <c r="D68" s="15"/>
    </row>
    <row r="69" spans="1:4">
      <c r="A69" s="3">
        <v>34335</v>
      </c>
      <c r="B69" s="10">
        <v>-0.12649415260104802</v>
      </c>
      <c r="C69" s="11">
        <f t="shared" si="0"/>
        <v>3.6159728711855667E-2</v>
      </c>
      <c r="D69" s="15"/>
    </row>
    <row r="70" spans="1:4">
      <c r="A70" s="3">
        <v>34366</v>
      </c>
      <c r="B70" s="10">
        <v>1.0450654478614601</v>
      </c>
      <c r="C70" s="11">
        <f t="shared" si="0"/>
        <v>0.42243318157261767</v>
      </c>
      <c r="D70" s="15"/>
    </row>
    <row r="71" spans="1:4">
      <c r="A71" s="3">
        <v>34394</v>
      </c>
      <c r="B71" s="10">
        <v>1.1925250282893298</v>
      </c>
      <c r="C71" s="11">
        <f t="shared" si="0"/>
        <v>0.70369877451658069</v>
      </c>
      <c r="D71" s="15"/>
    </row>
    <row r="72" spans="1:4">
      <c r="A72" s="3">
        <v>34425</v>
      </c>
      <c r="B72" s="10">
        <v>3.3472160484929798</v>
      </c>
      <c r="C72" s="11">
        <f t="shared" si="0"/>
        <v>1.8616021748812566</v>
      </c>
      <c r="D72" s="15"/>
    </row>
    <row r="73" spans="1:4">
      <c r="A73" s="3">
        <v>34455</v>
      </c>
      <c r="B73" s="10">
        <v>2.7516779208939499</v>
      </c>
      <c r="C73" s="11">
        <f t="shared" si="0"/>
        <v>2.4304729992254201</v>
      </c>
      <c r="D73" s="15"/>
    </row>
    <row r="74" spans="1:4">
      <c r="A74" s="3">
        <v>34486</v>
      </c>
      <c r="B74" s="10">
        <v>3.3570161726141396</v>
      </c>
      <c r="C74" s="11">
        <f t="shared" si="0"/>
        <v>3.1519700473336898</v>
      </c>
      <c r="D74" s="15"/>
    </row>
    <row r="75" spans="1:4">
      <c r="A75" s="3">
        <v>34516</v>
      </c>
      <c r="B75" s="10">
        <v>3.7722168544289398</v>
      </c>
      <c r="C75" s="11">
        <f t="shared" ref="C75:C138" si="1">AVERAGE(B73:B75)</f>
        <v>3.2936369826456766</v>
      </c>
      <c r="D75" s="15"/>
    </row>
    <row r="76" spans="1:4">
      <c r="A76" s="3">
        <v>34547</v>
      </c>
      <c r="B76" s="10">
        <v>3.6350695844318603</v>
      </c>
      <c r="C76" s="11">
        <f t="shared" si="1"/>
        <v>3.5881008704916471</v>
      </c>
      <c r="D76" s="15"/>
    </row>
    <row r="77" spans="1:4">
      <c r="A77" s="3">
        <v>34578</v>
      </c>
      <c r="B77" s="10">
        <v>3.54196884797943</v>
      </c>
      <c r="C77" s="11">
        <f t="shared" si="1"/>
        <v>3.649751762280077</v>
      </c>
      <c r="D77" s="15"/>
    </row>
    <row r="78" spans="1:4">
      <c r="A78" s="3">
        <v>34608</v>
      </c>
      <c r="B78" s="10">
        <v>4.1257040747267704</v>
      </c>
      <c r="C78" s="11">
        <f t="shared" si="1"/>
        <v>3.7675808357126868</v>
      </c>
      <c r="D78" s="15"/>
    </row>
    <row r="79" spans="1:4">
      <c r="A79" s="3">
        <v>34639</v>
      </c>
      <c r="B79" s="10">
        <v>3.5011235427857503</v>
      </c>
      <c r="C79" s="11">
        <f t="shared" si="1"/>
        <v>3.7229321551639836</v>
      </c>
      <c r="D79" s="15"/>
    </row>
    <row r="80" spans="1:4">
      <c r="A80" s="3">
        <v>34669</v>
      </c>
      <c r="B80" s="10">
        <v>3.2074922850282803</v>
      </c>
      <c r="C80" s="11">
        <f t="shared" si="1"/>
        <v>3.6114399675136006</v>
      </c>
      <c r="D80" s="15"/>
    </row>
    <row r="81" spans="1:4">
      <c r="A81" s="3">
        <v>34700</v>
      </c>
      <c r="B81" s="10">
        <v>3.4776060958517605</v>
      </c>
      <c r="C81" s="11">
        <f t="shared" si="1"/>
        <v>3.3954073078885969</v>
      </c>
      <c r="D81" s="15"/>
    </row>
    <row r="82" spans="1:4">
      <c r="A82" s="3">
        <v>34731</v>
      </c>
      <c r="B82" s="10">
        <v>3.3377882644189198</v>
      </c>
      <c r="C82" s="11">
        <f t="shared" si="1"/>
        <v>3.3409622150996534</v>
      </c>
      <c r="D82" s="15"/>
    </row>
    <row r="83" spans="1:4">
      <c r="A83" s="3">
        <v>34759</v>
      </c>
      <c r="B83" s="10">
        <v>3.4565905600838103</v>
      </c>
      <c r="C83" s="11">
        <f t="shared" si="1"/>
        <v>3.4239949734514972</v>
      </c>
      <c r="D83" s="15"/>
    </row>
    <row r="84" spans="1:4">
      <c r="A84" s="3">
        <v>34790</v>
      </c>
      <c r="B84" s="10">
        <v>3.3678331481962398</v>
      </c>
      <c r="C84" s="11">
        <f t="shared" si="1"/>
        <v>3.3874039908996565</v>
      </c>
      <c r="D84" s="15"/>
    </row>
    <row r="85" spans="1:4">
      <c r="A85" s="3">
        <v>34820</v>
      </c>
      <c r="B85" s="10">
        <v>3.3304513930397199</v>
      </c>
      <c r="C85" s="11">
        <f t="shared" si="1"/>
        <v>3.3849583671065901</v>
      </c>
      <c r="D85" s="15"/>
    </row>
    <row r="86" spans="1:4">
      <c r="A86" s="3">
        <v>34851</v>
      </c>
      <c r="B86" s="10">
        <v>3.2355708167555099</v>
      </c>
      <c r="C86" s="11">
        <f t="shared" si="1"/>
        <v>3.3112851193304902</v>
      </c>
      <c r="D86" s="15"/>
    </row>
    <row r="87" spans="1:4">
      <c r="A87" s="3">
        <v>34881</v>
      </c>
      <c r="B87" s="10">
        <v>3.3074536046268603</v>
      </c>
      <c r="C87" s="11">
        <f t="shared" si="1"/>
        <v>3.2911586048073631</v>
      </c>
      <c r="D87" s="15"/>
    </row>
    <row r="88" spans="1:4">
      <c r="A88" s="3">
        <v>34912</v>
      </c>
      <c r="B88" s="10">
        <v>3.1088991480507802</v>
      </c>
      <c r="C88" s="11">
        <f t="shared" si="1"/>
        <v>3.2173078564777167</v>
      </c>
      <c r="D88" s="15"/>
    </row>
    <row r="89" spans="1:4">
      <c r="A89" s="3">
        <v>34943</v>
      </c>
      <c r="B89" s="10">
        <v>3.0050124271716898</v>
      </c>
      <c r="C89" s="11">
        <f t="shared" si="1"/>
        <v>3.1404550599497774</v>
      </c>
      <c r="D89" s="15"/>
    </row>
    <row r="90" spans="1:4">
      <c r="A90" s="3">
        <v>34973</v>
      </c>
      <c r="B90" s="10">
        <v>2.9841877723988297</v>
      </c>
      <c r="C90" s="11">
        <f t="shared" si="1"/>
        <v>3.0326997825404334</v>
      </c>
      <c r="D90" s="15"/>
    </row>
    <row r="91" spans="1:4">
      <c r="A91" s="3">
        <v>35004</v>
      </c>
      <c r="B91" s="10">
        <v>3.0618645738853303</v>
      </c>
      <c r="C91" s="11">
        <f t="shared" si="1"/>
        <v>3.0170215911519498</v>
      </c>
      <c r="D91" s="15"/>
    </row>
    <row r="92" spans="1:4">
      <c r="A92" s="3">
        <v>35034</v>
      </c>
      <c r="B92" s="10">
        <v>2.61203594154451</v>
      </c>
      <c r="C92" s="11">
        <f t="shared" si="1"/>
        <v>2.8860294292762236</v>
      </c>
      <c r="D92" s="15"/>
    </row>
    <row r="93" spans="1:4">
      <c r="A93" s="3">
        <v>35065</v>
      </c>
      <c r="B93" s="10">
        <v>1.9658884242850201</v>
      </c>
      <c r="C93" s="11">
        <f t="shared" si="1"/>
        <v>2.5465963132382869</v>
      </c>
      <c r="D93" s="15"/>
    </row>
    <row r="94" spans="1:4">
      <c r="A94" s="3">
        <v>35096</v>
      </c>
      <c r="B94" s="10">
        <v>2.6819778318042697</v>
      </c>
      <c r="C94" s="11">
        <f t="shared" si="1"/>
        <v>2.4199673992112665</v>
      </c>
      <c r="D94" s="15"/>
    </row>
    <row r="95" spans="1:4">
      <c r="A95" s="3">
        <v>35125</v>
      </c>
      <c r="B95" s="10">
        <v>2.5599365198434101</v>
      </c>
      <c r="C95" s="11">
        <f t="shared" si="1"/>
        <v>2.4026009253109</v>
      </c>
      <c r="D95" s="15"/>
    </row>
    <row r="96" spans="1:4">
      <c r="A96" s="3">
        <v>35156</v>
      </c>
      <c r="B96" s="10">
        <v>2.4246906083624098</v>
      </c>
      <c r="C96" s="11">
        <f t="shared" si="1"/>
        <v>2.5555349866700294</v>
      </c>
      <c r="D96" s="15"/>
    </row>
    <row r="97" spans="1:4">
      <c r="A97" s="3">
        <v>35186</v>
      </c>
      <c r="B97" s="10">
        <v>2.7845718919393603</v>
      </c>
      <c r="C97" s="11">
        <f t="shared" si="1"/>
        <v>2.5897330067150599</v>
      </c>
      <c r="D97" s="15"/>
    </row>
    <row r="98" spans="1:4">
      <c r="A98" s="3">
        <v>35217</v>
      </c>
      <c r="B98" s="10">
        <v>3.2488978231341199</v>
      </c>
      <c r="C98" s="11">
        <f t="shared" si="1"/>
        <v>2.8193867744786303</v>
      </c>
      <c r="D98" s="15"/>
    </row>
    <row r="99" spans="1:4">
      <c r="A99" s="3">
        <v>35247</v>
      </c>
      <c r="B99" s="10">
        <v>3.2966110297878499</v>
      </c>
      <c r="C99" s="11">
        <f t="shared" si="1"/>
        <v>3.1100269149537767</v>
      </c>
      <c r="D99" s="15"/>
    </row>
    <row r="100" spans="1:4">
      <c r="A100" s="3">
        <v>35278</v>
      </c>
      <c r="B100" s="10">
        <v>3.6532605477547802</v>
      </c>
      <c r="C100" s="11">
        <f t="shared" si="1"/>
        <v>3.3995898002255829</v>
      </c>
      <c r="D100" s="15"/>
    </row>
    <row r="101" spans="1:4">
      <c r="A101" s="3">
        <v>35309</v>
      </c>
      <c r="B101" s="10">
        <v>3.2222052072329301</v>
      </c>
      <c r="C101" s="11">
        <f t="shared" si="1"/>
        <v>3.3906922615918536</v>
      </c>
      <c r="D101" s="15"/>
    </row>
    <row r="102" spans="1:4">
      <c r="A102" s="3">
        <v>35339</v>
      </c>
      <c r="B102" s="10">
        <v>4.2958460172107999</v>
      </c>
      <c r="C102" s="11">
        <f t="shared" si="1"/>
        <v>3.7237705907328369</v>
      </c>
      <c r="D102" s="15"/>
    </row>
    <row r="103" spans="1:4">
      <c r="A103" s="3">
        <v>35370</v>
      </c>
      <c r="B103" s="10">
        <v>3.8899381248195897</v>
      </c>
      <c r="C103" s="11">
        <f t="shared" si="1"/>
        <v>3.8026631164211064</v>
      </c>
      <c r="D103" s="15"/>
    </row>
    <row r="104" spans="1:4">
      <c r="A104" s="3">
        <v>35400</v>
      </c>
      <c r="B104" s="10">
        <v>4.0981084744735901</v>
      </c>
      <c r="C104" s="11">
        <f t="shared" si="1"/>
        <v>4.0946308721679934</v>
      </c>
      <c r="D104" s="15"/>
    </row>
    <row r="105" spans="1:4">
      <c r="A105" s="3">
        <v>35431</v>
      </c>
      <c r="B105" s="10">
        <v>4.7779548114160502</v>
      </c>
      <c r="C105" s="11">
        <f t="shared" si="1"/>
        <v>4.2553338035697434</v>
      </c>
      <c r="D105" s="15"/>
    </row>
    <row r="106" spans="1:4">
      <c r="A106" s="3">
        <v>35462</v>
      </c>
      <c r="B106" s="10">
        <v>4.3542402730773402</v>
      </c>
      <c r="C106" s="11">
        <f t="shared" si="1"/>
        <v>4.4101011863223265</v>
      </c>
      <c r="D106" s="15"/>
    </row>
    <row r="107" spans="1:4">
      <c r="A107" s="3">
        <v>35490</v>
      </c>
      <c r="B107" s="10">
        <v>4.7406717567819996</v>
      </c>
      <c r="C107" s="11">
        <f t="shared" si="1"/>
        <v>4.6242889470917961</v>
      </c>
      <c r="D107" s="15"/>
    </row>
    <row r="108" spans="1:4">
      <c r="A108" s="3">
        <v>35521</v>
      </c>
      <c r="B108" s="10">
        <v>5.0265952189496304</v>
      </c>
      <c r="C108" s="11">
        <f t="shared" si="1"/>
        <v>4.707169082936324</v>
      </c>
      <c r="D108" s="15"/>
    </row>
    <row r="109" spans="1:4">
      <c r="A109" s="3">
        <v>35551</v>
      </c>
      <c r="B109" s="10">
        <v>5.4330780013476794</v>
      </c>
      <c r="C109" s="11">
        <f t="shared" si="1"/>
        <v>5.0667816590264367</v>
      </c>
      <c r="D109" s="15"/>
    </row>
    <row r="110" spans="1:4">
      <c r="A110" s="3">
        <v>35582</v>
      </c>
      <c r="B110" s="10">
        <v>5.0952304892417599</v>
      </c>
      <c r="C110" s="11">
        <f t="shared" si="1"/>
        <v>5.1849679031796896</v>
      </c>
      <c r="D110" s="15"/>
    </row>
    <row r="111" spans="1:4">
      <c r="A111" s="3">
        <v>35612</v>
      </c>
      <c r="B111" s="10">
        <v>4.9022464396001197</v>
      </c>
      <c r="C111" s="11">
        <f t="shared" si="1"/>
        <v>5.143518310063186</v>
      </c>
      <c r="D111" s="15"/>
    </row>
    <row r="112" spans="1:4">
      <c r="A112" s="3">
        <v>35643</v>
      </c>
      <c r="B112" s="10">
        <v>4.4979802102483504</v>
      </c>
      <c r="C112" s="11">
        <f t="shared" si="1"/>
        <v>4.8318190463634103</v>
      </c>
      <c r="D112" s="15"/>
    </row>
    <row r="113" spans="1:4">
      <c r="A113" s="3">
        <v>35674</v>
      </c>
      <c r="B113" s="10">
        <v>4.7219369678705405</v>
      </c>
      <c r="C113" s="11">
        <f t="shared" si="1"/>
        <v>4.7073878725730038</v>
      </c>
      <c r="D113" s="15"/>
    </row>
    <row r="114" spans="1:4">
      <c r="A114" s="3">
        <v>35704</v>
      </c>
      <c r="B114" s="10">
        <v>4.96932082382407</v>
      </c>
      <c r="C114" s="11">
        <f t="shared" si="1"/>
        <v>4.7297460006476539</v>
      </c>
      <c r="D114" s="15"/>
    </row>
    <row r="115" spans="1:4">
      <c r="A115" s="3">
        <v>35735</v>
      </c>
      <c r="B115" s="10">
        <v>5.1436168898332806</v>
      </c>
      <c r="C115" s="11">
        <f t="shared" si="1"/>
        <v>4.944958227175964</v>
      </c>
      <c r="D115" s="15"/>
    </row>
    <row r="116" spans="1:4">
      <c r="A116" s="3">
        <v>35765</v>
      </c>
      <c r="B116" s="10">
        <v>5.2151167254106099</v>
      </c>
      <c r="C116" s="11">
        <f t="shared" si="1"/>
        <v>5.1093514796893205</v>
      </c>
      <c r="D116" s="15"/>
    </row>
    <row r="117" spans="1:4">
      <c r="A117" s="3">
        <v>35796</v>
      </c>
      <c r="B117" s="10">
        <v>4.8310056122792595</v>
      </c>
      <c r="C117" s="11">
        <f t="shared" si="1"/>
        <v>5.0632464091743836</v>
      </c>
      <c r="D117" s="15"/>
    </row>
    <row r="118" spans="1:4">
      <c r="A118" s="3">
        <v>35827</v>
      </c>
      <c r="B118" s="10">
        <v>5.2250436699394198</v>
      </c>
      <c r="C118" s="11">
        <f t="shared" si="1"/>
        <v>5.0903886692097631</v>
      </c>
      <c r="D118" s="15"/>
    </row>
    <row r="119" spans="1:4">
      <c r="A119" s="3">
        <v>35855</v>
      </c>
      <c r="B119" s="10">
        <v>5.2676116427932804</v>
      </c>
      <c r="C119" s="11">
        <f t="shared" si="1"/>
        <v>5.1078869750039866</v>
      </c>
      <c r="D119" s="15"/>
    </row>
    <row r="120" spans="1:4">
      <c r="A120" s="3">
        <v>35886</v>
      </c>
      <c r="B120" s="10">
        <v>5.5259617982769802</v>
      </c>
      <c r="C120" s="11">
        <f t="shared" si="1"/>
        <v>5.3395390370032274</v>
      </c>
      <c r="D120" s="15"/>
    </row>
    <row r="121" spans="1:4">
      <c r="A121" s="3">
        <v>35916</v>
      </c>
      <c r="B121" s="10">
        <v>5.4257132522085199</v>
      </c>
      <c r="C121" s="11">
        <f t="shared" si="1"/>
        <v>5.4064288977595938</v>
      </c>
      <c r="D121" s="15"/>
    </row>
    <row r="122" spans="1:4">
      <c r="A122" s="3">
        <v>35947</v>
      </c>
      <c r="B122" s="10">
        <v>4.74014397681717</v>
      </c>
      <c r="C122" s="11">
        <f t="shared" si="1"/>
        <v>5.230606342434224</v>
      </c>
      <c r="D122" s="15"/>
    </row>
    <row r="123" spans="1:4">
      <c r="A123" s="3">
        <v>35977</v>
      </c>
      <c r="B123" s="10">
        <v>4.9166679939365503</v>
      </c>
      <c r="C123" s="11">
        <f t="shared" si="1"/>
        <v>5.0275084076540795</v>
      </c>
      <c r="D123" s="15"/>
    </row>
    <row r="124" spans="1:4">
      <c r="A124" s="3">
        <v>36008</v>
      </c>
      <c r="B124" s="10">
        <v>4.8009260716293705</v>
      </c>
      <c r="C124" s="11">
        <f t="shared" si="1"/>
        <v>4.8192460141276969</v>
      </c>
      <c r="D124" s="15"/>
    </row>
    <row r="125" spans="1:4">
      <c r="A125" s="3">
        <v>36039</v>
      </c>
      <c r="B125" s="10">
        <v>4.6105686262305499</v>
      </c>
      <c r="C125" s="11">
        <f t="shared" si="1"/>
        <v>4.7760542305988238</v>
      </c>
      <c r="D125" s="15"/>
    </row>
    <row r="126" spans="1:4">
      <c r="A126" s="3">
        <v>36069</v>
      </c>
      <c r="B126" s="10">
        <v>4.0989544539275595</v>
      </c>
      <c r="C126" s="11">
        <f t="shared" si="1"/>
        <v>4.5034830505958263</v>
      </c>
      <c r="D126" s="15"/>
    </row>
    <row r="127" spans="1:4">
      <c r="A127" s="3">
        <v>36100</v>
      </c>
      <c r="B127" s="10">
        <v>4.5152002622298699</v>
      </c>
      <c r="C127" s="11">
        <f t="shared" si="1"/>
        <v>4.4082411141293267</v>
      </c>
      <c r="D127" s="15"/>
    </row>
    <row r="128" spans="1:4">
      <c r="A128" s="3">
        <v>36130</v>
      </c>
      <c r="B128" s="10">
        <v>4.1095260238977902</v>
      </c>
      <c r="C128" s="11">
        <f t="shared" si="1"/>
        <v>4.2412269133517393</v>
      </c>
      <c r="D128" s="15"/>
    </row>
    <row r="129" spans="1:4">
      <c r="A129" s="3">
        <v>36161</v>
      </c>
      <c r="B129" s="10">
        <v>3.9379738771746302</v>
      </c>
      <c r="C129" s="11">
        <f t="shared" si="1"/>
        <v>4.1875667211007643</v>
      </c>
      <c r="D129" s="15"/>
    </row>
    <row r="130" spans="1:4">
      <c r="A130" s="3">
        <v>36192</v>
      </c>
      <c r="B130" s="10">
        <v>4.08933577669311</v>
      </c>
      <c r="C130" s="11">
        <f t="shared" si="1"/>
        <v>4.0456118925885098</v>
      </c>
      <c r="D130" s="15"/>
    </row>
    <row r="131" spans="1:4">
      <c r="A131" s="3">
        <v>36220</v>
      </c>
      <c r="B131" s="10">
        <v>4.40875237461678</v>
      </c>
      <c r="C131" s="11">
        <f t="shared" si="1"/>
        <v>4.1453540094948398</v>
      </c>
      <c r="D131" s="15"/>
    </row>
    <row r="132" spans="1:4">
      <c r="A132" s="3">
        <v>36251</v>
      </c>
      <c r="B132" s="10">
        <v>3.8450929013604895</v>
      </c>
      <c r="C132" s="11">
        <f t="shared" si="1"/>
        <v>4.1143936842234599</v>
      </c>
      <c r="D132" s="15"/>
    </row>
    <row r="133" spans="1:4">
      <c r="A133" s="3">
        <v>36281</v>
      </c>
      <c r="B133" s="10">
        <v>3.9526654192082198</v>
      </c>
      <c r="C133" s="11">
        <f t="shared" si="1"/>
        <v>4.0688368983951628</v>
      </c>
      <c r="D133" s="15"/>
    </row>
    <row r="134" spans="1:4">
      <c r="A134" s="3">
        <v>36312</v>
      </c>
      <c r="B134" s="10">
        <v>3.9683502415202097</v>
      </c>
      <c r="C134" s="11">
        <f t="shared" si="1"/>
        <v>3.922036187362973</v>
      </c>
      <c r="D134" s="15"/>
    </row>
    <row r="135" spans="1:4">
      <c r="A135" s="3">
        <v>36342</v>
      </c>
      <c r="B135" s="10">
        <v>4.5880214977132399</v>
      </c>
      <c r="C135" s="11">
        <f t="shared" si="1"/>
        <v>4.1696790528138896</v>
      </c>
      <c r="D135" s="15"/>
    </row>
    <row r="136" spans="1:4">
      <c r="A136" s="3">
        <v>36373</v>
      </c>
      <c r="B136" s="10">
        <v>4.0626842455529495</v>
      </c>
      <c r="C136" s="11">
        <f t="shared" si="1"/>
        <v>4.2063519949287995</v>
      </c>
      <c r="D136" s="15"/>
    </row>
    <row r="137" spans="1:4">
      <c r="A137" s="3">
        <v>36404</v>
      </c>
      <c r="B137" s="10">
        <v>4.2410959774413</v>
      </c>
      <c r="C137" s="11">
        <f t="shared" si="1"/>
        <v>4.2972672402358301</v>
      </c>
      <c r="D137" s="15"/>
    </row>
    <row r="138" spans="1:4">
      <c r="A138" s="3">
        <v>36434</v>
      </c>
      <c r="B138" s="10">
        <v>5.0537329776669404</v>
      </c>
      <c r="C138" s="11">
        <f t="shared" si="1"/>
        <v>4.4525044002203957</v>
      </c>
      <c r="D138" s="15"/>
    </row>
    <row r="139" spans="1:4">
      <c r="A139" s="3">
        <v>36465</v>
      </c>
      <c r="B139" s="10">
        <v>4.4311922714989302</v>
      </c>
      <c r="C139" s="11">
        <f t="shared" ref="C139:C202" si="2">AVERAGE(B137:B139)</f>
        <v>4.5753404088690566</v>
      </c>
      <c r="D139" s="15"/>
    </row>
    <row r="140" spans="1:4">
      <c r="A140" s="3">
        <v>36495</v>
      </c>
      <c r="B140" s="10">
        <v>4.75026455727801</v>
      </c>
      <c r="C140" s="11">
        <f t="shared" si="2"/>
        <v>4.7450632688146266</v>
      </c>
      <c r="D140" s="15"/>
    </row>
    <row r="141" spans="1:4">
      <c r="A141" s="3">
        <v>36526</v>
      </c>
      <c r="B141" s="10">
        <v>4.8087675501881995</v>
      </c>
      <c r="C141" s="11">
        <f t="shared" si="2"/>
        <v>4.6634081263217135</v>
      </c>
      <c r="D141" s="15"/>
    </row>
    <row r="142" spans="1:4">
      <c r="A142" s="3">
        <v>36557</v>
      </c>
      <c r="B142" s="10">
        <v>5.0560944944072199</v>
      </c>
      <c r="C142" s="11">
        <f t="shared" si="2"/>
        <v>4.8717088672911428</v>
      </c>
      <c r="D142" s="15"/>
    </row>
    <row r="143" spans="1:4">
      <c r="A143" s="3">
        <v>36586</v>
      </c>
      <c r="B143" s="10">
        <v>4.6828356255977495</v>
      </c>
      <c r="C143" s="11">
        <f t="shared" si="2"/>
        <v>4.8492325567310566</v>
      </c>
      <c r="D143" s="15"/>
    </row>
    <row r="144" spans="1:4">
      <c r="A144" s="3">
        <v>36617</v>
      </c>
      <c r="B144" s="10">
        <v>4.2191964798428394</v>
      </c>
      <c r="C144" s="11">
        <f t="shared" si="2"/>
        <v>4.652708866615936</v>
      </c>
      <c r="D144" s="15"/>
    </row>
    <row r="145" spans="1:4">
      <c r="A145" s="3">
        <v>36647</v>
      </c>
      <c r="B145" s="10">
        <v>3.2331516996640399</v>
      </c>
      <c r="C145" s="11">
        <f t="shared" si="2"/>
        <v>4.0450612683682099</v>
      </c>
      <c r="D145" s="15"/>
    </row>
    <row r="146" spans="1:4">
      <c r="A146" s="3">
        <v>36678</v>
      </c>
      <c r="B146" s="10">
        <v>4.4426256751040105</v>
      </c>
      <c r="C146" s="11">
        <f t="shared" si="2"/>
        <v>3.9649912848702962</v>
      </c>
      <c r="D146" s="15"/>
    </row>
    <row r="147" spans="1:4">
      <c r="A147" s="3">
        <v>36708</v>
      </c>
      <c r="B147" s="10">
        <v>3.7242466270811798</v>
      </c>
      <c r="C147" s="11">
        <f t="shared" si="2"/>
        <v>3.8000080006164101</v>
      </c>
      <c r="D147" s="15"/>
    </row>
    <row r="148" spans="1:4">
      <c r="A148" s="3">
        <v>36739</v>
      </c>
      <c r="B148" s="10">
        <v>4.0247657089122004</v>
      </c>
      <c r="C148" s="11">
        <f t="shared" si="2"/>
        <v>4.0638793370324633</v>
      </c>
      <c r="D148" s="15"/>
    </row>
    <row r="149" spans="1:4">
      <c r="A149" s="3">
        <v>36770</v>
      </c>
      <c r="B149" s="10">
        <v>4.0870480218279504</v>
      </c>
      <c r="C149" s="11">
        <f t="shared" si="2"/>
        <v>3.9453534526071103</v>
      </c>
      <c r="D149" s="15"/>
    </row>
    <row r="150" spans="1:4">
      <c r="A150" s="3">
        <v>36800</v>
      </c>
      <c r="B150" s="10">
        <v>3.6964070769955102</v>
      </c>
      <c r="C150" s="11">
        <f t="shared" si="2"/>
        <v>3.9360736025785541</v>
      </c>
      <c r="D150" s="15"/>
    </row>
    <row r="151" spans="1:4">
      <c r="A151" s="3">
        <v>36831</v>
      </c>
      <c r="B151" s="10">
        <v>4.24663964412174</v>
      </c>
      <c r="C151" s="11">
        <f t="shared" si="2"/>
        <v>4.0100315809817335</v>
      </c>
      <c r="D151" s="15"/>
    </row>
    <row r="152" spans="1:4">
      <c r="A152" s="3">
        <v>36861</v>
      </c>
      <c r="B152" s="10">
        <v>3.6024846317285899</v>
      </c>
      <c r="C152" s="11">
        <f t="shared" si="2"/>
        <v>3.8485104509486132</v>
      </c>
      <c r="D152" s="15"/>
    </row>
    <row r="153" spans="1:4">
      <c r="A153" s="3">
        <v>36892</v>
      </c>
      <c r="B153" s="10">
        <v>3.1828967298365902</v>
      </c>
      <c r="C153" s="11">
        <f t="shared" si="2"/>
        <v>3.6773403352289731</v>
      </c>
      <c r="D153" s="15"/>
    </row>
    <row r="154" spans="1:4">
      <c r="A154" s="3">
        <v>36923</v>
      </c>
      <c r="B154" s="10">
        <v>3.4179667976934001</v>
      </c>
      <c r="C154" s="11">
        <f t="shared" si="2"/>
        <v>3.4011160530861937</v>
      </c>
      <c r="D154" s="15"/>
    </row>
    <row r="155" spans="1:4">
      <c r="A155" s="3">
        <v>36951</v>
      </c>
      <c r="B155" s="10">
        <v>3.5343362421042102</v>
      </c>
      <c r="C155" s="11">
        <f t="shared" si="2"/>
        <v>3.3783999232114001</v>
      </c>
      <c r="D155" s="15"/>
    </row>
    <row r="156" spans="1:4">
      <c r="A156" s="3">
        <v>36982</v>
      </c>
      <c r="B156" s="10">
        <v>3.7381028819870203</v>
      </c>
      <c r="C156" s="11">
        <f t="shared" si="2"/>
        <v>3.563468640594877</v>
      </c>
      <c r="D156" s="15"/>
    </row>
    <row r="157" spans="1:4">
      <c r="A157" s="3">
        <v>37012</v>
      </c>
      <c r="B157" s="10">
        <v>3.3545207918222899</v>
      </c>
      <c r="C157" s="11">
        <f t="shared" si="2"/>
        <v>3.5423199719711733</v>
      </c>
      <c r="D157" s="15"/>
    </row>
    <row r="158" spans="1:4">
      <c r="A158" s="3">
        <v>37043</v>
      </c>
      <c r="B158" s="10">
        <v>4.0285460980977899</v>
      </c>
      <c r="C158" s="11">
        <f t="shared" si="2"/>
        <v>3.7070565906357</v>
      </c>
      <c r="D158" s="15"/>
    </row>
    <row r="159" spans="1:4">
      <c r="A159" s="3">
        <v>37073</v>
      </c>
      <c r="B159" s="10">
        <v>2.9486085386092502</v>
      </c>
      <c r="C159" s="11">
        <f t="shared" si="2"/>
        <v>3.4438918095097768</v>
      </c>
      <c r="D159" s="15"/>
    </row>
    <row r="160" spans="1:4">
      <c r="A160" s="3">
        <v>37104</v>
      </c>
      <c r="B160" s="10">
        <v>2.7682225075836699</v>
      </c>
      <c r="C160" s="11">
        <f t="shared" si="2"/>
        <v>3.2484590480969033</v>
      </c>
      <c r="D160" s="15"/>
    </row>
    <row r="161" spans="1:4">
      <c r="A161" s="3">
        <v>37135</v>
      </c>
      <c r="B161" s="10">
        <v>2.5095431790123301</v>
      </c>
      <c r="C161" s="11">
        <f t="shared" si="2"/>
        <v>2.742124741735084</v>
      </c>
      <c r="D161" s="15"/>
    </row>
    <row r="162" spans="1:4">
      <c r="A162" s="3">
        <v>37165</v>
      </c>
      <c r="B162" s="10">
        <v>1.95070804054268</v>
      </c>
      <c r="C162" s="11">
        <f t="shared" si="2"/>
        <v>2.40949124237956</v>
      </c>
      <c r="D162" s="15"/>
    </row>
    <row r="163" spans="1:4">
      <c r="A163" s="3">
        <v>37196</v>
      </c>
      <c r="B163" s="10">
        <v>2.1481500571535599</v>
      </c>
      <c r="C163" s="11">
        <f t="shared" si="2"/>
        <v>2.202800425569523</v>
      </c>
      <c r="D163" s="15"/>
    </row>
    <row r="164" spans="1:4">
      <c r="A164" s="3">
        <v>37226</v>
      </c>
      <c r="B164" s="10">
        <v>2.38154456136489</v>
      </c>
      <c r="C164" s="11">
        <f t="shared" si="2"/>
        <v>2.1601342196870434</v>
      </c>
      <c r="D164" s="15"/>
    </row>
    <row r="165" spans="1:4">
      <c r="A165" s="3">
        <v>37257</v>
      </c>
      <c r="B165" s="10">
        <v>2.8343371826027997</v>
      </c>
      <c r="C165" s="11">
        <f t="shared" si="2"/>
        <v>2.4546772670404167</v>
      </c>
      <c r="D165" s="15"/>
    </row>
    <row r="166" spans="1:4">
      <c r="A166" s="3">
        <v>37288</v>
      </c>
      <c r="B166" s="10">
        <v>1.5007331362970999</v>
      </c>
      <c r="C166" s="11">
        <f t="shared" si="2"/>
        <v>2.2388716267549298</v>
      </c>
      <c r="D166" s="15"/>
    </row>
    <row r="167" spans="1:4">
      <c r="A167" s="3">
        <v>37316</v>
      </c>
      <c r="B167" s="10">
        <v>2.8154513429141903</v>
      </c>
      <c r="C167" s="11">
        <f t="shared" si="2"/>
        <v>2.3835072206046966</v>
      </c>
      <c r="D167" s="15"/>
    </row>
    <row r="168" spans="1:4">
      <c r="A168" s="3">
        <v>37347</v>
      </c>
      <c r="B168" s="10">
        <v>2.3176358895415801</v>
      </c>
      <c r="C168" s="11">
        <f t="shared" si="2"/>
        <v>2.2112734562509568</v>
      </c>
      <c r="D168" s="15"/>
    </row>
    <row r="169" spans="1:4">
      <c r="A169" s="3">
        <v>37377</v>
      </c>
      <c r="B169" s="10">
        <v>1.97017721025579</v>
      </c>
      <c r="C169" s="11">
        <f t="shared" si="2"/>
        <v>2.3677548142371867</v>
      </c>
      <c r="D169" s="15"/>
    </row>
    <row r="170" spans="1:4">
      <c r="A170" s="3">
        <v>37408</v>
      </c>
      <c r="B170" s="10">
        <v>1.2071103421554299</v>
      </c>
      <c r="C170" s="11">
        <f t="shared" si="2"/>
        <v>1.8316411473176</v>
      </c>
      <c r="D170" s="15"/>
    </row>
    <row r="171" spans="1:4">
      <c r="A171" s="3">
        <v>37438</v>
      </c>
      <c r="B171" s="10">
        <v>0.94137647693664006</v>
      </c>
      <c r="C171" s="11">
        <f t="shared" si="2"/>
        <v>1.3728880097826199</v>
      </c>
      <c r="D171" s="15"/>
    </row>
    <row r="172" spans="1:4">
      <c r="A172" s="3">
        <v>37469</v>
      </c>
      <c r="B172" s="10">
        <v>0.46383538688675602</v>
      </c>
      <c r="C172" s="11">
        <f t="shared" si="2"/>
        <v>0.8707740686596086</v>
      </c>
      <c r="D172" s="15"/>
    </row>
    <row r="173" spans="1:4">
      <c r="A173" s="3">
        <v>37500</v>
      </c>
      <c r="B173" s="10">
        <v>0.12685090699059601</v>
      </c>
      <c r="C173" s="11">
        <f t="shared" si="2"/>
        <v>0.5106875902713307</v>
      </c>
      <c r="D173" s="15"/>
    </row>
    <row r="174" spans="1:4">
      <c r="A174" s="3">
        <v>37530</v>
      </c>
      <c r="B174" s="10">
        <v>-3.6692280285272702E-2</v>
      </c>
      <c r="C174" s="11">
        <f t="shared" si="2"/>
        <v>0.18466467119735977</v>
      </c>
      <c r="D174" s="15"/>
    </row>
    <row r="175" spans="1:4">
      <c r="A175" s="3">
        <v>37561</v>
      </c>
      <c r="B175" s="10">
        <v>-0.94457524658678704</v>
      </c>
      <c r="C175" s="11">
        <f t="shared" si="2"/>
        <v>-0.28480553996048791</v>
      </c>
      <c r="D175" s="15"/>
    </row>
    <row r="176" spans="1:4">
      <c r="A176" s="3">
        <v>37591</v>
      </c>
      <c r="B176" s="10">
        <v>-0.68197859799726301</v>
      </c>
      <c r="C176" s="11">
        <f t="shared" si="2"/>
        <v>-0.554415374956441</v>
      </c>
      <c r="D176" s="15"/>
    </row>
    <row r="177" spans="1:4">
      <c r="A177" s="3">
        <v>37622</v>
      </c>
      <c r="B177" s="10">
        <v>-1.2603332996156</v>
      </c>
      <c r="C177" s="11">
        <f t="shared" si="2"/>
        <v>-0.96229571473321673</v>
      </c>
      <c r="D177" s="15"/>
    </row>
    <row r="178" spans="1:4">
      <c r="A178" s="3">
        <v>37653</v>
      </c>
      <c r="B178" s="10">
        <v>-1.05184455689259</v>
      </c>
      <c r="C178" s="11">
        <f t="shared" si="2"/>
        <v>-0.9980521515018177</v>
      </c>
      <c r="D178" s="15"/>
    </row>
    <row r="179" spans="1:4">
      <c r="A179" s="3">
        <v>37681</v>
      </c>
      <c r="B179" s="10">
        <v>-1.9056081872803599</v>
      </c>
      <c r="C179" s="11">
        <f t="shared" si="2"/>
        <v>-1.40592868126285</v>
      </c>
      <c r="D179" s="15"/>
    </row>
    <row r="180" spans="1:4">
      <c r="A180" s="3">
        <v>37712</v>
      </c>
      <c r="B180" s="10">
        <v>-1.77879948436182</v>
      </c>
      <c r="C180" s="11">
        <f t="shared" si="2"/>
        <v>-1.5787507428449234</v>
      </c>
      <c r="D180" s="15"/>
    </row>
    <row r="181" spans="1:4">
      <c r="A181" s="3">
        <v>37742</v>
      </c>
      <c r="B181" s="10">
        <v>-1.8318462509829401</v>
      </c>
      <c r="C181" s="11">
        <f t="shared" si="2"/>
        <v>-1.8387513075417068</v>
      </c>
      <c r="D181" s="15"/>
    </row>
    <row r="182" spans="1:4">
      <c r="A182" s="3">
        <v>37773</v>
      </c>
      <c r="B182" s="10">
        <v>-1.14035200093732</v>
      </c>
      <c r="C182" s="11">
        <f t="shared" si="2"/>
        <v>-1.5836659120940269</v>
      </c>
      <c r="D182" s="15"/>
    </row>
    <row r="183" spans="1:4">
      <c r="A183" s="3">
        <v>37803</v>
      </c>
      <c r="B183" s="10">
        <v>-0.73282313165088298</v>
      </c>
      <c r="C183" s="11">
        <f t="shared" si="2"/>
        <v>-1.2350071278570478</v>
      </c>
      <c r="D183" s="15"/>
    </row>
    <row r="184" spans="1:4">
      <c r="A184" s="4">
        <v>37834</v>
      </c>
      <c r="B184" s="10">
        <v>-0.35626781961429399</v>
      </c>
      <c r="C184" s="11">
        <f t="shared" si="2"/>
        <v>-0.74314765073416567</v>
      </c>
      <c r="D184" s="15"/>
    </row>
    <row r="185" spans="1:4">
      <c r="A185" s="4">
        <v>37865</v>
      </c>
      <c r="B185" s="10">
        <v>-0.44960985761019201</v>
      </c>
      <c r="C185" s="11">
        <f t="shared" si="2"/>
        <v>-0.51290026962512292</v>
      </c>
      <c r="D185" s="15"/>
    </row>
    <row r="186" spans="1:4">
      <c r="A186" s="4">
        <v>37895</v>
      </c>
      <c r="B186" s="10">
        <v>0.124368468702148</v>
      </c>
      <c r="C186" s="11">
        <f t="shared" si="2"/>
        <v>-0.22716973617411265</v>
      </c>
      <c r="D186" s="15"/>
    </row>
    <row r="187" spans="1:4">
      <c r="A187" s="4">
        <v>37926</v>
      </c>
      <c r="B187" s="10">
        <v>0.17191504468633401</v>
      </c>
      <c r="C187" s="11">
        <f t="shared" si="2"/>
        <v>-5.110878140723666E-2</v>
      </c>
      <c r="D187" s="15"/>
    </row>
    <row r="188" spans="1:4">
      <c r="A188" s="4">
        <v>37956</v>
      </c>
      <c r="B188" s="10">
        <v>0.21970574000987902</v>
      </c>
      <c r="C188" s="11">
        <f t="shared" si="2"/>
        <v>0.17199641779945365</v>
      </c>
      <c r="D188" s="15"/>
    </row>
    <row r="189" spans="1:4">
      <c r="A189" s="4">
        <v>37987</v>
      </c>
      <c r="B189" s="10">
        <v>0.35321781080481102</v>
      </c>
      <c r="C189" s="11">
        <f t="shared" si="2"/>
        <v>0.24827953183367468</v>
      </c>
      <c r="D189" s="15"/>
    </row>
    <row r="190" spans="1:4">
      <c r="A190" s="4">
        <v>38018</v>
      </c>
      <c r="B190" s="10">
        <v>-0.31044014156875699</v>
      </c>
      <c r="C190" s="11">
        <f t="shared" si="2"/>
        <v>8.7494469748644346E-2</v>
      </c>
      <c r="D190" s="15"/>
    </row>
    <row r="191" spans="1:4">
      <c r="A191" s="4">
        <v>38047</v>
      </c>
      <c r="B191" s="10">
        <v>-8.8915503638384297E-2</v>
      </c>
      <c r="C191" s="11">
        <f t="shared" si="2"/>
        <v>-1.5379278134110089E-2</v>
      </c>
      <c r="D191" s="15"/>
    </row>
    <row r="192" spans="1:4">
      <c r="A192" s="4">
        <v>38078</v>
      </c>
      <c r="B192" s="10">
        <v>0.82061268604704307</v>
      </c>
      <c r="C192" s="11">
        <f t="shared" si="2"/>
        <v>0.14041901361330059</v>
      </c>
      <c r="D192" s="15"/>
    </row>
    <row r="193" spans="1:4">
      <c r="A193" s="3">
        <v>38108</v>
      </c>
      <c r="B193" s="10">
        <v>1.3516965530076599</v>
      </c>
      <c r="C193" s="11">
        <f t="shared" si="2"/>
        <v>0.69446457847210619</v>
      </c>
      <c r="D193" s="15"/>
    </row>
    <row r="194" spans="1:4">
      <c r="A194" s="3">
        <v>38139</v>
      </c>
      <c r="B194" s="10">
        <v>1.1060956801120501</v>
      </c>
      <c r="C194" s="11">
        <f t="shared" si="2"/>
        <v>1.0928016397222511</v>
      </c>
      <c r="D194" s="15"/>
    </row>
    <row r="195" spans="1:4">
      <c r="A195" s="3">
        <v>38169</v>
      </c>
      <c r="B195" s="10">
        <v>1.41934136585528</v>
      </c>
      <c r="C195" s="11">
        <f t="shared" si="2"/>
        <v>1.2923778663249965</v>
      </c>
      <c r="D195" s="15"/>
    </row>
    <row r="196" spans="1:4">
      <c r="A196" s="3">
        <v>38200</v>
      </c>
      <c r="B196" s="10">
        <v>1.3662032002348701</v>
      </c>
      <c r="C196" s="11">
        <f t="shared" si="2"/>
        <v>1.2972134154007333</v>
      </c>
      <c r="D196" s="15"/>
    </row>
    <row r="197" spans="1:4">
      <c r="A197" s="3">
        <v>38231</v>
      </c>
      <c r="B197" s="10">
        <v>0.59514930743266403</v>
      </c>
      <c r="C197" s="11">
        <f t="shared" si="2"/>
        <v>1.1268979578409379</v>
      </c>
      <c r="D197" s="15"/>
    </row>
    <row r="198" spans="1:4">
      <c r="A198" s="3">
        <v>38261</v>
      </c>
      <c r="B198" s="10">
        <v>0.58503180129622001</v>
      </c>
      <c r="C198" s="11">
        <f t="shared" si="2"/>
        <v>0.84879476965458467</v>
      </c>
      <c r="D198" s="15"/>
    </row>
    <row r="199" spans="1:4">
      <c r="A199" s="3">
        <v>38292</v>
      </c>
      <c r="B199" s="10">
        <v>0.57990253268670899</v>
      </c>
      <c r="C199" s="11">
        <f t="shared" si="2"/>
        <v>0.58669454713853098</v>
      </c>
      <c r="D199" s="15"/>
    </row>
    <row r="200" spans="1:4">
      <c r="A200" s="3">
        <v>38322</v>
      </c>
      <c r="B200" s="10">
        <v>0.227802517941952</v>
      </c>
      <c r="C200" s="11">
        <f t="shared" si="2"/>
        <v>0.46424561730829367</v>
      </c>
      <c r="D200" s="15"/>
    </row>
    <row r="201" spans="1:4">
      <c r="A201" s="3">
        <v>38353</v>
      </c>
      <c r="B201" s="10">
        <v>0.64612936013530198</v>
      </c>
      <c r="C201" s="11">
        <f t="shared" si="2"/>
        <v>0.48461147025465429</v>
      </c>
      <c r="D201" s="15"/>
    </row>
    <row r="202" spans="1:4">
      <c r="A202" s="3">
        <v>38384</v>
      </c>
      <c r="B202" s="10">
        <v>0.57556170226125303</v>
      </c>
      <c r="C202" s="11">
        <f t="shared" si="2"/>
        <v>0.48316452677950233</v>
      </c>
      <c r="D202" s="15"/>
    </row>
    <row r="203" spans="1:4">
      <c r="A203" s="3">
        <v>38412</v>
      </c>
      <c r="B203" s="10">
        <v>0.631638843379975</v>
      </c>
      <c r="C203" s="11">
        <f t="shared" ref="C203:C266" si="3">AVERAGE(B201:B203)</f>
        <v>0.6177766352588433</v>
      </c>
      <c r="D203" s="15"/>
    </row>
    <row r="204" spans="1:4">
      <c r="A204" s="3">
        <v>38443</v>
      </c>
      <c r="B204" s="10">
        <v>0.39986699812117205</v>
      </c>
      <c r="C204" s="11">
        <f t="shared" si="3"/>
        <v>0.53568918125413334</v>
      </c>
      <c r="D204" s="15"/>
    </row>
    <row r="205" spans="1:4">
      <c r="A205" s="3">
        <v>38473</v>
      </c>
      <c r="B205" s="10">
        <v>0.20779828631723002</v>
      </c>
      <c r="C205" s="11">
        <f t="shared" si="3"/>
        <v>0.41310137593945906</v>
      </c>
      <c r="D205" s="15"/>
    </row>
    <row r="206" spans="1:4">
      <c r="A206" s="3">
        <v>38504</v>
      </c>
      <c r="B206" s="10">
        <v>0.10321240887951699</v>
      </c>
      <c r="C206" s="11">
        <f t="shared" si="3"/>
        <v>0.23695923110597303</v>
      </c>
      <c r="D206" s="15"/>
    </row>
    <row r="207" spans="1:4">
      <c r="A207" s="3">
        <v>38534</v>
      </c>
      <c r="B207" s="10">
        <v>-0.85821512347439899</v>
      </c>
      <c r="C207" s="11">
        <f t="shared" si="3"/>
        <v>-0.18240147609255067</v>
      </c>
      <c r="D207" s="15"/>
    </row>
    <row r="208" spans="1:4">
      <c r="A208" s="3">
        <v>38565</v>
      </c>
      <c r="B208" s="10">
        <v>-0.43313239798360698</v>
      </c>
      <c r="C208" s="11">
        <f t="shared" si="3"/>
        <v>-0.39604503752616299</v>
      </c>
      <c r="D208" s="15"/>
    </row>
    <row r="209" spans="1:4">
      <c r="A209" s="3">
        <v>38596</v>
      </c>
      <c r="B209" s="10">
        <v>-0.484275299876753</v>
      </c>
      <c r="C209" s="11">
        <f t="shared" si="3"/>
        <v>-0.59187427377825297</v>
      </c>
      <c r="D209" s="15"/>
    </row>
    <row r="210" spans="1:4">
      <c r="A210" s="3">
        <v>38626</v>
      </c>
      <c r="B210" s="10">
        <v>-0.45961531971408598</v>
      </c>
      <c r="C210" s="11">
        <f t="shared" si="3"/>
        <v>-0.45900767252481534</v>
      </c>
      <c r="D210" s="15"/>
    </row>
    <row r="211" spans="1:4">
      <c r="A211" s="3">
        <v>38657</v>
      </c>
      <c r="B211" s="10">
        <v>-0.50587324885751495</v>
      </c>
      <c r="C211" s="11">
        <f t="shared" si="3"/>
        <v>-0.48325462281611803</v>
      </c>
      <c r="D211" s="15"/>
    </row>
    <row r="212" spans="1:4">
      <c r="A212" s="3">
        <v>38687</v>
      </c>
      <c r="B212" s="10">
        <v>0.93131630830475798</v>
      </c>
      <c r="C212" s="11">
        <f t="shared" si="3"/>
        <v>-1.1390753422280983E-2</v>
      </c>
      <c r="D212" s="15"/>
    </row>
    <row r="213" spans="1:4">
      <c r="A213" s="3">
        <v>38718</v>
      </c>
      <c r="B213" s="10">
        <v>-2.0573484778396902E-2</v>
      </c>
      <c r="C213" s="11">
        <f t="shared" si="3"/>
        <v>0.13495652488961538</v>
      </c>
      <c r="D213" s="15"/>
    </row>
    <row r="214" spans="1:4">
      <c r="A214" s="3">
        <v>38749</v>
      </c>
      <c r="B214" s="10">
        <v>0.48277375286061402</v>
      </c>
      <c r="C214" s="11">
        <f t="shared" si="3"/>
        <v>0.46450552546232499</v>
      </c>
      <c r="D214" s="15"/>
    </row>
    <row r="215" spans="1:4">
      <c r="A215" s="3">
        <v>38777</v>
      </c>
      <c r="B215" s="10">
        <v>-0.48655773884333398</v>
      </c>
      <c r="C215" s="11">
        <f t="shared" si="3"/>
        <v>-8.1191569203722756E-3</v>
      </c>
      <c r="D215" s="15"/>
    </row>
    <row r="216" spans="1:4">
      <c r="A216" s="3">
        <v>38808</v>
      </c>
      <c r="B216" s="10">
        <v>0.47608842195887502</v>
      </c>
      <c r="C216" s="11">
        <f t="shared" si="3"/>
        <v>0.1574348119920517</v>
      </c>
      <c r="D216" s="15"/>
    </row>
    <row r="217" spans="1:4">
      <c r="A217" s="3">
        <v>38838</v>
      </c>
      <c r="B217" s="10">
        <v>0.15631620737546098</v>
      </c>
      <c r="C217" s="11">
        <f t="shared" si="3"/>
        <v>4.8615630163667344E-2</v>
      </c>
      <c r="D217" s="15"/>
    </row>
    <row r="218" spans="1:4">
      <c r="A218" s="3">
        <v>38869</v>
      </c>
      <c r="B218" s="10">
        <v>1.57769253683628</v>
      </c>
      <c r="C218" s="11">
        <f t="shared" si="3"/>
        <v>0.73669905539020542</v>
      </c>
      <c r="D218" s="15"/>
    </row>
    <row r="219" spans="1:4">
      <c r="A219" s="3">
        <v>38899</v>
      </c>
      <c r="B219" s="10">
        <v>1.3916632920524201</v>
      </c>
      <c r="C219" s="11">
        <f t="shared" si="3"/>
        <v>1.0418906787547204</v>
      </c>
      <c r="D219" s="15"/>
    </row>
    <row r="220" spans="1:4">
      <c r="A220" s="3">
        <v>38930</v>
      </c>
      <c r="B220" s="10">
        <v>0.69333546135221402</v>
      </c>
      <c r="C220" s="11">
        <f t="shared" si="3"/>
        <v>1.2208970967469714</v>
      </c>
      <c r="D220" s="15"/>
    </row>
    <row r="221" spans="1:4">
      <c r="A221" s="3">
        <v>38961</v>
      </c>
      <c r="B221" s="10">
        <v>0.95053638584976197</v>
      </c>
      <c r="C221" s="11">
        <f t="shared" si="3"/>
        <v>1.0118450464181321</v>
      </c>
      <c r="D221" s="15"/>
    </row>
    <row r="222" spans="1:4">
      <c r="A222" s="3">
        <v>38991</v>
      </c>
      <c r="B222" s="10">
        <v>1.56054000423858</v>
      </c>
      <c r="C222" s="11">
        <f t="shared" si="3"/>
        <v>1.0681372838135186</v>
      </c>
      <c r="D222" s="15"/>
    </row>
    <row r="223" spans="1:4">
      <c r="A223" s="3">
        <v>39022</v>
      </c>
      <c r="B223" s="10">
        <v>1.30096805336454</v>
      </c>
      <c r="C223" s="11">
        <f t="shared" si="3"/>
        <v>1.2706814811509608</v>
      </c>
      <c r="D223" s="15"/>
    </row>
    <row r="224" spans="1:4">
      <c r="A224" s="3">
        <v>39052</v>
      </c>
      <c r="B224" s="10">
        <v>0.66871632026652195</v>
      </c>
      <c r="C224" s="11">
        <f t="shared" si="3"/>
        <v>1.1767414592898808</v>
      </c>
      <c r="D224" s="15"/>
    </row>
    <row r="225" spans="1:4">
      <c r="A225" s="3">
        <v>39083</v>
      </c>
      <c r="B225" s="10">
        <v>1.0908010844520999</v>
      </c>
      <c r="C225" s="11">
        <f t="shared" si="3"/>
        <v>1.020161819361054</v>
      </c>
      <c r="D225" s="15"/>
    </row>
    <row r="226" spans="1:4">
      <c r="A226" s="3">
        <v>39114</v>
      </c>
      <c r="B226" s="10">
        <v>1.1728897594708301</v>
      </c>
      <c r="C226" s="11">
        <f t="shared" si="3"/>
        <v>0.97746905472981727</v>
      </c>
      <c r="D226" s="15"/>
    </row>
    <row r="227" spans="1:4">
      <c r="A227" s="3">
        <v>39142</v>
      </c>
      <c r="B227" s="10">
        <v>1.26063808150034</v>
      </c>
      <c r="C227" s="11">
        <f t="shared" si="3"/>
        <v>1.1747763084744234</v>
      </c>
      <c r="D227" s="15"/>
    </row>
    <row r="228" spans="1:4">
      <c r="A228" s="3">
        <v>39173</v>
      </c>
      <c r="B228" s="10">
        <v>1.5575564531794299</v>
      </c>
      <c r="C228" s="11">
        <f t="shared" si="3"/>
        <v>1.3303614313835332</v>
      </c>
      <c r="D228" s="15"/>
    </row>
    <row r="229" spans="1:4">
      <c r="A229" s="3">
        <v>39203</v>
      </c>
      <c r="B229" s="10">
        <v>1.5961273908039801</v>
      </c>
      <c r="C229" s="11">
        <f t="shared" si="3"/>
        <v>1.4714406418279167</v>
      </c>
      <c r="D229" s="15"/>
    </row>
    <row r="230" spans="1:4">
      <c r="A230" s="3">
        <v>39234</v>
      </c>
      <c r="B230" s="10">
        <v>1.6568149689817802</v>
      </c>
      <c r="C230" s="11">
        <f t="shared" si="3"/>
        <v>1.60349960432173</v>
      </c>
      <c r="D230" s="15"/>
    </row>
    <row r="231" spans="1:4">
      <c r="A231" s="3">
        <v>39264</v>
      </c>
      <c r="B231" s="10">
        <v>1.4161982206894601</v>
      </c>
      <c r="C231" s="11">
        <f t="shared" si="3"/>
        <v>1.5563801934917401</v>
      </c>
      <c r="D231" s="15"/>
    </row>
    <row r="232" spans="1:4">
      <c r="A232" s="3">
        <v>39295</v>
      </c>
      <c r="B232" s="10">
        <v>1.5409328441265699</v>
      </c>
      <c r="C232" s="11">
        <f t="shared" si="3"/>
        <v>1.5379820112659368</v>
      </c>
      <c r="D232" s="15"/>
    </row>
    <row r="233" spans="1:4">
      <c r="A233" s="3">
        <v>39326</v>
      </c>
      <c r="B233" s="10">
        <v>1.47678886253504</v>
      </c>
      <c r="C233" s="11">
        <f t="shared" si="3"/>
        <v>1.4779733091170233</v>
      </c>
      <c r="D233" s="15"/>
    </row>
    <row r="234" spans="1:4">
      <c r="A234" s="3">
        <v>39356</v>
      </c>
      <c r="B234" s="10">
        <v>1.43916916394581</v>
      </c>
      <c r="C234" s="11">
        <f t="shared" si="3"/>
        <v>1.4856302902024734</v>
      </c>
      <c r="D234" s="15"/>
    </row>
    <row r="235" spans="1:4">
      <c r="A235" s="3">
        <v>39387</v>
      </c>
      <c r="B235" s="10">
        <v>1.74793174499086</v>
      </c>
      <c r="C235" s="11">
        <f t="shared" si="3"/>
        <v>1.5546299238239036</v>
      </c>
      <c r="D235" s="15"/>
    </row>
    <row r="236" spans="1:4">
      <c r="A236" s="3">
        <v>39417</v>
      </c>
      <c r="B236" s="10">
        <v>1.7378031330813299</v>
      </c>
      <c r="C236" s="11">
        <f t="shared" si="3"/>
        <v>1.6416346806726665</v>
      </c>
      <c r="D236" s="15"/>
    </row>
    <row r="237" spans="1:4">
      <c r="A237" s="3">
        <v>39448</v>
      </c>
      <c r="B237" s="10">
        <v>1.2863318932605301</v>
      </c>
      <c r="C237" s="11">
        <f t="shared" si="3"/>
        <v>1.5906889237775734</v>
      </c>
      <c r="D237" s="15"/>
    </row>
    <row r="238" spans="1:4">
      <c r="A238" s="3">
        <v>39479</v>
      </c>
      <c r="B238" s="10">
        <v>1.63732412473186</v>
      </c>
      <c r="C238" s="11">
        <f t="shared" si="3"/>
        <v>1.5538197170245731</v>
      </c>
      <c r="D238" s="15"/>
    </row>
    <row r="239" spans="1:4">
      <c r="A239" s="3">
        <v>39508</v>
      </c>
      <c r="B239" s="10">
        <v>1.7701375750822999</v>
      </c>
      <c r="C239" s="11">
        <f t="shared" si="3"/>
        <v>1.5645978643582301</v>
      </c>
      <c r="D239" s="15"/>
    </row>
    <row r="240" spans="1:4">
      <c r="A240" s="3">
        <v>39539</v>
      </c>
      <c r="B240" s="10">
        <v>1.2753252534550099</v>
      </c>
      <c r="C240" s="11">
        <f t="shared" si="3"/>
        <v>1.5609289844230567</v>
      </c>
      <c r="D240" s="15"/>
    </row>
    <row r="241" spans="1:4">
      <c r="A241" s="3">
        <v>39569</v>
      </c>
      <c r="B241" s="10">
        <v>1.03146580140165</v>
      </c>
      <c r="C241" s="11">
        <f t="shared" si="3"/>
        <v>1.3589762099796532</v>
      </c>
      <c r="D241" s="15"/>
    </row>
    <row r="242" spans="1:4">
      <c r="A242" s="3">
        <v>39600</v>
      </c>
      <c r="B242" s="10">
        <v>-3.45339018652333E-3</v>
      </c>
      <c r="C242" s="11">
        <f t="shared" si="3"/>
        <v>0.76777922155671219</v>
      </c>
      <c r="D242" s="15"/>
    </row>
    <row r="243" spans="1:4">
      <c r="A243" s="3">
        <v>39630</v>
      </c>
      <c r="B243" s="10">
        <v>1.44784595276741E-2</v>
      </c>
      <c r="C243" s="11">
        <f t="shared" si="3"/>
        <v>0.34749695691426696</v>
      </c>
      <c r="D243" s="15"/>
    </row>
    <row r="244" spans="1:4">
      <c r="A244" s="3">
        <v>39661</v>
      </c>
      <c r="B244" s="10">
        <v>0.32053804129631602</v>
      </c>
      <c r="C244" s="11">
        <f t="shared" si="3"/>
        <v>0.1105210368791556</v>
      </c>
      <c r="D244" s="15"/>
    </row>
    <row r="245" spans="1:4">
      <c r="A245" s="3">
        <v>39692</v>
      </c>
      <c r="B245" s="10">
        <v>-0.85872917978595598</v>
      </c>
      <c r="C245" s="11">
        <f t="shared" si="3"/>
        <v>-0.17457089298732195</v>
      </c>
      <c r="D245" s="15"/>
    </row>
    <row r="246" spans="1:4">
      <c r="A246" s="3">
        <v>39722</v>
      </c>
      <c r="B246" s="10">
        <v>-1.9030309871565301</v>
      </c>
      <c r="C246" s="11">
        <f t="shared" si="3"/>
        <v>-0.81374070854872338</v>
      </c>
      <c r="D246" s="15"/>
    </row>
    <row r="247" spans="1:4">
      <c r="A247" s="3">
        <v>39753</v>
      </c>
      <c r="B247" s="10">
        <v>-2.9378937701546404</v>
      </c>
      <c r="C247" s="11">
        <f t="shared" si="3"/>
        <v>-1.8998846456990421</v>
      </c>
      <c r="D247" s="15"/>
    </row>
    <row r="248" spans="1:4">
      <c r="A248" s="3">
        <v>39783</v>
      </c>
      <c r="B248" s="10">
        <v>-3.09169227922593</v>
      </c>
      <c r="C248" s="11">
        <f t="shared" si="3"/>
        <v>-2.6442056788457005</v>
      </c>
      <c r="D248" s="15"/>
    </row>
    <row r="249" spans="1:4">
      <c r="A249" s="3">
        <v>39814</v>
      </c>
      <c r="B249" s="10">
        <v>-3.59349362323483</v>
      </c>
      <c r="C249" s="11">
        <f t="shared" si="3"/>
        <v>-3.2076932242051335</v>
      </c>
      <c r="D249" s="15"/>
    </row>
    <row r="250" spans="1:4">
      <c r="A250" s="3">
        <v>39845</v>
      </c>
      <c r="B250" s="10">
        <v>-4.4427130851113894</v>
      </c>
      <c r="C250" s="11">
        <f t="shared" si="3"/>
        <v>-3.7092996625240495</v>
      </c>
      <c r="D250" s="15"/>
    </row>
    <row r="251" spans="1:4">
      <c r="A251" s="3">
        <v>39873</v>
      </c>
      <c r="B251" s="10">
        <v>-4.0357961263189006</v>
      </c>
      <c r="C251" s="11">
        <f t="shared" si="3"/>
        <v>-4.0240009448883738</v>
      </c>
      <c r="D251" s="15"/>
    </row>
    <row r="252" spans="1:4">
      <c r="A252" s="3">
        <v>39904</v>
      </c>
      <c r="B252" s="10">
        <v>-4.1350804476493304</v>
      </c>
      <c r="C252" s="11">
        <f t="shared" si="3"/>
        <v>-4.2045298863598726</v>
      </c>
      <c r="D252" s="15"/>
    </row>
    <row r="253" spans="1:4">
      <c r="A253" s="3">
        <v>39934</v>
      </c>
      <c r="B253" s="10">
        <v>-3.2071344069610901</v>
      </c>
      <c r="C253" s="11">
        <f t="shared" si="3"/>
        <v>-3.7926703269764404</v>
      </c>
      <c r="D253" s="15"/>
    </row>
    <row r="254" spans="1:4">
      <c r="A254" s="3">
        <v>39965</v>
      </c>
      <c r="B254" s="10">
        <v>-2.9061453408410398</v>
      </c>
      <c r="C254" s="11">
        <f t="shared" si="3"/>
        <v>-3.4161200651504866</v>
      </c>
      <c r="D254" s="15"/>
    </row>
    <row r="255" spans="1:4">
      <c r="A255" s="3">
        <v>39995</v>
      </c>
      <c r="B255" s="10">
        <v>-2.0877562057371302</v>
      </c>
      <c r="C255" s="11">
        <f t="shared" si="3"/>
        <v>-2.7336786511797535</v>
      </c>
      <c r="D255" s="15"/>
    </row>
    <row r="256" spans="1:4">
      <c r="A256" s="3">
        <v>40026</v>
      </c>
      <c r="B256" s="10">
        <v>-1.07122459398916</v>
      </c>
      <c r="C256" s="11">
        <f t="shared" si="3"/>
        <v>-2.0217087135224436</v>
      </c>
      <c r="D256" s="15"/>
    </row>
    <row r="257" spans="1:4">
      <c r="A257" s="3">
        <v>40057</v>
      </c>
      <c r="B257" s="10">
        <v>-0.87438954058170504</v>
      </c>
      <c r="C257" s="11">
        <f t="shared" si="3"/>
        <v>-1.344456780102665</v>
      </c>
      <c r="D257" s="15"/>
    </row>
    <row r="258" spans="1:4">
      <c r="A258" s="3">
        <v>40087</v>
      </c>
      <c r="B258" s="10">
        <v>-0.39051336824740202</v>
      </c>
      <c r="C258" s="11">
        <f t="shared" si="3"/>
        <v>-0.7787091676060891</v>
      </c>
      <c r="D258" s="15"/>
    </row>
    <row r="259" spans="1:4">
      <c r="A259" s="3">
        <v>40118</v>
      </c>
      <c r="B259" s="10">
        <v>-0.61340377446803795</v>
      </c>
      <c r="C259" s="11">
        <f t="shared" si="3"/>
        <v>-0.626102227765715</v>
      </c>
      <c r="D259" s="15"/>
    </row>
    <row r="260" spans="1:4">
      <c r="A260" s="3">
        <v>40148</v>
      </c>
      <c r="B260" s="10">
        <v>-0.36956255597034798</v>
      </c>
      <c r="C260" s="11">
        <f t="shared" si="3"/>
        <v>-0.45782656622859591</v>
      </c>
      <c r="D260" s="15"/>
    </row>
    <row r="261" spans="1:4">
      <c r="A261" s="3">
        <v>40179</v>
      </c>
      <c r="B261" s="10">
        <v>-0.46736155860243095</v>
      </c>
      <c r="C261" s="11">
        <f t="shared" si="3"/>
        <v>-0.4834426296802723</v>
      </c>
      <c r="D261" s="15"/>
    </row>
    <row r="262" spans="1:4">
      <c r="A262" s="3">
        <v>40210</v>
      </c>
      <c r="B262" s="10">
        <v>-0.72301301490567904</v>
      </c>
      <c r="C262" s="11">
        <f t="shared" si="3"/>
        <v>-0.51997904315948595</v>
      </c>
      <c r="D262" s="15"/>
    </row>
    <row r="263" spans="1:4">
      <c r="A263" s="3">
        <v>40238</v>
      </c>
      <c r="B263" s="10">
        <v>-0.30665620402545601</v>
      </c>
      <c r="C263" s="11">
        <f t="shared" si="3"/>
        <v>-0.49901025917785535</v>
      </c>
      <c r="D263" s="15"/>
    </row>
    <row r="264" spans="1:4">
      <c r="A264" s="3">
        <v>40269</v>
      </c>
      <c r="B264" s="10">
        <v>0.44584128718391297</v>
      </c>
      <c r="C264" s="11">
        <f t="shared" si="3"/>
        <v>-0.19460931058240738</v>
      </c>
      <c r="D264" s="15"/>
    </row>
    <row r="265" spans="1:4">
      <c r="A265" s="3">
        <v>40299</v>
      </c>
      <c r="B265" s="10">
        <v>-0.110549533213217</v>
      </c>
      <c r="C265" s="11">
        <f t="shared" si="3"/>
        <v>9.5451833150799834E-3</v>
      </c>
      <c r="D265" s="15"/>
    </row>
    <row r="266" spans="1:4">
      <c r="A266" s="3">
        <v>40330</v>
      </c>
      <c r="B266" s="10">
        <v>-0.12374720292535699</v>
      </c>
      <c r="C266" s="11">
        <f t="shared" si="3"/>
        <v>7.0514850348446331E-2</v>
      </c>
      <c r="D266" s="15"/>
    </row>
    <row r="267" spans="1:4">
      <c r="A267" s="3">
        <v>40360</v>
      </c>
      <c r="B267" s="10">
        <v>-0.23094029536108099</v>
      </c>
      <c r="C267" s="11">
        <f t="shared" ref="C267:C330" si="4">AVERAGE(B265:B267)</f>
        <v>-0.15507901049988501</v>
      </c>
      <c r="D267" s="15"/>
    </row>
    <row r="268" spans="1:4">
      <c r="A268" s="3">
        <v>40391</v>
      </c>
      <c r="B268" s="10">
        <v>-0.42446513960098997</v>
      </c>
      <c r="C268" s="11">
        <f t="shared" si="4"/>
        <v>-0.25971754596247598</v>
      </c>
      <c r="D268" s="15"/>
    </row>
    <row r="269" spans="1:4">
      <c r="A269" s="3">
        <v>40422</v>
      </c>
      <c r="B269" s="10">
        <v>-0.234203532603628</v>
      </c>
      <c r="C269" s="11">
        <f t="shared" si="4"/>
        <v>-0.29653632252189965</v>
      </c>
      <c r="D269" s="15"/>
    </row>
    <row r="270" spans="1:4">
      <c r="A270" s="3">
        <v>40452</v>
      </c>
      <c r="B270" s="10">
        <v>-0.86706120603478198</v>
      </c>
      <c r="C270" s="11">
        <f t="shared" si="4"/>
        <v>-0.50857662607980003</v>
      </c>
      <c r="D270" s="15"/>
    </row>
    <row r="271" spans="1:4">
      <c r="A271" s="3">
        <v>40483</v>
      </c>
      <c r="B271" s="10">
        <v>-0.76047505837664497</v>
      </c>
      <c r="C271" s="11">
        <f t="shared" si="4"/>
        <v>-0.62057993233835163</v>
      </c>
      <c r="D271" s="15"/>
    </row>
    <row r="272" spans="1:4">
      <c r="A272" s="3">
        <v>40513</v>
      </c>
      <c r="B272" s="10">
        <v>-1.41280785438893</v>
      </c>
      <c r="C272" s="11">
        <f t="shared" si="4"/>
        <v>-1.0134480396001191</v>
      </c>
      <c r="D272" s="15"/>
    </row>
    <row r="273" spans="1:4">
      <c r="A273" s="3">
        <v>40544</v>
      </c>
      <c r="B273" s="10">
        <v>-1.2215739023493</v>
      </c>
      <c r="C273" s="11">
        <f t="shared" si="4"/>
        <v>-1.1316189383716251</v>
      </c>
      <c r="D273" s="15"/>
    </row>
    <row r="274" spans="1:4">
      <c r="A274" s="3">
        <v>40575</v>
      </c>
      <c r="B274" s="10">
        <v>-1.5226575463844001</v>
      </c>
      <c r="C274" s="11">
        <f t="shared" si="4"/>
        <v>-1.3856797677075434</v>
      </c>
      <c r="D274" s="15"/>
    </row>
    <row r="275" spans="1:4">
      <c r="A275" s="3">
        <v>40603</v>
      </c>
      <c r="B275" s="10">
        <v>-2.0522369895404999</v>
      </c>
      <c r="C275" s="11">
        <f t="shared" si="4"/>
        <v>-1.5988228127580666</v>
      </c>
      <c r="D275" s="15"/>
    </row>
    <row r="276" spans="1:4">
      <c r="A276" s="3">
        <v>40634</v>
      </c>
      <c r="B276" s="10">
        <v>-2.6007224120760299</v>
      </c>
      <c r="C276" s="11">
        <f t="shared" si="4"/>
        <v>-2.0585389826669767</v>
      </c>
      <c r="D276" s="15"/>
    </row>
    <row r="277" spans="1:4">
      <c r="A277" s="3">
        <v>40664</v>
      </c>
      <c r="B277" s="10">
        <v>-2.7448870994971699</v>
      </c>
      <c r="C277" s="11">
        <f t="shared" si="4"/>
        <v>-2.4659488337045663</v>
      </c>
      <c r="D277" s="15"/>
    </row>
    <row r="278" spans="1:4">
      <c r="A278" s="3">
        <v>40695</v>
      </c>
      <c r="B278" s="10">
        <v>-2.99140348083924</v>
      </c>
      <c r="C278" s="11">
        <f t="shared" si="4"/>
        <v>-2.7790043308041468</v>
      </c>
      <c r="D278" s="15"/>
    </row>
    <row r="279" spans="1:4">
      <c r="A279" s="3">
        <v>40725</v>
      </c>
      <c r="B279" s="10">
        <v>-3.0534930514813001</v>
      </c>
      <c r="C279" s="11">
        <f t="shared" si="4"/>
        <v>-2.9299278772725703</v>
      </c>
      <c r="D279" s="15"/>
    </row>
    <row r="280" spans="1:4">
      <c r="A280" s="3">
        <v>40756</v>
      </c>
      <c r="B280" s="10">
        <v>-3.4864686178100497</v>
      </c>
      <c r="C280" s="11">
        <f t="shared" si="4"/>
        <v>-3.1771217167101966</v>
      </c>
      <c r="D280" s="15"/>
    </row>
    <row r="281" spans="1:4">
      <c r="A281" s="3">
        <v>40787</v>
      </c>
      <c r="B281" s="10">
        <v>-4.0343111323885701</v>
      </c>
      <c r="C281" s="11">
        <f t="shared" si="4"/>
        <v>-3.524757600559973</v>
      </c>
      <c r="D281" s="15"/>
    </row>
    <row r="282" spans="1:4">
      <c r="A282" s="3">
        <v>40817</v>
      </c>
      <c r="B282" s="10">
        <v>-3.8777988605148499</v>
      </c>
      <c r="C282" s="11">
        <f t="shared" si="4"/>
        <v>-3.7995262035711566</v>
      </c>
      <c r="D282" s="15"/>
    </row>
    <row r="283" spans="1:4">
      <c r="A283" s="3">
        <v>40848</v>
      </c>
      <c r="B283" s="10">
        <v>-4.73873105333828</v>
      </c>
      <c r="C283" s="11">
        <f t="shared" si="4"/>
        <v>-4.2169470154138997</v>
      </c>
      <c r="D283" s="15"/>
    </row>
    <row r="284" spans="1:4">
      <c r="A284" s="3">
        <v>40878</v>
      </c>
      <c r="B284" s="10">
        <v>-4.86904973297806</v>
      </c>
      <c r="C284" s="11">
        <f t="shared" si="4"/>
        <v>-4.4951932156103966</v>
      </c>
      <c r="D284" s="15"/>
    </row>
    <row r="285" spans="1:4">
      <c r="A285" s="3">
        <v>40909</v>
      </c>
      <c r="B285" s="10">
        <v>-4.9026675330735596</v>
      </c>
      <c r="C285" s="11">
        <f t="shared" si="4"/>
        <v>-4.8368161064633002</v>
      </c>
      <c r="D285" s="15"/>
    </row>
    <row r="286" spans="1:4">
      <c r="A286" s="3">
        <v>40940</v>
      </c>
      <c r="B286" s="10">
        <v>-4.9965168840501795</v>
      </c>
      <c r="C286" s="11">
        <f t="shared" si="4"/>
        <v>-4.9227447167006</v>
      </c>
      <c r="D286" s="15"/>
    </row>
    <row r="287" spans="1:4">
      <c r="A287" s="3">
        <v>40969</v>
      </c>
      <c r="B287" s="10">
        <v>-5.1829311484632399</v>
      </c>
      <c r="C287" s="11">
        <f t="shared" si="4"/>
        <v>-5.0273718551956597</v>
      </c>
      <c r="D287" s="15"/>
    </row>
    <row r="288" spans="1:4">
      <c r="A288" s="3">
        <v>41000</v>
      </c>
      <c r="B288" s="10">
        <v>-4.3100440794915107</v>
      </c>
      <c r="C288" s="11">
        <f t="shared" si="4"/>
        <v>-4.8298307040016439</v>
      </c>
      <c r="D288" s="15"/>
    </row>
    <row r="289" spans="1:4">
      <c r="A289" s="3">
        <v>41030</v>
      </c>
      <c r="B289" s="10">
        <v>-5.2337411997719601</v>
      </c>
      <c r="C289" s="11">
        <f t="shared" si="4"/>
        <v>-4.9089054759089032</v>
      </c>
      <c r="D289" s="15"/>
    </row>
    <row r="290" spans="1:4">
      <c r="A290" s="3">
        <v>41061</v>
      </c>
      <c r="B290" s="10">
        <v>-4.7224760813934399</v>
      </c>
      <c r="C290" s="11">
        <f t="shared" si="4"/>
        <v>-4.7554204535523033</v>
      </c>
      <c r="D290" s="15"/>
    </row>
    <row r="291" spans="1:4">
      <c r="A291" s="3">
        <v>41091</v>
      </c>
      <c r="B291" s="10">
        <v>-4.5133174838110195</v>
      </c>
      <c r="C291" s="11">
        <f t="shared" si="4"/>
        <v>-4.8231782549921398</v>
      </c>
      <c r="D291" s="15"/>
    </row>
    <row r="292" spans="1:4">
      <c r="A292" s="3">
        <v>41122</v>
      </c>
      <c r="B292" s="10">
        <v>-4.3719828987784197</v>
      </c>
      <c r="C292" s="11">
        <f t="shared" si="4"/>
        <v>-4.5359254879942936</v>
      </c>
      <c r="D292" s="15"/>
    </row>
    <row r="293" spans="1:4">
      <c r="A293" s="3">
        <v>41153</v>
      </c>
      <c r="B293" s="10">
        <v>-5.1623314523808999</v>
      </c>
      <c r="C293" s="11">
        <f t="shared" si="4"/>
        <v>-4.6825439449901127</v>
      </c>
      <c r="D293" s="15"/>
    </row>
    <row r="294" spans="1:4">
      <c r="A294" s="3">
        <v>41183</v>
      </c>
      <c r="B294" s="10">
        <v>-5.4487999591301302</v>
      </c>
      <c r="C294" s="11">
        <f t="shared" si="4"/>
        <v>-4.9943714367631502</v>
      </c>
      <c r="D294" s="15"/>
    </row>
    <row r="295" spans="1:4">
      <c r="A295" s="3">
        <v>41214</v>
      </c>
      <c r="B295" s="10">
        <v>-4.9344347946183298</v>
      </c>
      <c r="C295" s="11">
        <f t="shared" si="4"/>
        <v>-5.1818554020431202</v>
      </c>
      <c r="D295" s="15"/>
    </row>
    <row r="296" spans="1:4">
      <c r="A296" s="3">
        <v>41244</v>
      </c>
      <c r="B296" s="10">
        <v>-4.7159643080756597</v>
      </c>
      <c r="C296" s="11">
        <f t="shared" si="4"/>
        <v>-5.0330663539413729</v>
      </c>
      <c r="D296" s="15"/>
    </row>
    <row r="297" spans="1:4">
      <c r="A297" s="3">
        <v>41275</v>
      </c>
      <c r="B297" s="10">
        <v>-4.9671672234313204</v>
      </c>
      <c r="C297" s="11">
        <f t="shared" si="4"/>
        <v>-4.8725221087084369</v>
      </c>
      <c r="D297" s="15"/>
    </row>
    <row r="298" spans="1:4">
      <c r="A298" s="3">
        <v>41306</v>
      </c>
      <c r="B298" s="10">
        <v>-4.6263404350119099</v>
      </c>
      <c r="C298" s="11">
        <f t="shared" si="4"/>
        <v>-4.7698239888396303</v>
      </c>
      <c r="D298" s="15"/>
    </row>
    <row r="299" spans="1:4">
      <c r="A299" s="3">
        <v>41334</v>
      </c>
      <c r="B299" s="10">
        <v>-4.2778660683112699</v>
      </c>
      <c r="C299" s="11">
        <f t="shared" si="4"/>
        <v>-4.6237912422514995</v>
      </c>
      <c r="D299" s="15"/>
    </row>
    <row r="300" spans="1:4">
      <c r="A300" s="3">
        <v>41365</v>
      </c>
      <c r="B300" s="10">
        <v>-4.1726012503590395</v>
      </c>
      <c r="C300" s="11">
        <f t="shared" si="4"/>
        <v>-4.3589359178940734</v>
      </c>
      <c r="D300" s="15"/>
    </row>
    <row r="301" spans="1:4">
      <c r="A301" s="3">
        <v>41395</v>
      </c>
      <c r="B301" s="10">
        <v>-3.62766445491707</v>
      </c>
      <c r="C301" s="11">
        <f t="shared" si="4"/>
        <v>-4.0260439245291266</v>
      </c>
      <c r="D301" s="15"/>
    </row>
    <row r="302" spans="1:4">
      <c r="A302" s="3">
        <v>41426</v>
      </c>
      <c r="B302" s="10">
        <v>-3.2471235130966001</v>
      </c>
      <c r="C302" s="11">
        <f t="shared" si="4"/>
        <v>-3.6824630727909029</v>
      </c>
      <c r="D302" s="15"/>
    </row>
    <row r="303" spans="1:4">
      <c r="A303" s="3">
        <v>41456</v>
      </c>
      <c r="B303" s="10">
        <v>-2.9230988956708499</v>
      </c>
      <c r="C303" s="11">
        <f t="shared" si="4"/>
        <v>-3.2659622878948404</v>
      </c>
      <c r="D303" s="15"/>
    </row>
    <row r="304" spans="1:4">
      <c r="A304" s="3">
        <v>41487</v>
      </c>
      <c r="B304" s="10">
        <v>-1.9925822511640501</v>
      </c>
      <c r="C304" s="11">
        <f t="shared" si="4"/>
        <v>-2.7209348866438332</v>
      </c>
      <c r="D304" s="15"/>
    </row>
    <row r="305" spans="1:4">
      <c r="A305" s="3">
        <v>41518</v>
      </c>
      <c r="B305" s="10">
        <v>-1.8484142316551699</v>
      </c>
      <c r="C305" s="11">
        <f t="shared" si="4"/>
        <v>-2.2546984594966899</v>
      </c>
      <c r="D305" s="15"/>
    </row>
    <row r="306" spans="1:4">
      <c r="A306" s="3">
        <v>41548</v>
      </c>
      <c r="B306" s="10">
        <v>-1.5882397797918402</v>
      </c>
      <c r="C306" s="11">
        <f t="shared" si="4"/>
        <v>-1.8097454208703532</v>
      </c>
      <c r="D306" s="15"/>
    </row>
    <row r="307" spans="1:4">
      <c r="A307" s="3">
        <v>41579</v>
      </c>
      <c r="B307" s="10">
        <v>-0.76721103332184293</v>
      </c>
      <c r="C307" s="11">
        <f t="shared" si="4"/>
        <v>-1.4012883482562843</v>
      </c>
      <c r="D307" s="15"/>
    </row>
    <row r="308" spans="1:4">
      <c r="A308" s="3">
        <v>41609</v>
      </c>
      <c r="B308" s="10">
        <v>-0.31638442128970501</v>
      </c>
      <c r="C308" s="11">
        <f t="shared" si="4"/>
        <v>-0.89061174480112948</v>
      </c>
      <c r="D308" s="15"/>
    </row>
    <row r="309" spans="1:4">
      <c r="A309" s="3">
        <v>41640</v>
      </c>
      <c r="B309" s="10">
        <v>-0.35017112547852203</v>
      </c>
      <c r="C309" s="11">
        <f t="shared" si="4"/>
        <v>-0.47792219336335662</v>
      </c>
      <c r="D309" s="15"/>
    </row>
    <row r="310" spans="1:4">
      <c r="A310" s="3">
        <v>41671</v>
      </c>
      <c r="B310" s="10">
        <v>0.28868256382089602</v>
      </c>
      <c r="C310" s="11">
        <f t="shared" si="4"/>
        <v>-0.12595766098244368</v>
      </c>
      <c r="D310" s="15"/>
    </row>
    <row r="311" spans="1:4">
      <c r="A311" s="3">
        <v>41699</v>
      </c>
      <c r="B311" s="10">
        <v>0.32182095982475001</v>
      </c>
      <c r="C311" s="11">
        <f t="shared" si="4"/>
        <v>8.6777466055708005E-2</v>
      </c>
      <c r="D311" s="15"/>
    </row>
    <row r="312" spans="1:4">
      <c r="A312" s="3">
        <v>41730</v>
      </c>
      <c r="B312" s="10">
        <v>-1.57181370416433E-3</v>
      </c>
      <c r="C312" s="11">
        <f t="shared" si="4"/>
        <v>0.20297723664716052</v>
      </c>
      <c r="D312" s="15"/>
    </row>
    <row r="313" spans="1:4">
      <c r="A313" s="3">
        <v>41760</v>
      </c>
      <c r="B313" s="10">
        <v>0.54985144957001297</v>
      </c>
      <c r="C313" s="11">
        <f t="shared" si="4"/>
        <v>0.29003353189686626</v>
      </c>
      <c r="D313" s="15"/>
    </row>
    <row r="314" spans="1:4">
      <c r="A314" s="3">
        <v>41791</v>
      </c>
      <c r="B314" s="10">
        <v>0.61141927224632608</v>
      </c>
      <c r="C314" s="11">
        <f t="shared" si="4"/>
        <v>0.38656630270405823</v>
      </c>
      <c r="D314" s="15"/>
    </row>
    <row r="315" spans="1:4">
      <c r="A315" s="3">
        <v>41821</v>
      </c>
      <c r="B315" s="10">
        <v>0.65950618434136099</v>
      </c>
      <c r="C315" s="11">
        <f t="shared" si="4"/>
        <v>0.60692563538590005</v>
      </c>
      <c r="D315" s="15"/>
    </row>
    <row r="316" spans="1:4">
      <c r="A316" s="3">
        <v>41852</v>
      </c>
      <c r="B316" s="10">
        <v>0.97130472504063192</v>
      </c>
      <c r="C316" s="11">
        <f t="shared" si="4"/>
        <v>0.74741006054277292</v>
      </c>
      <c r="D316" s="15"/>
    </row>
    <row r="317" spans="1:4">
      <c r="A317" s="3">
        <v>41883</v>
      </c>
      <c r="B317" s="10">
        <v>0.72735207787113809</v>
      </c>
      <c r="C317" s="11">
        <f t="shared" si="4"/>
        <v>0.786054329084377</v>
      </c>
      <c r="D317" s="15"/>
    </row>
    <row r="318" spans="1:4">
      <c r="A318" s="3">
        <v>41913</v>
      </c>
      <c r="B318" s="10">
        <v>1.0842891872006</v>
      </c>
      <c r="C318" s="11">
        <f t="shared" si="4"/>
        <v>0.92764866337078999</v>
      </c>
      <c r="D318" s="15"/>
    </row>
    <row r="319" spans="1:4">
      <c r="A319" s="3">
        <v>41944</v>
      </c>
      <c r="B319" s="10">
        <v>0.75272678018406702</v>
      </c>
      <c r="C319" s="11">
        <f t="shared" si="4"/>
        <v>0.85478934841860177</v>
      </c>
      <c r="D319" s="15"/>
    </row>
    <row r="320" spans="1:4">
      <c r="A320" s="3">
        <v>41974</v>
      </c>
      <c r="B320" s="10">
        <v>0.65925458657284297</v>
      </c>
      <c r="C320" s="11">
        <f t="shared" si="4"/>
        <v>0.8320901846525034</v>
      </c>
      <c r="D320" s="15"/>
    </row>
    <row r="321" spans="1:4">
      <c r="A321" s="3">
        <v>42005</v>
      </c>
      <c r="B321" s="10">
        <v>1.4928683838988399</v>
      </c>
      <c r="C321" s="11">
        <f t="shared" si="4"/>
        <v>0.9682832502185833</v>
      </c>
      <c r="D321" s="15"/>
    </row>
    <row r="322" spans="1:4">
      <c r="A322" s="3">
        <v>42036</v>
      </c>
      <c r="B322" s="10">
        <v>0.86552541428368202</v>
      </c>
      <c r="C322" s="11">
        <f t="shared" si="4"/>
        <v>1.005882794918455</v>
      </c>
      <c r="D322" s="15"/>
    </row>
    <row r="323" spans="1:4">
      <c r="A323" s="3">
        <v>42064</v>
      </c>
      <c r="B323" s="10">
        <v>1.32410568662842</v>
      </c>
      <c r="C323" s="11">
        <f t="shared" si="4"/>
        <v>1.2274998282703138</v>
      </c>
      <c r="D323" s="15"/>
    </row>
    <row r="324" spans="1:4">
      <c r="A324" s="3">
        <v>42095</v>
      </c>
      <c r="B324" s="10">
        <v>1.91400866986059</v>
      </c>
      <c r="C324" s="11">
        <f t="shared" si="4"/>
        <v>1.3678799235908974</v>
      </c>
      <c r="D324" s="15"/>
    </row>
    <row r="325" spans="1:4">
      <c r="A325" s="3">
        <v>42125</v>
      </c>
      <c r="B325" s="10">
        <v>1.8567696507706</v>
      </c>
      <c r="C325" s="11">
        <f t="shared" si="4"/>
        <v>1.6982946690865368</v>
      </c>
      <c r="D325" s="15"/>
    </row>
    <row r="326" spans="1:4">
      <c r="A326" s="3">
        <v>42156</v>
      </c>
      <c r="B326" s="10">
        <v>1.54166128231917</v>
      </c>
      <c r="C326" s="11">
        <f t="shared" si="4"/>
        <v>1.7708132009834534</v>
      </c>
      <c r="D326" s="15"/>
    </row>
    <row r="327" spans="1:4">
      <c r="A327" s="3">
        <v>42186</v>
      </c>
      <c r="B327" s="10">
        <v>1.9974641229716699</v>
      </c>
      <c r="C327" s="11">
        <f t="shared" si="4"/>
        <v>1.7986316853538133</v>
      </c>
      <c r="D327" s="15"/>
    </row>
    <row r="328" spans="1:4">
      <c r="A328" s="3">
        <v>42217</v>
      </c>
      <c r="B328" s="10">
        <v>1.83091636839012</v>
      </c>
      <c r="C328" s="11">
        <f t="shared" si="4"/>
        <v>1.7900139245603199</v>
      </c>
      <c r="D328" s="15"/>
    </row>
    <row r="329" spans="1:4">
      <c r="A329" s="3">
        <v>42248</v>
      </c>
      <c r="B329" s="10">
        <v>1.7114585668083999</v>
      </c>
      <c r="C329" s="11">
        <f t="shared" si="4"/>
        <v>1.8466130193900632</v>
      </c>
      <c r="D329" s="15"/>
    </row>
    <row r="330" spans="1:4">
      <c r="A330" s="3">
        <v>42278</v>
      </c>
      <c r="B330" s="10">
        <v>1.3636544388076199</v>
      </c>
      <c r="C330" s="11">
        <f t="shared" si="4"/>
        <v>1.6353431246687133</v>
      </c>
      <c r="D330" s="15"/>
    </row>
    <row r="331" spans="1:4">
      <c r="A331" s="3">
        <v>42309</v>
      </c>
      <c r="B331" s="10">
        <v>1.4615529073194</v>
      </c>
      <c r="C331" s="11">
        <f t="shared" ref="C331:C383" si="5">AVERAGE(B329:B331)</f>
        <v>1.5122219709784732</v>
      </c>
      <c r="D331" s="15"/>
    </row>
    <row r="332" spans="1:4">
      <c r="A332" s="3">
        <v>42339</v>
      </c>
      <c r="B332" s="10">
        <v>1.4074777548503301</v>
      </c>
      <c r="C332" s="11">
        <f t="shared" si="5"/>
        <v>1.4108950336591166</v>
      </c>
      <c r="D332" s="15"/>
    </row>
    <row r="333" spans="1:4">
      <c r="A333" s="3">
        <v>42370</v>
      </c>
      <c r="B333" s="10">
        <v>1.48473727286371</v>
      </c>
      <c r="C333" s="11">
        <f t="shared" si="5"/>
        <v>1.4512559783444801</v>
      </c>
      <c r="D333" s="15"/>
    </row>
    <row r="334" spans="1:4">
      <c r="A334" s="3">
        <v>42401</v>
      </c>
      <c r="B334" s="10">
        <v>1.31671792473536</v>
      </c>
      <c r="C334" s="11">
        <f t="shared" si="5"/>
        <v>1.4029776508164666</v>
      </c>
      <c r="D334" s="15"/>
    </row>
    <row r="335" spans="1:4">
      <c r="A335" s="3">
        <v>42430</v>
      </c>
      <c r="B335" s="10">
        <v>1.4592903597085001</v>
      </c>
      <c r="C335" s="11">
        <f t="shared" si="5"/>
        <v>1.4202485191025236</v>
      </c>
      <c r="D335" s="15"/>
    </row>
    <row r="336" spans="1:4">
      <c r="A336" s="3">
        <v>42461</v>
      </c>
      <c r="B336" s="10">
        <v>1.7908234502446201</v>
      </c>
      <c r="C336" s="11">
        <f t="shared" si="5"/>
        <v>1.5222772448961601</v>
      </c>
      <c r="D336" s="15"/>
    </row>
    <row r="337" spans="1:4">
      <c r="A337" s="3">
        <v>42491</v>
      </c>
      <c r="B337" s="10">
        <v>1.24617646090038</v>
      </c>
      <c r="C337" s="11">
        <f t="shared" si="5"/>
        <v>1.4987634236178335</v>
      </c>
      <c r="D337" s="15"/>
    </row>
    <row r="338" spans="1:4">
      <c r="A338" s="3">
        <v>42522</v>
      </c>
      <c r="B338" s="10">
        <v>1.3403900569137899</v>
      </c>
      <c r="C338" s="11">
        <f t="shared" si="5"/>
        <v>1.4591299893529299</v>
      </c>
      <c r="D338" s="15"/>
    </row>
    <row r="339" spans="1:4">
      <c r="A339" s="3">
        <v>42552</v>
      </c>
      <c r="B339" s="10">
        <v>1.61283152664525</v>
      </c>
      <c r="C339" s="11">
        <f t="shared" si="5"/>
        <v>1.3997993481531399</v>
      </c>
      <c r="D339" s="15"/>
    </row>
    <row r="340" spans="1:4">
      <c r="A340" s="3">
        <v>42583</v>
      </c>
      <c r="B340" s="10">
        <v>1.71713638312663</v>
      </c>
      <c r="C340" s="11">
        <f t="shared" si="5"/>
        <v>1.5567859888952231</v>
      </c>
      <c r="D340" s="15"/>
    </row>
    <row r="341" spans="1:4">
      <c r="A341" s="3">
        <v>42614</v>
      </c>
      <c r="B341" s="10">
        <v>1.56004559958971</v>
      </c>
      <c r="C341" s="11">
        <f t="shared" si="5"/>
        <v>1.6300045031205299</v>
      </c>
      <c r="D341" s="15"/>
    </row>
    <row r="342" spans="1:4">
      <c r="A342" s="3">
        <v>42644</v>
      </c>
      <c r="B342" s="10">
        <v>1.70815547471511</v>
      </c>
      <c r="C342" s="11">
        <f t="shared" si="5"/>
        <v>1.6617791524771501</v>
      </c>
      <c r="D342" s="15"/>
    </row>
    <row r="343" spans="1:4">
      <c r="A343" s="3">
        <v>42675</v>
      </c>
      <c r="B343" s="10">
        <v>1.9168838754285902</v>
      </c>
      <c r="C343" s="11">
        <f t="shared" si="5"/>
        <v>1.7283616499111367</v>
      </c>
      <c r="D343" s="15"/>
    </row>
    <row r="344" spans="1:4">
      <c r="A344" s="3">
        <v>42705</v>
      </c>
      <c r="B344" s="10">
        <v>1.9640646952923901</v>
      </c>
      <c r="C344" s="11">
        <f t="shared" si="5"/>
        <v>1.86303468181203</v>
      </c>
      <c r="D344" s="15"/>
    </row>
    <row r="345" spans="1:4">
      <c r="A345" s="3">
        <v>42736</v>
      </c>
      <c r="B345" s="10">
        <v>2.09351871201067</v>
      </c>
      <c r="C345" s="11">
        <f t="shared" si="5"/>
        <v>1.9914890942438834</v>
      </c>
      <c r="D345" s="15"/>
    </row>
    <row r="346" spans="1:4">
      <c r="A346" s="3">
        <v>42767</v>
      </c>
      <c r="B346" s="10">
        <v>2.3482657323202401</v>
      </c>
      <c r="C346" s="11">
        <f t="shared" si="5"/>
        <v>2.1352830465410997</v>
      </c>
      <c r="D346" s="15"/>
    </row>
    <row r="347" spans="1:4">
      <c r="A347" s="3">
        <v>42795</v>
      </c>
      <c r="B347" s="10">
        <v>2.1755063438092597</v>
      </c>
      <c r="C347" s="11">
        <f t="shared" si="5"/>
        <v>2.2057635960467232</v>
      </c>
      <c r="D347" s="15"/>
    </row>
    <row r="348" spans="1:4">
      <c r="A348" s="3">
        <v>42826</v>
      </c>
      <c r="B348" s="10">
        <v>2.63784825432099</v>
      </c>
      <c r="C348" s="11">
        <f t="shared" si="5"/>
        <v>2.3872067768168299</v>
      </c>
      <c r="D348" s="15"/>
    </row>
    <row r="349" spans="1:4">
      <c r="A349" s="3">
        <v>42856</v>
      </c>
      <c r="B349" s="10">
        <v>2.6083613642500398</v>
      </c>
      <c r="C349" s="11">
        <f t="shared" si="5"/>
        <v>2.4739053207934298</v>
      </c>
      <c r="D349" s="15"/>
    </row>
    <row r="350" spans="1:4">
      <c r="A350" s="3">
        <v>42887</v>
      </c>
      <c r="B350" s="10">
        <v>2.52201132064797</v>
      </c>
      <c r="C350" s="11">
        <f t="shared" si="5"/>
        <v>2.5894069797396662</v>
      </c>
      <c r="D350" s="15"/>
    </row>
    <row r="351" spans="1:4">
      <c r="A351" s="3">
        <v>42917</v>
      </c>
      <c r="B351" s="10">
        <v>2.5785532806622098</v>
      </c>
      <c r="C351" s="11">
        <f t="shared" si="5"/>
        <v>2.5696419885200732</v>
      </c>
      <c r="D351" s="15"/>
    </row>
    <row r="352" spans="1:4">
      <c r="A352" s="3">
        <v>42948</v>
      </c>
      <c r="B352" s="10">
        <v>2.28152564895192</v>
      </c>
      <c r="C352" s="11">
        <f t="shared" si="5"/>
        <v>2.4606967500873664</v>
      </c>
      <c r="D352" s="15"/>
    </row>
    <row r="353" spans="1:4">
      <c r="A353" s="3">
        <v>42979</v>
      </c>
      <c r="B353" s="10">
        <v>2.7541701200372901</v>
      </c>
      <c r="C353" s="11">
        <f t="shared" si="5"/>
        <v>2.5380830165504733</v>
      </c>
      <c r="D353" s="15"/>
    </row>
    <row r="354" spans="1:4">
      <c r="A354" s="3">
        <v>43009</v>
      </c>
      <c r="B354" s="10">
        <v>2.77365847561838</v>
      </c>
      <c r="C354" s="11">
        <f t="shared" si="5"/>
        <v>2.6031180815358632</v>
      </c>
      <c r="D354" s="15"/>
    </row>
    <row r="355" spans="1:4">
      <c r="A355" s="3">
        <v>43040</v>
      </c>
      <c r="B355" s="10">
        <v>2.7158455682795801</v>
      </c>
      <c r="C355" s="11">
        <f t="shared" si="5"/>
        <v>2.7478913879784166</v>
      </c>
      <c r="D355" s="15"/>
    </row>
    <row r="356" spans="1:4">
      <c r="A356" s="3">
        <v>43070</v>
      </c>
      <c r="B356" s="10">
        <v>2.7530577774398002</v>
      </c>
      <c r="C356" s="11">
        <f t="shared" si="5"/>
        <v>2.7475206071125871</v>
      </c>
      <c r="D356" s="15"/>
    </row>
    <row r="357" spans="1:4">
      <c r="A357" s="3">
        <v>43101</v>
      </c>
      <c r="B357" s="10">
        <v>2.8102146625605897</v>
      </c>
      <c r="C357" s="11">
        <f t="shared" si="5"/>
        <v>2.7597060027599896</v>
      </c>
      <c r="D357" s="15"/>
    </row>
    <row r="358" spans="1:4">
      <c r="A358" s="3">
        <v>43132</v>
      </c>
      <c r="B358" s="10">
        <v>2.5200033354023401</v>
      </c>
      <c r="C358" s="11">
        <f t="shared" si="5"/>
        <v>2.6944252584675765</v>
      </c>
      <c r="D358" s="15"/>
    </row>
    <row r="359" spans="1:4">
      <c r="A359" s="3">
        <v>43160</v>
      </c>
      <c r="B359" s="10">
        <v>2.6909845640757601</v>
      </c>
      <c r="C359" s="11">
        <f t="shared" si="5"/>
        <v>2.6737341873462301</v>
      </c>
      <c r="D359" s="15"/>
    </row>
    <row r="360" spans="1:4">
      <c r="A360" s="3">
        <v>43191</v>
      </c>
      <c r="B360" s="10">
        <v>2.4680005495855299</v>
      </c>
      <c r="C360" s="11">
        <f t="shared" si="5"/>
        <v>2.5596628163545434</v>
      </c>
      <c r="D360" s="15"/>
    </row>
    <row r="361" spans="1:4">
      <c r="A361" s="3">
        <v>43221</v>
      </c>
      <c r="B361" s="10">
        <v>2.5274588813978398</v>
      </c>
      <c r="C361" s="11">
        <f t="shared" si="5"/>
        <v>2.5621479983530429</v>
      </c>
      <c r="D361" s="15"/>
    </row>
    <row r="362" spans="1:4">
      <c r="A362" s="3">
        <v>43252</v>
      </c>
      <c r="B362" s="10">
        <v>2.6417883370042499</v>
      </c>
      <c r="C362" s="11">
        <f t="shared" si="5"/>
        <v>2.5457492559958736</v>
      </c>
      <c r="D362" s="15"/>
    </row>
    <row r="363" spans="1:4">
      <c r="A363" s="3">
        <v>43282</v>
      </c>
      <c r="B363" s="10">
        <v>2.45570104541263</v>
      </c>
      <c r="C363" s="11">
        <f t="shared" si="5"/>
        <v>2.5416494212715732</v>
      </c>
      <c r="D363" s="15"/>
    </row>
    <row r="364" spans="1:4">
      <c r="A364" s="3">
        <v>43313</v>
      </c>
      <c r="B364" s="10">
        <v>2.6745603064692798</v>
      </c>
      <c r="C364" s="11">
        <f t="shared" si="5"/>
        <v>2.5906832296287199</v>
      </c>
      <c r="D364" s="15"/>
    </row>
    <row r="365" spans="1:4">
      <c r="A365" s="3">
        <v>43344</v>
      </c>
      <c r="B365" s="10">
        <v>2.5205075018449601</v>
      </c>
      <c r="C365" s="11">
        <f t="shared" si="5"/>
        <v>2.5502562845756231</v>
      </c>
      <c r="D365" s="15"/>
    </row>
    <row r="366" spans="1:4">
      <c r="A366" s="3">
        <v>43374</v>
      </c>
      <c r="B366" s="10">
        <v>2.4998504581632099</v>
      </c>
      <c r="C366" s="11">
        <f t="shared" si="5"/>
        <v>2.5649727554924833</v>
      </c>
      <c r="D366" s="15"/>
    </row>
    <row r="367" spans="1:4">
      <c r="A367" s="3">
        <v>43405</v>
      </c>
      <c r="B367" s="10">
        <v>2.5917788376650002</v>
      </c>
      <c r="C367" s="11">
        <f t="shared" si="5"/>
        <v>2.5373789325577234</v>
      </c>
      <c r="D367" s="15"/>
    </row>
    <row r="368" spans="1:4">
      <c r="A368" s="3">
        <v>43435</v>
      </c>
      <c r="B368" s="10">
        <v>2.7920948138561998</v>
      </c>
      <c r="C368" s="11">
        <f t="shared" si="5"/>
        <v>2.62790803656147</v>
      </c>
      <c r="D368" s="15"/>
    </row>
    <row r="369" spans="1:4">
      <c r="A369" s="3">
        <v>43466</v>
      </c>
      <c r="B369" s="10">
        <v>2.6853654245007799</v>
      </c>
      <c r="C369" s="11">
        <f t="shared" si="5"/>
        <v>2.6897463586739931</v>
      </c>
      <c r="D369" s="15"/>
    </row>
    <row r="370" spans="1:4">
      <c r="A370" s="3">
        <v>43497</v>
      </c>
      <c r="B370" s="10">
        <v>2.9626760476644201</v>
      </c>
      <c r="C370" s="11">
        <f t="shared" si="5"/>
        <v>2.8133787620071331</v>
      </c>
      <c r="D370" s="15"/>
    </row>
    <row r="371" spans="1:4">
      <c r="A371" s="3">
        <v>43525</v>
      </c>
      <c r="B371" s="10">
        <v>2.6628381042482898</v>
      </c>
      <c r="C371" s="11">
        <f t="shared" si="5"/>
        <v>2.7702931921378302</v>
      </c>
      <c r="D371" s="15"/>
    </row>
    <row r="372" spans="1:4">
      <c r="A372" s="3">
        <v>43556</v>
      </c>
      <c r="B372" s="10">
        <v>2.4044721595890901</v>
      </c>
      <c r="C372" s="11">
        <f t="shared" si="5"/>
        <v>2.6766621038339333</v>
      </c>
      <c r="D372" s="15"/>
    </row>
    <row r="373" spans="1:4">
      <c r="A373" s="3">
        <v>43586</v>
      </c>
      <c r="B373" s="10">
        <v>2.1730060448835498</v>
      </c>
      <c r="C373" s="11">
        <f t="shared" si="5"/>
        <v>2.4134387695736432</v>
      </c>
      <c r="D373" s="15"/>
    </row>
    <row r="374" spans="1:4">
      <c r="A374" s="3">
        <v>43617</v>
      </c>
      <c r="B374" s="10">
        <v>2.2530330599753099</v>
      </c>
      <c r="C374" s="11">
        <f t="shared" si="5"/>
        <v>2.2768370881493163</v>
      </c>
      <c r="D374" s="15"/>
    </row>
    <row r="375" spans="1:4">
      <c r="A375" s="3">
        <v>43647</v>
      </c>
      <c r="B375" s="10">
        <v>2.0710754220205096</v>
      </c>
      <c r="C375" s="11">
        <f t="shared" si="5"/>
        <v>2.1657048422931231</v>
      </c>
      <c r="D375" s="15"/>
    </row>
    <row r="376" spans="1:4">
      <c r="A376" s="3">
        <v>43678</v>
      </c>
      <c r="B376" s="10">
        <v>1.8405126807538998</v>
      </c>
      <c r="C376" s="11">
        <f t="shared" si="5"/>
        <v>2.0548737209165733</v>
      </c>
      <c r="D376" s="15"/>
    </row>
    <row r="377" spans="1:4">
      <c r="A377" s="3">
        <v>43709</v>
      </c>
      <c r="B377" s="10">
        <v>1.9211953718860999</v>
      </c>
      <c r="C377" s="11">
        <f t="shared" si="5"/>
        <v>1.9442611582201696</v>
      </c>
      <c r="D377" s="15"/>
    </row>
    <row r="378" spans="1:4">
      <c r="A378" s="3">
        <v>43739</v>
      </c>
      <c r="B378" s="10">
        <v>1.7208234244980101</v>
      </c>
      <c r="C378" s="11">
        <f t="shared" si="5"/>
        <v>1.8275104923793366</v>
      </c>
      <c r="D378" s="15"/>
    </row>
    <row r="379" spans="1:4">
      <c r="A379" s="3">
        <v>43770</v>
      </c>
      <c r="B379" s="10">
        <v>2.27083045122829</v>
      </c>
      <c r="C379" s="11">
        <f t="shared" si="5"/>
        <v>1.9709497492041332</v>
      </c>
      <c r="D379" s="15"/>
    </row>
    <row r="380" spans="1:4">
      <c r="A380" s="3">
        <v>43800</v>
      </c>
      <c r="B380" s="10">
        <v>2.05664653383525</v>
      </c>
      <c r="C380" s="11">
        <f t="shared" si="5"/>
        <v>2.0161001365205169</v>
      </c>
      <c r="D380" s="15"/>
    </row>
    <row r="381" spans="1:4">
      <c r="A381" s="3">
        <v>43831</v>
      </c>
      <c r="B381" s="10">
        <v>2.4683641211072498</v>
      </c>
      <c r="C381" s="11">
        <f t="shared" si="5"/>
        <v>2.2652803687235967</v>
      </c>
      <c r="D381" s="15"/>
    </row>
    <row r="382" spans="1:4">
      <c r="A382" s="3">
        <v>43862</v>
      </c>
      <c r="B382" s="10">
        <v>2.34133063774954</v>
      </c>
      <c r="C382" s="11">
        <f t="shared" si="5"/>
        <v>2.2887804308973467</v>
      </c>
      <c r="D382" s="15"/>
    </row>
    <row r="383" spans="1:4">
      <c r="A383" s="3">
        <v>43891</v>
      </c>
      <c r="B383" s="10">
        <v>0.91086493674548996</v>
      </c>
      <c r="C383" s="11">
        <f t="shared" si="5"/>
        <v>1.9068532318674265</v>
      </c>
      <c r="D383" s="15"/>
    </row>
    <row r="384" spans="1:4">
      <c r="A384" s="3">
        <v>43922</v>
      </c>
      <c r="B384" s="10">
        <v>-7.2109065634022098</v>
      </c>
      <c r="C384" s="11">
        <f t="shared" ref="C384:C408" si="6">AVERAGE(B382:B384)</f>
        <v>-1.3195703296357266</v>
      </c>
    </row>
    <row r="385" spans="1:3">
      <c r="A385" s="3">
        <v>43952</v>
      </c>
      <c r="B385" s="10">
        <v>-7.2482625684243409</v>
      </c>
      <c r="C385" s="11">
        <f t="shared" si="6"/>
        <v>-4.5161013983603535</v>
      </c>
    </row>
    <row r="386" spans="1:3">
      <c r="A386" s="3">
        <v>43983</v>
      </c>
      <c r="B386" s="10">
        <v>-4.2617470476533903</v>
      </c>
      <c r="C386" s="11">
        <f t="shared" si="6"/>
        <v>-6.2403053931599812</v>
      </c>
    </row>
    <row r="387" spans="1:3">
      <c r="A387" s="3">
        <v>44013</v>
      </c>
      <c r="B387" s="10">
        <v>-2.6503271377237501</v>
      </c>
      <c r="C387" s="11">
        <f t="shared" si="6"/>
        <v>-4.7201122512671603</v>
      </c>
    </row>
    <row r="388" spans="1:3">
      <c r="A388" s="3">
        <v>44044</v>
      </c>
      <c r="B388" s="10">
        <v>-1.39632107020501</v>
      </c>
      <c r="C388" s="11">
        <f t="shared" si="6"/>
        <v>-2.7694650851940499</v>
      </c>
    </row>
    <row r="389" spans="1:3">
      <c r="A389" s="3">
        <v>44075</v>
      </c>
      <c r="B389" s="10">
        <v>-0.95235387999984999</v>
      </c>
      <c r="C389" s="11">
        <f t="shared" si="6"/>
        <v>-1.6663340293095368</v>
      </c>
    </row>
    <row r="390" spans="1:3">
      <c r="A390" s="3">
        <v>44105</v>
      </c>
      <c r="B390" s="10">
        <v>-0.39269033914928303</v>
      </c>
      <c r="C390" s="11">
        <f t="shared" si="6"/>
        <v>-0.91378842978471431</v>
      </c>
    </row>
    <row r="391" spans="1:3">
      <c r="A391" s="3">
        <v>44136</v>
      </c>
      <c r="B391" s="10">
        <v>-1.22935922801369</v>
      </c>
      <c r="C391" s="11">
        <f t="shared" si="6"/>
        <v>-0.8581344823876077</v>
      </c>
    </row>
    <row r="392" spans="1:3">
      <c r="A392" s="3">
        <v>44166</v>
      </c>
      <c r="B392" s="10">
        <v>-0.80116248540560708</v>
      </c>
      <c r="C392" s="11">
        <f t="shared" si="6"/>
        <v>-0.80773735085619336</v>
      </c>
    </row>
    <row r="393" spans="1:3">
      <c r="A393" s="3">
        <v>44197</v>
      </c>
      <c r="B393" s="10">
        <v>-1.10550490781373</v>
      </c>
      <c r="C393" s="11">
        <f t="shared" si="6"/>
        <v>-1.0453422070776757</v>
      </c>
    </row>
    <row r="394" spans="1:3">
      <c r="A394" s="3">
        <v>44228</v>
      </c>
      <c r="B394" s="10">
        <v>-2.5014993960287799</v>
      </c>
      <c r="C394" s="11">
        <f t="shared" si="6"/>
        <v>-1.4693889297493723</v>
      </c>
    </row>
    <row r="395" spans="1:3">
      <c r="A395" s="3">
        <v>44256</v>
      </c>
      <c r="B395" s="10">
        <v>-0.95312749128945906</v>
      </c>
      <c r="C395" s="11">
        <f t="shared" si="6"/>
        <v>-1.5200439317106564</v>
      </c>
    </row>
    <row r="396" spans="1:3">
      <c r="A396" s="3">
        <v>44287</v>
      </c>
      <c r="B396" s="10">
        <v>0.75670232865376097</v>
      </c>
      <c r="C396" s="11">
        <f t="shared" si="6"/>
        <v>-0.89930818622149278</v>
      </c>
    </row>
    <row r="397" spans="1:3">
      <c r="A397" s="3">
        <v>44317</v>
      </c>
      <c r="B397" s="10">
        <v>1.6610413182900901</v>
      </c>
      <c r="C397" s="11">
        <f t="shared" si="6"/>
        <v>0.48820538521813067</v>
      </c>
    </row>
    <row r="398" spans="1:3">
      <c r="A398" s="3">
        <v>44348</v>
      </c>
      <c r="B398" s="10">
        <v>2.05779512216884</v>
      </c>
      <c r="C398" s="11">
        <f t="shared" si="6"/>
        <v>1.491846256370897</v>
      </c>
    </row>
    <row r="399" spans="1:3">
      <c r="A399" s="3">
        <v>44378</v>
      </c>
      <c r="B399" s="10">
        <v>1.37142731153163</v>
      </c>
      <c r="C399" s="11">
        <f t="shared" si="6"/>
        <v>1.6967545839968536</v>
      </c>
    </row>
    <row r="400" spans="1:3">
      <c r="A400" s="3">
        <v>44409</v>
      </c>
      <c r="B400" s="10">
        <v>1.9117039741877599</v>
      </c>
      <c r="C400" s="11">
        <f t="shared" si="6"/>
        <v>1.7803088026294098</v>
      </c>
    </row>
    <row r="401" spans="1:3">
      <c r="A401" s="3">
        <v>44440</v>
      </c>
      <c r="B401" s="10">
        <v>1.7969322593930299</v>
      </c>
      <c r="C401" s="11">
        <f t="shared" si="6"/>
        <v>1.6933545150374734</v>
      </c>
    </row>
    <row r="402" spans="1:3">
      <c r="A402" s="3">
        <v>44470</v>
      </c>
      <c r="B402" s="10">
        <v>2.19498602545021</v>
      </c>
      <c r="C402" s="11">
        <f t="shared" si="6"/>
        <v>1.9678740863436666</v>
      </c>
    </row>
    <row r="403" spans="1:3">
      <c r="A403" s="3">
        <v>44501</v>
      </c>
      <c r="B403" s="10">
        <v>2.1372288095596002</v>
      </c>
      <c r="C403" s="11">
        <f t="shared" si="6"/>
        <v>2.0430490314676133</v>
      </c>
    </row>
    <row r="404" spans="1:3">
      <c r="A404" s="3">
        <v>44531</v>
      </c>
      <c r="B404" s="10">
        <v>2.26099409763252</v>
      </c>
      <c r="C404" s="11">
        <f t="shared" si="6"/>
        <v>2.1977363108807766</v>
      </c>
    </row>
    <row r="405" spans="1:3">
      <c r="A405" s="3">
        <v>44562</v>
      </c>
      <c r="B405" s="10">
        <v>2.0419438215848</v>
      </c>
      <c r="C405" s="11">
        <f t="shared" si="6"/>
        <v>2.1467222429256401</v>
      </c>
    </row>
    <row r="406" spans="1:3">
      <c r="A406" s="3">
        <v>44593</v>
      </c>
      <c r="B406" s="10">
        <v>2.5325329059864901</v>
      </c>
      <c r="C406" s="11">
        <f t="shared" si="6"/>
        <v>2.2784902750679366</v>
      </c>
    </row>
    <row r="407" spans="1:3">
      <c r="A407" s="3">
        <v>44621</v>
      </c>
      <c r="B407" s="10">
        <v>1.9376792031113799</v>
      </c>
      <c r="C407" s="11">
        <f t="shared" si="6"/>
        <v>2.1707186435608903</v>
      </c>
    </row>
    <row r="408" spans="1:3">
      <c r="A408" s="3">
        <v>44652</v>
      </c>
      <c r="B408" s="10">
        <v>1.9195726072471899</v>
      </c>
      <c r="C408" s="11">
        <f t="shared" si="6"/>
        <v>2.1299282387816869</v>
      </c>
    </row>
    <row r="409" spans="1:3">
      <c r="A409" s="3">
        <v>44682</v>
      </c>
      <c r="B409" s="10">
        <v>1.7817989960127698</v>
      </c>
      <c r="C409" s="11">
        <f t="shared" ref="C409:C413" si="7">AVERAGE(B407:B409)</f>
        <v>1.8796836021237799</v>
      </c>
    </row>
    <row r="410" spans="1:3">
      <c r="A410" s="3">
        <v>44713</v>
      </c>
      <c r="B410" s="10">
        <v>1.6074778194029402</v>
      </c>
      <c r="C410" s="11">
        <f t="shared" si="7"/>
        <v>1.7696164742209666</v>
      </c>
    </row>
    <row r="411" spans="1:3">
      <c r="A411" s="3">
        <v>44743</v>
      </c>
      <c r="B411" s="10">
        <v>1.8090429828910399</v>
      </c>
      <c r="C411" s="11">
        <f t="shared" si="7"/>
        <v>1.7327732661022501</v>
      </c>
    </row>
    <row r="412" spans="1:3">
      <c r="A412" s="3">
        <v>44774</v>
      </c>
      <c r="B412" s="10">
        <v>1.6565474462049898</v>
      </c>
      <c r="C412" s="11">
        <f t="shared" si="7"/>
        <v>1.6910227494996566</v>
      </c>
    </row>
    <row r="413" spans="1:3">
      <c r="A413" s="3">
        <v>44805</v>
      </c>
      <c r="B413" s="10">
        <v>1.4356717766896498</v>
      </c>
      <c r="C413" s="11">
        <f t="shared" si="7"/>
        <v>1.6337540685952263</v>
      </c>
    </row>
    <row r="414" spans="1:3">
      <c r="A414" s="3">
        <v>44835</v>
      </c>
      <c r="B414" s="10">
        <v>1.1647484740548</v>
      </c>
      <c r="C414" s="11">
        <f t="shared" ref="C414" si="8">AVERAGE(B412:B414)</f>
        <v>1.4189892323164799</v>
      </c>
    </row>
    <row r="415" spans="1:3">
      <c r="A415" s="3">
        <v>44866</v>
      </c>
      <c r="B415" s="10">
        <v>1.4031867474059201</v>
      </c>
      <c r="C415" s="11">
        <f t="shared" ref="C415" si="9">AVERAGE(B413:B415)</f>
        <v>1.3345356660501233</v>
      </c>
    </row>
    <row r="416" spans="1:3">
      <c r="A416" s="3">
        <v>44896</v>
      </c>
      <c r="B416" s="10">
        <v>1.40677546318088</v>
      </c>
      <c r="C416" s="11">
        <f t="shared" ref="C416" si="10">AVERAGE(B414:B416)</f>
        <v>1.3249035615472</v>
      </c>
    </row>
    <row r="417" spans="1:3">
      <c r="A417" s="3">
        <v>44927</v>
      </c>
      <c r="B417" s="10">
        <v>1.6923250004766601</v>
      </c>
      <c r="C417" s="11">
        <f t="shared" ref="C417" si="11">AVERAGE(B415:B417)</f>
        <v>1.50076240368782</v>
      </c>
    </row>
    <row r="418" spans="1:3">
      <c r="A418" s="3">
        <v>44958</v>
      </c>
      <c r="B418" s="10">
        <v>2.05172488201231</v>
      </c>
      <c r="C418" s="11">
        <f t="shared" ref="C418" si="12">AVERAGE(B416:B418)</f>
        <v>1.7169417818899497</v>
      </c>
    </row>
    <row r="419" spans="1:3">
      <c r="A419" s="3">
        <v>44986</v>
      </c>
      <c r="B419" s="10">
        <v>2.1366053321683802</v>
      </c>
      <c r="C419" s="11">
        <f t="shared" ref="C419" si="13">AVERAGE(B417:B419)</f>
        <v>1.9602184048857836</v>
      </c>
    </row>
    <row r="420" spans="1:3">
      <c r="A420" s="3">
        <v>45017</v>
      </c>
      <c r="B420" s="10">
        <v>2.3350180431564</v>
      </c>
      <c r="C420" s="11">
        <f t="shared" ref="C420" si="14">AVERAGE(B418:B420)</f>
        <v>2.1744494191123631</v>
      </c>
    </row>
    <row r="421" spans="1:3">
      <c r="A421" s="3">
        <v>45047</v>
      </c>
      <c r="B421" s="10">
        <v>1.5680886505054201</v>
      </c>
      <c r="C421" s="11">
        <f t="shared" ref="C421" si="15">AVERAGE(B419:B421)</f>
        <v>2.0132373419434</v>
      </c>
    </row>
    <row r="422" spans="1:3">
      <c r="A422" s="3">
        <v>45078</v>
      </c>
      <c r="B422" s="10">
        <v>1.6021134020265899</v>
      </c>
      <c r="C422" s="11">
        <f t="shared" ref="C422" si="16">AVERAGE(B420:B422)</f>
        <v>1.83507336522947</v>
      </c>
    </row>
    <row r="423" spans="1:3">
      <c r="A423" s="3">
        <v>45108</v>
      </c>
      <c r="B423" s="10">
        <v>1.4649229425905399</v>
      </c>
      <c r="C423" s="11">
        <f t="shared" ref="C423" si="17">AVERAGE(B421:B423)</f>
        <v>1.5450416650408501</v>
      </c>
    </row>
    <row r="424" spans="1:3">
      <c r="A424" s="3">
        <v>45139</v>
      </c>
      <c r="B424" s="10">
        <v>1.39261839313813</v>
      </c>
      <c r="C424" s="11">
        <f t="shared" ref="C424" si="18">AVERAGE(B422:B424)</f>
        <v>1.4865515792517534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E100" sqref="E100"/>
    </sheetView>
  </sheetViews>
  <sheetFormatPr defaultRowHeight="14.5"/>
  <sheetData>
    <row r="1" spans="1:39">
      <c r="A1" s="3">
        <v>44743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1015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484</v>
      </c>
      <c r="C6" s="73"/>
      <c r="D6" s="79"/>
      <c r="E6" s="72" t="s">
        <v>484</v>
      </c>
      <c r="F6" s="73"/>
      <c r="G6" s="79"/>
      <c r="H6" s="72" t="s">
        <v>484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783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784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785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786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787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788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790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791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792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793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794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797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800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801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802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803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804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805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806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</sheetData>
  <mergeCells count="23"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  <mergeCell ref="K5:X5"/>
    <mergeCell ref="Y5:AL5"/>
    <mergeCell ref="AK6:AL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7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G105" sqref="G105"/>
    </sheetView>
  </sheetViews>
  <sheetFormatPr defaultRowHeight="14.5"/>
  <sheetData>
    <row r="1" spans="1:39">
      <c r="A1" s="5" t="s">
        <v>819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1017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1018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540</v>
      </c>
      <c r="C6" s="73"/>
      <c r="D6" s="79"/>
      <c r="E6" s="72" t="s">
        <v>540</v>
      </c>
      <c r="F6" s="73"/>
      <c r="G6" s="79"/>
      <c r="H6" s="72" t="s">
        <v>540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783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784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787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790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796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800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801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802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803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804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805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806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E103" sqref="E103"/>
    </sheetView>
  </sheetViews>
  <sheetFormatPr defaultRowHeight="14.5"/>
  <sheetData>
    <row r="1" spans="1:39">
      <c r="A1" s="5" t="s">
        <v>820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1019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1020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548</v>
      </c>
      <c r="C6" s="73"/>
      <c r="D6" s="79"/>
      <c r="E6" s="72" t="s">
        <v>548</v>
      </c>
      <c r="F6" s="73"/>
      <c r="G6" s="79"/>
      <c r="H6" s="72" t="s">
        <v>548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 t="e">
        <f>AVERAGE(F8:F9)</f>
        <v>#DIV/0!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ref="G10:G73" si="0">AVERAGE(E9:E10)</f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783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784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785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786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787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788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789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790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791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792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793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794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795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796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797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798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799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800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801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802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803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804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805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806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</sheetData>
  <mergeCells count="23"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7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D101" sqref="D101"/>
    </sheetView>
  </sheetViews>
  <sheetFormatPr defaultRowHeight="14.5"/>
  <sheetData>
    <row r="1" spans="1:39">
      <c r="A1" s="5" t="s">
        <v>821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1011</v>
      </c>
      <c r="F5" s="73"/>
      <c r="G5" s="79"/>
      <c r="H5" s="72" t="s">
        <v>781</v>
      </c>
      <c r="I5" s="73"/>
      <c r="J5" s="79"/>
      <c r="K5" s="72" t="s">
        <v>1021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1022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586</v>
      </c>
      <c r="C6" s="73"/>
      <c r="D6" s="79"/>
      <c r="E6" s="72" t="s">
        <v>586</v>
      </c>
      <c r="F6" s="73"/>
      <c r="G6" s="79"/>
      <c r="H6" s="72" t="s">
        <v>586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783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784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785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786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787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788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789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790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791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792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793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794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795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796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797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798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799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800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801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802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803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804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805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806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</sheetData>
  <mergeCells count="23"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  <mergeCell ref="U6:V6"/>
    <mergeCell ref="W6:X6"/>
    <mergeCell ref="B6:D6"/>
    <mergeCell ref="E6:G6"/>
    <mergeCell ref="H6:J6"/>
    <mergeCell ref="Q6:R6"/>
    <mergeCell ref="S6:T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D102" sqref="D102"/>
    </sheetView>
  </sheetViews>
  <sheetFormatPr defaultRowHeight="14.5"/>
  <sheetData>
    <row r="1" spans="1:39">
      <c r="A1" s="5" t="s">
        <v>822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1023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1024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672</v>
      </c>
      <c r="C6" s="73"/>
      <c r="D6" s="79"/>
      <c r="E6" s="72" t="s">
        <v>672</v>
      </c>
      <c r="F6" s="73"/>
      <c r="G6" s="79"/>
      <c r="H6" s="72" t="s">
        <v>672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783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784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787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790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797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798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800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801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802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803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804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805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806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7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4.5"/>
  <sheetData>
    <row r="1" spans="1:39">
      <c r="A1" s="5" t="s">
        <v>823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1025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5" customHeight="1">
      <c r="A6" s="71"/>
      <c r="B6" s="72" t="s">
        <v>687</v>
      </c>
      <c r="C6" s="73"/>
      <c r="D6" s="79"/>
      <c r="E6" s="72" t="s">
        <v>687</v>
      </c>
      <c r="F6" s="73"/>
      <c r="G6" s="79"/>
      <c r="H6" s="72" t="s">
        <v>687</v>
      </c>
      <c r="I6" s="73"/>
      <c r="J6" s="79"/>
      <c r="K6" s="102" t="s">
        <v>11</v>
      </c>
      <c r="L6" s="102"/>
      <c r="M6" s="102" t="s">
        <v>895</v>
      </c>
      <c r="N6" s="102"/>
      <c r="O6" s="102" t="s">
        <v>751</v>
      </c>
      <c r="P6" s="102"/>
      <c r="Q6" s="102" t="s">
        <v>988</v>
      </c>
      <c r="R6" s="102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2" t="s">
        <v>11</v>
      </c>
      <c r="Z6" s="102"/>
      <c r="AA6" s="102" t="s">
        <v>895</v>
      </c>
      <c r="AB6" s="102"/>
      <c r="AC6" s="102" t="s">
        <v>751</v>
      </c>
      <c r="AD6" s="102"/>
      <c r="AE6" s="102" t="s">
        <v>988</v>
      </c>
      <c r="AF6" s="102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783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784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787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789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790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800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801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802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803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804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805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806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</sheetData>
  <mergeCells count="23"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  <mergeCell ref="Y5:AL5"/>
    <mergeCell ref="Q6:R6"/>
    <mergeCell ref="S6:T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16" activePane="bottomRight" state="frozen"/>
      <selection activeCell="A163" sqref="A163"/>
      <selection pane="topRight" activeCell="A163" sqref="A163"/>
      <selection pane="bottomLeft" activeCell="A163" sqref="A163"/>
      <selection pane="bottomRight" activeCell="C21" sqref="C21"/>
    </sheetView>
  </sheetViews>
  <sheetFormatPr defaultRowHeight="12.5"/>
  <cols>
    <col min="1" max="1" width="8.7265625" style="40"/>
    <col min="2" max="7" width="12.54296875" style="40" customWidth="1"/>
    <col min="8" max="8" width="4.54296875" style="40" customWidth="1"/>
    <col min="9" max="14" width="12.54296875" style="40" customWidth="1"/>
    <col min="15" max="15" width="4.54296875" style="40" customWidth="1"/>
    <col min="16" max="21" width="12.54296875" style="40" customWidth="1"/>
    <col min="22" max="22" width="4.54296875" style="40" customWidth="1"/>
    <col min="23" max="249" width="8.7265625" style="40"/>
    <col min="250" max="250" width="17" style="40" customWidth="1"/>
    <col min="251" max="255" width="12.7265625" style="40" customWidth="1"/>
    <col min="256" max="256" width="4.7265625" style="40" customWidth="1"/>
    <col min="257" max="257" width="15.26953125" style="40" customWidth="1"/>
    <col min="258" max="263" width="12.7265625" style="40" customWidth="1"/>
    <col min="264" max="264" width="17.54296875" style="40" customWidth="1"/>
    <col min="265" max="505" width="8.7265625" style="40"/>
    <col min="506" max="506" width="17" style="40" customWidth="1"/>
    <col min="507" max="511" width="12.7265625" style="40" customWidth="1"/>
    <col min="512" max="512" width="4.7265625" style="40" customWidth="1"/>
    <col min="513" max="513" width="15.26953125" style="40" customWidth="1"/>
    <col min="514" max="519" width="12.7265625" style="40" customWidth="1"/>
    <col min="520" max="520" width="17.54296875" style="40" customWidth="1"/>
    <col min="521" max="761" width="8.7265625" style="40"/>
    <col min="762" max="762" width="17" style="40" customWidth="1"/>
    <col min="763" max="767" width="12.7265625" style="40" customWidth="1"/>
    <col min="768" max="768" width="4.7265625" style="40" customWidth="1"/>
    <col min="769" max="769" width="15.26953125" style="40" customWidth="1"/>
    <col min="770" max="775" width="12.7265625" style="40" customWidth="1"/>
    <col min="776" max="776" width="17.54296875" style="40" customWidth="1"/>
    <col min="777" max="1017" width="8.7265625" style="40"/>
    <col min="1018" max="1018" width="17" style="40" customWidth="1"/>
    <col min="1019" max="1023" width="12.7265625" style="40" customWidth="1"/>
    <col min="1024" max="1024" width="4.7265625" style="40" customWidth="1"/>
    <col min="1025" max="1025" width="15.26953125" style="40" customWidth="1"/>
    <col min="1026" max="1031" width="12.7265625" style="40" customWidth="1"/>
    <col min="1032" max="1032" width="17.54296875" style="40" customWidth="1"/>
    <col min="1033" max="1273" width="8.7265625" style="40"/>
    <col min="1274" max="1274" width="17" style="40" customWidth="1"/>
    <col min="1275" max="1279" width="12.7265625" style="40" customWidth="1"/>
    <col min="1280" max="1280" width="4.7265625" style="40" customWidth="1"/>
    <col min="1281" max="1281" width="15.26953125" style="40" customWidth="1"/>
    <col min="1282" max="1287" width="12.7265625" style="40" customWidth="1"/>
    <col min="1288" max="1288" width="17.54296875" style="40" customWidth="1"/>
    <col min="1289" max="1529" width="8.7265625" style="40"/>
    <col min="1530" max="1530" width="17" style="40" customWidth="1"/>
    <col min="1531" max="1535" width="12.7265625" style="40" customWidth="1"/>
    <col min="1536" max="1536" width="4.7265625" style="40" customWidth="1"/>
    <col min="1537" max="1537" width="15.26953125" style="40" customWidth="1"/>
    <col min="1538" max="1543" width="12.7265625" style="40" customWidth="1"/>
    <col min="1544" max="1544" width="17.54296875" style="40" customWidth="1"/>
    <col min="1545" max="1785" width="8.7265625" style="40"/>
    <col min="1786" max="1786" width="17" style="40" customWidth="1"/>
    <col min="1787" max="1791" width="12.7265625" style="40" customWidth="1"/>
    <col min="1792" max="1792" width="4.7265625" style="40" customWidth="1"/>
    <col min="1793" max="1793" width="15.26953125" style="40" customWidth="1"/>
    <col min="1794" max="1799" width="12.7265625" style="40" customWidth="1"/>
    <col min="1800" max="1800" width="17.54296875" style="40" customWidth="1"/>
    <col min="1801" max="2041" width="8.7265625" style="40"/>
    <col min="2042" max="2042" width="17" style="40" customWidth="1"/>
    <col min="2043" max="2047" width="12.7265625" style="40" customWidth="1"/>
    <col min="2048" max="2048" width="4.7265625" style="40" customWidth="1"/>
    <col min="2049" max="2049" width="15.26953125" style="40" customWidth="1"/>
    <col min="2050" max="2055" width="12.7265625" style="40" customWidth="1"/>
    <col min="2056" max="2056" width="17.54296875" style="40" customWidth="1"/>
    <col min="2057" max="2297" width="8.7265625" style="40"/>
    <col min="2298" max="2298" width="17" style="40" customWidth="1"/>
    <col min="2299" max="2303" width="12.7265625" style="40" customWidth="1"/>
    <col min="2304" max="2304" width="4.7265625" style="40" customWidth="1"/>
    <col min="2305" max="2305" width="15.26953125" style="40" customWidth="1"/>
    <col min="2306" max="2311" width="12.7265625" style="40" customWidth="1"/>
    <col min="2312" max="2312" width="17.54296875" style="40" customWidth="1"/>
    <col min="2313" max="2553" width="8.7265625" style="40"/>
    <col min="2554" max="2554" width="17" style="40" customWidth="1"/>
    <col min="2555" max="2559" width="12.7265625" style="40" customWidth="1"/>
    <col min="2560" max="2560" width="4.7265625" style="40" customWidth="1"/>
    <col min="2561" max="2561" width="15.26953125" style="40" customWidth="1"/>
    <col min="2562" max="2567" width="12.7265625" style="40" customWidth="1"/>
    <col min="2568" max="2568" width="17.54296875" style="40" customWidth="1"/>
    <col min="2569" max="2809" width="8.7265625" style="40"/>
    <col min="2810" max="2810" width="17" style="40" customWidth="1"/>
    <col min="2811" max="2815" width="12.7265625" style="40" customWidth="1"/>
    <col min="2816" max="2816" width="4.7265625" style="40" customWidth="1"/>
    <col min="2817" max="2817" width="15.26953125" style="40" customWidth="1"/>
    <col min="2818" max="2823" width="12.7265625" style="40" customWidth="1"/>
    <col min="2824" max="2824" width="17.54296875" style="40" customWidth="1"/>
    <col min="2825" max="3065" width="8.7265625" style="40"/>
    <col min="3066" max="3066" width="17" style="40" customWidth="1"/>
    <col min="3067" max="3071" width="12.7265625" style="40" customWidth="1"/>
    <col min="3072" max="3072" width="4.7265625" style="40" customWidth="1"/>
    <col min="3073" max="3073" width="15.26953125" style="40" customWidth="1"/>
    <col min="3074" max="3079" width="12.7265625" style="40" customWidth="1"/>
    <col min="3080" max="3080" width="17.54296875" style="40" customWidth="1"/>
    <col min="3081" max="3321" width="8.7265625" style="40"/>
    <col min="3322" max="3322" width="17" style="40" customWidth="1"/>
    <col min="3323" max="3327" width="12.7265625" style="40" customWidth="1"/>
    <col min="3328" max="3328" width="4.7265625" style="40" customWidth="1"/>
    <col min="3329" max="3329" width="15.26953125" style="40" customWidth="1"/>
    <col min="3330" max="3335" width="12.7265625" style="40" customWidth="1"/>
    <col min="3336" max="3336" width="17.54296875" style="40" customWidth="1"/>
    <col min="3337" max="3577" width="8.7265625" style="40"/>
    <col min="3578" max="3578" width="17" style="40" customWidth="1"/>
    <col min="3579" max="3583" width="12.7265625" style="40" customWidth="1"/>
    <col min="3584" max="3584" width="4.7265625" style="40" customWidth="1"/>
    <col min="3585" max="3585" width="15.26953125" style="40" customWidth="1"/>
    <col min="3586" max="3591" width="12.7265625" style="40" customWidth="1"/>
    <col min="3592" max="3592" width="17.54296875" style="40" customWidth="1"/>
    <col min="3593" max="3833" width="8.7265625" style="40"/>
    <col min="3834" max="3834" width="17" style="40" customWidth="1"/>
    <col min="3835" max="3839" width="12.7265625" style="40" customWidth="1"/>
    <col min="3840" max="3840" width="4.7265625" style="40" customWidth="1"/>
    <col min="3841" max="3841" width="15.26953125" style="40" customWidth="1"/>
    <col min="3842" max="3847" width="12.7265625" style="40" customWidth="1"/>
    <col min="3848" max="3848" width="17.54296875" style="40" customWidth="1"/>
    <col min="3849" max="4089" width="8.7265625" style="40"/>
    <col min="4090" max="4090" width="17" style="40" customWidth="1"/>
    <col min="4091" max="4095" width="12.7265625" style="40" customWidth="1"/>
    <col min="4096" max="4096" width="4.7265625" style="40" customWidth="1"/>
    <col min="4097" max="4097" width="15.26953125" style="40" customWidth="1"/>
    <col min="4098" max="4103" width="12.7265625" style="40" customWidth="1"/>
    <col min="4104" max="4104" width="17.54296875" style="40" customWidth="1"/>
    <col min="4105" max="4345" width="8.7265625" style="40"/>
    <col min="4346" max="4346" width="17" style="40" customWidth="1"/>
    <col min="4347" max="4351" width="12.7265625" style="40" customWidth="1"/>
    <col min="4352" max="4352" width="4.7265625" style="40" customWidth="1"/>
    <col min="4353" max="4353" width="15.26953125" style="40" customWidth="1"/>
    <col min="4354" max="4359" width="12.7265625" style="40" customWidth="1"/>
    <col min="4360" max="4360" width="17.54296875" style="40" customWidth="1"/>
    <col min="4361" max="4601" width="8.7265625" style="40"/>
    <col min="4602" max="4602" width="17" style="40" customWidth="1"/>
    <col min="4603" max="4607" width="12.7265625" style="40" customWidth="1"/>
    <col min="4608" max="4608" width="4.7265625" style="40" customWidth="1"/>
    <col min="4609" max="4609" width="15.26953125" style="40" customWidth="1"/>
    <col min="4610" max="4615" width="12.7265625" style="40" customWidth="1"/>
    <col min="4616" max="4616" width="17.54296875" style="40" customWidth="1"/>
    <col min="4617" max="4857" width="8.7265625" style="40"/>
    <col min="4858" max="4858" width="17" style="40" customWidth="1"/>
    <col min="4859" max="4863" width="12.7265625" style="40" customWidth="1"/>
    <col min="4864" max="4864" width="4.7265625" style="40" customWidth="1"/>
    <col min="4865" max="4865" width="15.26953125" style="40" customWidth="1"/>
    <col min="4866" max="4871" width="12.7265625" style="40" customWidth="1"/>
    <col min="4872" max="4872" width="17.54296875" style="40" customWidth="1"/>
    <col min="4873" max="5113" width="8.7265625" style="40"/>
    <col min="5114" max="5114" width="17" style="40" customWidth="1"/>
    <col min="5115" max="5119" width="12.7265625" style="40" customWidth="1"/>
    <col min="5120" max="5120" width="4.7265625" style="40" customWidth="1"/>
    <col min="5121" max="5121" width="15.26953125" style="40" customWidth="1"/>
    <col min="5122" max="5127" width="12.7265625" style="40" customWidth="1"/>
    <col min="5128" max="5128" width="17.54296875" style="40" customWidth="1"/>
    <col min="5129" max="5369" width="8.7265625" style="40"/>
    <col min="5370" max="5370" width="17" style="40" customWidth="1"/>
    <col min="5371" max="5375" width="12.7265625" style="40" customWidth="1"/>
    <col min="5376" max="5376" width="4.7265625" style="40" customWidth="1"/>
    <col min="5377" max="5377" width="15.26953125" style="40" customWidth="1"/>
    <col min="5378" max="5383" width="12.7265625" style="40" customWidth="1"/>
    <col min="5384" max="5384" width="17.54296875" style="40" customWidth="1"/>
    <col min="5385" max="5625" width="8.7265625" style="40"/>
    <col min="5626" max="5626" width="17" style="40" customWidth="1"/>
    <col min="5627" max="5631" width="12.7265625" style="40" customWidth="1"/>
    <col min="5632" max="5632" width="4.7265625" style="40" customWidth="1"/>
    <col min="5633" max="5633" width="15.26953125" style="40" customWidth="1"/>
    <col min="5634" max="5639" width="12.7265625" style="40" customWidth="1"/>
    <col min="5640" max="5640" width="17.54296875" style="40" customWidth="1"/>
    <col min="5641" max="5881" width="8.7265625" style="40"/>
    <col min="5882" max="5882" width="17" style="40" customWidth="1"/>
    <col min="5883" max="5887" width="12.7265625" style="40" customWidth="1"/>
    <col min="5888" max="5888" width="4.7265625" style="40" customWidth="1"/>
    <col min="5889" max="5889" width="15.26953125" style="40" customWidth="1"/>
    <col min="5890" max="5895" width="12.7265625" style="40" customWidth="1"/>
    <col min="5896" max="5896" width="17.54296875" style="40" customWidth="1"/>
    <col min="5897" max="6137" width="8.7265625" style="40"/>
    <col min="6138" max="6138" width="17" style="40" customWidth="1"/>
    <col min="6139" max="6143" width="12.7265625" style="40" customWidth="1"/>
    <col min="6144" max="6144" width="4.7265625" style="40" customWidth="1"/>
    <col min="6145" max="6145" width="15.26953125" style="40" customWidth="1"/>
    <col min="6146" max="6151" width="12.7265625" style="40" customWidth="1"/>
    <col min="6152" max="6152" width="17.54296875" style="40" customWidth="1"/>
    <col min="6153" max="6393" width="8.7265625" style="40"/>
    <col min="6394" max="6394" width="17" style="40" customWidth="1"/>
    <col min="6395" max="6399" width="12.7265625" style="40" customWidth="1"/>
    <col min="6400" max="6400" width="4.7265625" style="40" customWidth="1"/>
    <col min="6401" max="6401" width="15.26953125" style="40" customWidth="1"/>
    <col min="6402" max="6407" width="12.7265625" style="40" customWidth="1"/>
    <col min="6408" max="6408" width="17.54296875" style="40" customWidth="1"/>
    <col min="6409" max="6649" width="8.7265625" style="40"/>
    <col min="6650" max="6650" width="17" style="40" customWidth="1"/>
    <col min="6651" max="6655" width="12.7265625" style="40" customWidth="1"/>
    <col min="6656" max="6656" width="4.7265625" style="40" customWidth="1"/>
    <col min="6657" max="6657" width="15.26953125" style="40" customWidth="1"/>
    <col min="6658" max="6663" width="12.7265625" style="40" customWidth="1"/>
    <col min="6664" max="6664" width="17.54296875" style="40" customWidth="1"/>
    <col min="6665" max="6905" width="8.7265625" style="40"/>
    <col min="6906" max="6906" width="17" style="40" customWidth="1"/>
    <col min="6907" max="6911" width="12.7265625" style="40" customWidth="1"/>
    <col min="6912" max="6912" width="4.7265625" style="40" customWidth="1"/>
    <col min="6913" max="6913" width="15.26953125" style="40" customWidth="1"/>
    <col min="6914" max="6919" width="12.7265625" style="40" customWidth="1"/>
    <col min="6920" max="6920" width="17.54296875" style="40" customWidth="1"/>
    <col min="6921" max="7161" width="8.7265625" style="40"/>
    <col min="7162" max="7162" width="17" style="40" customWidth="1"/>
    <col min="7163" max="7167" width="12.7265625" style="40" customWidth="1"/>
    <col min="7168" max="7168" width="4.7265625" style="40" customWidth="1"/>
    <col min="7169" max="7169" width="15.26953125" style="40" customWidth="1"/>
    <col min="7170" max="7175" width="12.7265625" style="40" customWidth="1"/>
    <col min="7176" max="7176" width="17.54296875" style="40" customWidth="1"/>
    <col min="7177" max="7417" width="8.7265625" style="40"/>
    <col min="7418" max="7418" width="17" style="40" customWidth="1"/>
    <col min="7419" max="7423" width="12.7265625" style="40" customWidth="1"/>
    <col min="7424" max="7424" width="4.7265625" style="40" customWidth="1"/>
    <col min="7425" max="7425" width="15.26953125" style="40" customWidth="1"/>
    <col min="7426" max="7431" width="12.7265625" style="40" customWidth="1"/>
    <col min="7432" max="7432" width="17.54296875" style="40" customWidth="1"/>
    <col min="7433" max="7673" width="8.7265625" style="40"/>
    <col min="7674" max="7674" width="17" style="40" customWidth="1"/>
    <col min="7675" max="7679" width="12.7265625" style="40" customWidth="1"/>
    <col min="7680" max="7680" width="4.7265625" style="40" customWidth="1"/>
    <col min="7681" max="7681" width="15.26953125" style="40" customWidth="1"/>
    <col min="7682" max="7687" width="12.7265625" style="40" customWidth="1"/>
    <col min="7688" max="7688" width="17.54296875" style="40" customWidth="1"/>
    <col min="7689" max="7929" width="8.7265625" style="40"/>
    <col min="7930" max="7930" width="17" style="40" customWidth="1"/>
    <col min="7931" max="7935" width="12.7265625" style="40" customWidth="1"/>
    <col min="7936" max="7936" width="4.7265625" style="40" customWidth="1"/>
    <col min="7937" max="7937" width="15.26953125" style="40" customWidth="1"/>
    <col min="7938" max="7943" width="12.7265625" style="40" customWidth="1"/>
    <col min="7944" max="7944" width="17.54296875" style="40" customWidth="1"/>
    <col min="7945" max="8185" width="8.7265625" style="40"/>
    <col min="8186" max="8186" width="17" style="40" customWidth="1"/>
    <col min="8187" max="8191" width="12.7265625" style="40" customWidth="1"/>
    <col min="8192" max="8192" width="4.7265625" style="40" customWidth="1"/>
    <col min="8193" max="8193" width="15.26953125" style="40" customWidth="1"/>
    <col min="8194" max="8199" width="12.7265625" style="40" customWidth="1"/>
    <col min="8200" max="8200" width="17.54296875" style="40" customWidth="1"/>
    <col min="8201" max="8441" width="8.7265625" style="40"/>
    <col min="8442" max="8442" width="17" style="40" customWidth="1"/>
    <col min="8443" max="8447" width="12.7265625" style="40" customWidth="1"/>
    <col min="8448" max="8448" width="4.7265625" style="40" customWidth="1"/>
    <col min="8449" max="8449" width="15.26953125" style="40" customWidth="1"/>
    <col min="8450" max="8455" width="12.7265625" style="40" customWidth="1"/>
    <col min="8456" max="8456" width="17.54296875" style="40" customWidth="1"/>
    <col min="8457" max="8697" width="8.7265625" style="40"/>
    <col min="8698" max="8698" width="17" style="40" customWidth="1"/>
    <col min="8699" max="8703" width="12.7265625" style="40" customWidth="1"/>
    <col min="8704" max="8704" width="4.7265625" style="40" customWidth="1"/>
    <col min="8705" max="8705" width="15.26953125" style="40" customWidth="1"/>
    <col min="8706" max="8711" width="12.7265625" style="40" customWidth="1"/>
    <col min="8712" max="8712" width="17.54296875" style="40" customWidth="1"/>
    <col min="8713" max="8953" width="8.7265625" style="40"/>
    <col min="8954" max="8954" width="17" style="40" customWidth="1"/>
    <col min="8955" max="8959" width="12.7265625" style="40" customWidth="1"/>
    <col min="8960" max="8960" width="4.7265625" style="40" customWidth="1"/>
    <col min="8961" max="8961" width="15.26953125" style="40" customWidth="1"/>
    <col min="8962" max="8967" width="12.7265625" style="40" customWidth="1"/>
    <col min="8968" max="8968" width="17.54296875" style="40" customWidth="1"/>
    <col min="8969" max="9209" width="8.7265625" style="40"/>
    <col min="9210" max="9210" width="17" style="40" customWidth="1"/>
    <col min="9211" max="9215" width="12.7265625" style="40" customWidth="1"/>
    <col min="9216" max="9216" width="4.7265625" style="40" customWidth="1"/>
    <col min="9217" max="9217" width="15.26953125" style="40" customWidth="1"/>
    <col min="9218" max="9223" width="12.7265625" style="40" customWidth="1"/>
    <col min="9224" max="9224" width="17.54296875" style="40" customWidth="1"/>
    <col min="9225" max="9465" width="8.7265625" style="40"/>
    <col min="9466" max="9466" width="17" style="40" customWidth="1"/>
    <col min="9467" max="9471" width="12.7265625" style="40" customWidth="1"/>
    <col min="9472" max="9472" width="4.7265625" style="40" customWidth="1"/>
    <col min="9473" max="9473" width="15.26953125" style="40" customWidth="1"/>
    <col min="9474" max="9479" width="12.7265625" style="40" customWidth="1"/>
    <col min="9480" max="9480" width="17.54296875" style="40" customWidth="1"/>
    <col min="9481" max="9721" width="8.7265625" style="40"/>
    <col min="9722" max="9722" width="17" style="40" customWidth="1"/>
    <col min="9723" max="9727" width="12.7265625" style="40" customWidth="1"/>
    <col min="9728" max="9728" width="4.7265625" style="40" customWidth="1"/>
    <col min="9729" max="9729" width="15.26953125" style="40" customWidth="1"/>
    <col min="9730" max="9735" width="12.7265625" style="40" customWidth="1"/>
    <col min="9736" max="9736" width="17.54296875" style="40" customWidth="1"/>
    <col min="9737" max="9977" width="8.7265625" style="40"/>
    <col min="9978" max="9978" width="17" style="40" customWidth="1"/>
    <col min="9979" max="9983" width="12.7265625" style="40" customWidth="1"/>
    <col min="9984" max="9984" width="4.7265625" style="40" customWidth="1"/>
    <col min="9985" max="9985" width="15.26953125" style="40" customWidth="1"/>
    <col min="9986" max="9991" width="12.7265625" style="40" customWidth="1"/>
    <col min="9992" max="9992" width="17.54296875" style="40" customWidth="1"/>
    <col min="9993" max="10233" width="8.7265625" style="40"/>
    <col min="10234" max="10234" width="17" style="40" customWidth="1"/>
    <col min="10235" max="10239" width="12.7265625" style="40" customWidth="1"/>
    <col min="10240" max="10240" width="4.7265625" style="40" customWidth="1"/>
    <col min="10241" max="10241" width="15.26953125" style="40" customWidth="1"/>
    <col min="10242" max="10247" width="12.7265625" style="40" customWidth="1"/>
    <col min="10248" max="10248" width="17.54296875" style="40" customWidth="1"/>
    <col min="10249" max="10489" width="8.7265625" style="40"/>
    <col min="10490" max="10490" width="17" style="40" customWidth="1"/>
    <col min="10491" max="10495" width="12.7265625" style="40" customWidth="1"/>
    <col min="10496" max="10496" width="4.7265625" style="40" customWidth="1"/>
    <col min="10497" max="10497" width="15.26953125" style="40" customWidth="1"/>
    <col min="10498" max="10503" width="12.7265625" style="40" customWidth="1"/>
    <col min="10504" max="10504" width="17.54296875" style="40" customWidth="1"/>
    <col min="10505" max="10745" width="8.7265625" style="40"/>
    <col min="10746" max="10746" width="17" style="40" customWidth="1"/>
    <col min="10747" max="10751" width="12.7265625" style="40" customWidth="1"/>
    <col min="10752" max="10752" width="4.7265625" style="40" customWidth="1"/>
    <col min="10753" max="10753" width="15.26953125" style="40" customWidth="1"/>
    <col min="10754" max="10759" width="12.7265625" style="40" customWidth="1"/>
    <col min="10760" max="10760" width="17.54296875" style="40" customWidth="1"/>
    <col min="10761" max="11001" width="8.7265625" style="40"/>
    <col min="11002" max="11002" width="17" style="40" customWidth="1"/>
    <col min="11003" max="11007" width="12.7265625" style="40" customWidth="1"/>
    <col min="11008" max="11008" width="4.7265625" style="40" customWidth="1"/>
    <col min="11009" max="11009" width="15.26953125" style="40" customWidth="1"/>
    <col min="11010" max="11015" width="12.7265625" style="40" customWidth="1"/>
    <col min="11016" max="11016" width="17.54296875" style="40" customWidth="1"/>
    <col min="11017" max="11257" width="8.7265625" style="40"/>
    <col min="11258" max="11258" width="17" style="40" customWidth="1"/>
    <col min="11259" max="11263" width="12.7265625" style="40" customWidth="1"/>
    <col min="11264" max="11264" width="4.7265625" style="40" customWidth="1"/>
    <col min="11265" max="11265" width="15.26953125" style="40" customWidth="1"/>
    <col min="11266" max="11271" width="12.7265625" style="40" customWidth="1"/>
    <col min="11272" max="11272" width="17.54296875" style="40" customWidth="1"/>
    <col min="11273" max="11513" width="8.7265625" style="40"/>
    <col min="11514" max="11514" width="17" style="40" customWidth="1"/>
    <col min="11515" max="11519" width="12.7265625" style="40" customWidth="1"/>
    <col min="11520" max="11520" width="4.7265625" style="40" customWidth="1"/>
    <col min="11521" max="11521" width="15.26953125" style="40" customWidth="1"/>
    <col min="11522" max="11527" width="12.7265625" style="40" customWidth="1"/>
    <col min="11528" max="11528" width="17.54296875" style="40" customWidth="1"/>
    <col min="11529" max="11769" width="8.7265625" style="40"/>
    <col min="11770" max="11770" width="17" style="40" customWidth="1"/>
    <col min="11771" max="11775" width="12.7265625" style="40" customWidth="1"/>
    <col min="11776" max="11776" width="4.7265625" style="40" customWidth="1"/>
    <col min="11777" max="11777" width="15.26953125" style="40" customWidth="1"/>
    <col min="11778" max="11783" width="12.7265625" style="40" customWidth="1"/>
    <col min="11784" max="11784" width="17.54296875" style="40" customWidth="1"/>
    <col min="11785" max="12025" width="8.7265625" style="40"/>
    <col min="12026" max="12026" width="17" style="40" customWidth="1"/>
    <col min="12027" max="12031" width="12.7265625" style="40" customWidth="1"/>
    <col min="12032" max="12032" width="4.7265625" style="40" customWidth="1"/>
    <col min="12033" max="12033" width="15.26953125" style="40" customWidth="1"/>
    <col min="12034" max="12039" width="12.7265625" style="40" customWidth="1"/>
    <col min="12040" max="12040" width="17.54296875" style="40" customWidth="1"/>
    <col min="12041" max="12281" width="8.7265625" style="40"/>
    <col min="12282" max="12282" width="17" style="40" customWidth="1"/>
    <col min="12283" max="12287" width="12.7265625" style="40" customWidth="1"/>
    <col min="12288" max="12288" width="4.7265625" style="40" customWidth="1"/>
    <col min="12289" max="12289" width="15.26953125" style="40" customWidth="1"/>
    <col min="12290" max="12295" width="12.7265625" style="40" customWidth="1"/>
    <col min="12296" max="12296" width="17.54296875" style="40" customWidth="1"/>
    <col min="12297" max="12537" width="8.7265625" style="40"/>
    <col min="12538" max="12538" width="17" style="40" customWidth="1"/>
    <col min="12539" max="12543" width="12.7265625" style="40" customWidth="1"/>
    <col min="12544" max="12544" width="4.7265625" style="40" customWidth="1"/>
    <col min="12545" max="12545" width="15.26953125" style="40" customWidth="1"/>
    <col min="12546" max="12551" width="12.7265625" style="40" customWidth="1"/>
    <col min="12552" max="12552" width="17.54296875" style="40" customWidth="1"/>
    <col min="12553" max="12793" width="8.7265625" style="40"/>
    <col min="12794" max="12794" width="17" style="40" customWidth="1"/>
    <col min="12795" max="12799" width="12.7265625" style="40" customWidth="1"/>
    <col min="12800" max="12800" width="4.7265625" style="40" customWidth="1"/>
    <col min="12801" max="12801" width="15.26953125" style="40" customWidth="1"/>
    <col min="12802" max="12807" width="12.7265625" style="40" customWidth="1"/>
    <col min="12808" max="12808" width="17.54296875" style="40" customWidth="1"/>
    <col min="12809" max="13049" width="8.7265625" style="40"/>
    <col min="13050" max="13050" width="17" style="40" customWidth="1"/>
    <col min="13051" max="13055" width="12.7265625" style="40" customWidth="1"/>
    <col min="13056" max="13056" width="4.7265625" style="40" customWidth="1"/>
    <col min="13057" max="13057" width="15.26953125" style="40" customWidth="1"/>
    <col min="13058" max="13063" width="12.7265625" style="40" customWidth="1"/>
    <col min="13064" max="13064" width="17.54296875" style="40" customWidth="1"/>
    <col min="13065" max="13305" width="8.7265625" style="40"/>
    <col min="13306" max="13306" width="17" style="40" customWidth="1"/>
    <col min="13307" max="13311" width="12.7265625" style="40" customWidth="1"/>
    <col min="13312" max="13312" width="4.7265625" style="40" customWidth="1"/>
    <col min="13313" max="13313" width="15.26953125" style="40" customWidth="1"/>
    <col min="13314" max="13319" width="12.7265625" style="40" customWidth="1"/>
    <col min="13320" max="13320" width="17.54296875" style="40" customWidth="1"/>
    <col min="13321" max="13561" width="8.7265625" style="40"/>
    <col min="13562" max="13562" width="17" style="40" customWidth="1"/>
    <col min="13563" max="13567" width="12.7265625" style="40" customWidth="1"/>
    <col min="13568" max="13568" width="4.7265625" style="40" customWidth="1"/>
    <col min="13569" max="13569" width="15.26953125" style="40" customWidth="1"/>
    <col min="13570" max="13575" width="12.7265625" style="40" customWidth="1"/>
    <col min="13576" max="13576" width="17.54296875" style="40" customWidth="1"/>
    <col min="13577" max="13817" width="8.7265625" style="40"/>
    <col min="13818" max="13818" width="17" style="40" customWidth="1"/>
    <col min="13819" max="13823" width="12.7265625" style="40" customWidth="1"/>
    <col min="13824" max="13824" width="4.7265625" style="40" customWidth="1"/>
    <col min="13825" max="13825" width="15.26953125" style="40" customWidth="1"/>
    <col min="13826" max="13831" width="12.7265625" style="40" customWidth="1"/>
    <col min="13832" max="13832" width="17.54296875" style="40" customWidth="1"/>
    <col min="13833" max="14073" width="8.7265625" style="40"/>
    <col min="14074" max="14074" width="17" style="40" customWidth="1"/>
    <col min="14075" max="14079" width="12.7265625" style="40" customWidth="1"/>
    <col min="14080" max="14080" width="4.7265625" style="40" customWidth="1"/>
    <col min="14081" max="14081" width="15.26953125" style="40" customWidth="1"/>
    <col min="14082" max="14087" width="12.7265625" style="40" customWidth="1"/>
    <col min="14088" max="14088" width="17.54296875" style="40" customWidth="1"/>
    <col min="14089" max="14329" width="8.7265625" style="40"/>
    <col min="14330" max="14330" width="17" style="40" customWidth="1"/>
    <col min="14331" max="14335" width="12.7265625" style="40" customWidth="1"/>
    <col min="14336" max="14336" width="4.7265625" style="40" customWidth="1"/>
    <col min="14337" max="14337" width="15.26953125" style="40" customWidth="1"/>
    <col min="14338" max="14343" width="12.7265625" style="40" customWidth="1"/>
    <col min="14344" max="14344" width="17.54296875" style="40" customWidth="1"/>
    <col min="14345" max="14585" width="8.7265625" style="40"/>
    <col min="14586" max="14586" width="17" style="40" customWidth="1"/>
    <col min="14587" max="14591" width="12.7265625" style="40" customWidth="1"/>
    <col min="14592" max="14592" width="4.7265625" style="40" customWidth="1"/>
    <col min="14593" max="14593" width="15.26953125" style="40" customWidth="1"/>
    <col min="14594" max="14599" width="12.7265625" style="40" customWidth="1"/>
    <col min="14600" max="14600" width="17.54296875" style="40" customWidth="1"/>
    <col min="14601" max="14841" width="8.7265625" style="40"/>
    <col min="14842" max="14842" width="17" style="40" customWidth="1"/>
    <col min="14843" max="14847" width="12.7265625" style="40" customWidth="1"/>
    <col min="14848" max="14848" width="4.7265625" style="40" customWidth="1"/>
    <col min="14849" max="14849" width="15.26953125" style="40" customWidth="1"/>
    <col min="14850" max="14855" width="12.7265625" style="40" customWidth="1"/>
    <col min="14856" max="14856" width="17.54296875" style="40" customWidth="1"/>
    <col min="14857" max="15097" width="8.7265625" style="40"/>
    <col min="15098" max="15098" width="17" style="40" customWidth="1"/>
    <col min="15099" max="15103" width="12.7265625" style="40" customWidth="1"/>
    <col min="15104" max="15104" width="4.7265625" style="40" customWidth="1"/>
    <col min="15105" max="15105" width="15.26953125" style="40" customWidth="1"/>
    <col min="15106" max="15111" width="12.7265625" style="40" customWidth="1"/>
    <col min="15112" max="15112" width="17.54296875" style="40" customWidth="1"/>
    <col min="15113" max="15353" width="8.7265625" style="40"/>
    <col min="15354" max="15354" width="17" style="40" customWidth="1"/>
    <col min="15355" max="15359" width="12.7265625" style="40" customWidth="1"/>
    <col min="15360" max="15360" width="4.7265625" style="40" customWidth="1"/>
    <col min="15361" max="15361" width="15.26953125" style="40" customWidth="1"/>
    <col min="15362" max="15367" width="12.7265625" style="40" customWidth="1"/>
    <col min="15368" max="15368" width="17.54296875" style="40" customWidth="1"/>
    <col min="15369" max="15609" width="8.7265625" style="40"/>
    <col min="15610" max="15610" width="17" style="40" customWidth="1"/>
    <col min="15611" max="15615" width="12.7265625" style="40" customWidth="1"/>
    <col min="15616" max="15616" width="4.7265625" style="40" customWidth="1"/>
    <col min="15617" max="15617" width="15.26953125" style="40" customWidth="1"/>
    <col min="15618" max="15623" width="12.7265625" style="40" customWidth="1"/>
    <col min="15624" max="15624" width="17.54296875" style="40" customWidth="1"/>
    <col min="15625" max="15865" width="8.7265625" style="40"/>
    <col min="15866" max="15866" width="17" style="40" customWidth="1"/>
    <col min="15867" max="15871" width="12.7265625" style="40" customWidth="1"/>
    <col min="15872" max="15872" width="4.7265625" style="40" customWidth="1"/>
    <col min="15873" max="15873" width="15.26953125" style="40" customWidth="1"/>
    <col min="15874" max="15879" width="12.7265625" style="40" customWidth="1"/>
    <col min="15880" max="15880" width="17.54296875" style="40" customWidth="1"/>
    <col min="15881" max="16121" width="8.7265625" style="40"/>
    <col min="16122" max="16122" width="17" style="40" customWidth="1"/>
    <col min="16123" max="16127" width="12.7265625" style="40" customWidth="1"/>
    <col min="16128" max="16128" width="4.7265625" style="40" customWidth="1"/>
    <col min="16129" max="16129" width="15.26953125" style="40" customWidth="1"/>
    <col min="16130" max="16135" width="12.7265625" style="40" customWidth="1"/>
    <col min="16136" max="16136" width="17.54296875" style="40" customWidth="1"/>
    <col min="16137" max="16384" width="8.7265625" style="40"/>
  </cols>
  <sheetData>
    <row r="1" spans="2:22" ht="12" customHeight="1">
      <c r="B1" s="61" t="s">
        <v>831</v>
      </c>
    </row>
    <row r="2" spans="2:22" ht="24" customHeight="1">
      <c r="B2" s="90" t="s">
        <v>1030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</row>
    <row r="4" spans="2:22" ht="13" customHeight="1">
      <c r="B4" s="87" t="s">
        <v>844</v>
      </c>
      <c r="C4" s="87"/>
      <c r="D4" s="87"/>
      <c r="E4" s="87"/>
      <c r="F4" s="87"/>
      <c r="G4" s="87"/>
      <c r="I4" s="87" t="s">
        <v>845</v>
      </c>
      <c r="J4" s="87"/>
      <c r="K4" s="87"/>
      <c r="L4" s="87"/>
      <c r="M4" s="87"/>
      <c r="N4" s="87"/>
      <c r="P4" s="87" t="s">
        <v>846</v>
      </c>
      <c r="Q4" s="87"/>
      <c r="R4" s="87"/>
      <c r="S4" s="87"/>
      <c r="T4" s="87"/>
      <c r="U4" s="87"/>
    </row>
    <row r="5" spans="2:22" ht="52.5">
      <c r="B5" s="55" t="s">
        <v>847</v>
      </c>
      <c r="C5" s="55" t="s">
        <v>848</v>
      </c>
      <c r="D5" s="55" t="s">
        <v>849</v>
      </c>
      <c r="E5" s="55" t="s">
        <v>850</v>
      </c>
      <c r="F5" s="55" t="s">
        <v>851</v>
      </c>
      <c r="G5" s="55" t="s">
        <v>852</v>
      </c>
      <c r="H5" s="56"/>
      <c r="I5" s="55" t="s">
        <v>847</v>
      </c>
      <c r="J5" s="55" t="s">
        <v>848</v>
      </c>
      <c r="K5" s="55" t="s">
        <v>853</v>
      </c>
      <c r="L5" s="55" t="s">
        <v>854</v>
      </c>
      <c r="M5" s="55" t="s">
        <v>855</v>
      </c>
      <c r="N5" s="55" t="s">
        <v>856</v>
      </c>
      <c r="P5" s="55" t="s">
        <v>847</v>
      </c>
      <c r="Q5" s="55" t="s">
        <v>848</v>
      </c>
      <c r="R5" s="55" t="s">
        <v>857</v>
      </c>
      <c r="S5" s="55" t="s">
        <v>858</v>
      </c>
      <c r="T5" s="55" t="s">
        <v>859</v>
      </c>
      <c r="U5" s="55" t="s">
        <v>860</v>
      </c>
    </row>
    <row r="6" spans="2:22" s="41" customFormat="1" ht="13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3" customHeight="1">
      <c r="B7" s="88" t="s">
        <v>861</v>
      </c>
      <c r="C7" s="47">
        <v>2022</v>
      </c>
      <c r="D7" s="48">
        <v>42.50233568577039</v>
      </c>
      <c r="E7" s="48">
        <v>48.890917574205375</v>
      </c>
      <c r="F7" s="48">
        <v>8.606746740024235</v>
      </c>
      <c r="G7" s="48">
        <f t="shared" ref="G7:G22" si="0">D7-F7</f>
        <v>33.895588945746155</v>
      </c>
      <c r="H7" s="46"/>
      <c r="I7" s="88" t="s">
        <v>861</v>
      </c>
      <c r="J7" s="47">
        <v>2022</v>
      </c>
      <c r="K7" s="48">
        <v>36.954777021003537</v>
      </c>
      <c r="L7" s="48">
        <v>22.528849128497782</v>
      </c>
      <c r="M7" s="48">
        <v>22.312736508713563</v>
      </c>
      <c r="N7" s="48">
        <v>18.203637341785111</v>
      </c>
      <c r="O7" s="46"/>
      <c r="P7" s="88" t="s">
        <v>861</v>
      </c>
      <c r="Q7" s="47">
        <v>2022</v>
      </c>
      <c r="R7" s="48">
        <v>62.263380551409227</v>
      </c>
      <c r="S7" s="48">
        <v>38.225136239295253</v>
      </c>
      <c r="T7" s="48">
        <v>49.352258592141368</v>
      </c>
      <c r="U7" s="48">
        <v>24.395541945932973</v>
      </c>
    </row>
    <row r="8" spans="2:22" s="41" customFormat="1" ht="13">
      <c r="B8" s="89"/>
      <c r="C8" s="49">
        <v>2023</v>
      </c>
      <c r="D8" s="50">
        <v>28.292938873745449</v>
      </c>
      <c r="E8" s="50">
        <v>62.075391038398251</v>
      </c>
      <c r="F8" s="50">
        <v>9.6316700878562997</v>
      </c>
      <c r="G8" s="50">
        <f t="shared" si="0"/>
        <v>18.661268785889149</v>
      </c>
      <c r="H8" s="46"/>
      <c r="I8" s="89"/>
      <c r="J8" s="49">
        <v>2023</v>
      </c>
      <c r="K8" s="50">
        <v>37.407967096202391</v>
      </c>
      <c r="L8" s="50">
        <v>27.24582878574903</v>
      </c>
      <c r="M8" s="50">
        <v>20.338710691607794</v>
      </c>
      <c r="N8" s="50">
        <v>15.007493426440789</v>
      </c>
      <c r="O8" s="46"/>
      <c r="P8" s="89"/>
      <c r="Q8" s="49">
        <v>2023</v>
      </c>
      <c r="R8" s="50">
        <v>64.66453884538106</v>
      </c>
      <c r="S8" s="50">
        <v>39.809230221349367</v>
      </c>
      <c r="T8" s="50">
        <v>47.688139180425196</v>
      </c>
      <c r="U8" s="50">
        <v>20.818528600126189</v>
      </c>
    </row>
    <row r="9" spans="2:22" s="41" customFormat="1" ht="12.75" customHeight="1">
      <c r="B9" s="93" t="s">
        <v>862</v>
      </c>
      <c r="C9" s="47">
        <f>+C7</f>
        <v>2022</v>
      </c>
      <c r="D9" s="48">
        <v>30.440143242931381</v>
      </c>
      <c r="E9" s="48">
        <v>57.95211974780284</v>
      </c>
      <c r="F9" s="48">
        <v>11.607737009265769</v>
      </c>
      <c r="G9" s="48">
        <f t="shared" si="0"/>
        <v>18.832406233665612</v>
      </c>
      <c r="H9" s="46"/>
      <c r="I9" s="93" t="s">
        <v>862</v>
      </c>
      <c r="J9" s="47">
        <f>+J7</f>
        <v>2022</v>
      </c>
      <c r="K9" s="48">
        <v>54.481991011999384</v>
      </c>
      <c r="L9" s="48">
        <v>17.856187967460883</v>
      </c>
      <c r="M9" s="48">
        <v>14.814263217939356</v>
      </c>
      <c r="N9" s="48">
        <v>12.847557802600361</v>
      </c>
      <c r="O9" s="46"/>
      <c r="P9" s="93" t="s">
        <v>862</v>
      </c>
      <c r="Q9" s="47">
        <f>+Q7</f>
        <v>2022</v>
      </c>
      <c r="R9" s="48">
        <v>69.759582479534885</v>
      </c>
      <c r="S9" s="48">
        <v>24.08106711589997</v>
      </c>
      <c r="T9" s="48">
        <v>26.257634531038391</v>
      </c>
      <c r="U9" s="48">
        <v>31.386553437708759</v>
      </c>
    </row>
    <row r="10" spans="2:22" s="41" customFormat="1" ht="13">
      <c r="B10" s="93"/>
      <c r="C10" s="49">
        <f>+C8</f>
        <v>2023</v>
      </c>
      <c r="D10" s="50">
        <v>23.452114912695091</v>
      </c>
      <c r="E10" s="50">
        <v>67.073797713804908</v>
      </c>
      <c r="F10" s="50">
        <v>9.4740873735000015</v>
      </c>
      <c r="G10" s="50">
        <f t="shared" si="0"/>
        <v>13.978027539195089</v>
      </c>
      <c r="H10" s="46"/>
      <c r="I10" s="93"/>
      <c r="J10" s="49">
        <f>+J8</f>
        <v>2023</v>
      </c>
      <c r="K10" s="50">
        <v>45.152833196736026</v>
      </c>
      <c r="L10" s="50">
        <v>23.564263342173202</v>
      </c>
      <c r="M10" s="50">
        <v>19.011549359652335</v>
      </c>
      <c r="N10" s="50">
        <v>12.271354101438433</v>
      </c>
      <c r="O10" s="46"/>
      <c r="P10" s="93"/>
      <c r="Q10" s="49">
        <f>+Q8</f>
        <v>2023</v>
      </c>
      <c r="R10" s="50">
        <v>72.535061515444013</v>
      </c>
      <c r="S10" s="50">
        <v>26.030942368752349</v>
      </c>
      <c r="T10" s="50">
        <v>25.95885785439366</v>
      </c>
      <c r="U10" s="50">
        <v>27.093798366170482</v>
      </c>
    </row>
    <row r="11" spans="2:22" s="41" customFormat="1" ht="13" customHeight="1">
      <c r="B11" s="88" t="s">
        <v>863</v>
      </c>
      <c r="C11" s="47">
        <v>2022</v>
      </c>
      <c r="D11" s="48">
        <v>46.112125145168477</v>
      </c>
      <c r="E11" s="48">
        <v>37.064615038359001</v>
      </c>
      <c r="F11" s="48">
        <v>16.823259816472515</v>
      </c>
      <c r="G11" s="48">
        <f t="shared" si="0"/>
        <v>29.288865328695962</v>
      </c>
      <c r="H11" s="46"/>
      <c r="I11" s="88" t="s">
        <v>863</v>
      </c>
      <c r="J11" s="47">
        <v>2022</v>
      </c>
      <c r="K11" s="48">
        <v>34.638372965271188</v>
      </c>
      <c r="L11" s="48">
        <v>24.675028027305665</v>
      </c>
      <c r="M11" s="48">
        <v>28.14987062707106</v>
      </c>
      <c r="N11" s="48">
        <v>12.536728380352091</v>
      </c>
      <c r="O11" s="46"/>
      <c r="P11" s="88" t="s">
        <v>863</v>
      </c>
      <c r="Q11" s="47">
        <v>2022</v>
      </c>
      <c r="R11" s="48">
        <v>67.565339628557894</v>
      </c>
      <c r="S11" s="48">
        <v>32.604520155519694</v>
      </c>
      <c r="T11" s="48">
        <v>70.094115402613085</v>
      </c>
      <c r="U11" s="48">
        <v>33.941184588509266</v>
      </c>
    </row>
    <row r="12" spans="2:22" s="41" customFormat="1" ht="13">
      <c r="B12" s="89"/>
      <c r="C12" s="49">
        <v>2023</v>
      </c>
      <c r="D12" s="50">
        <v>41.81369533745783</v>
      </c>
      <c r="E12" s="50">
        <v>40.883488724794574</v>
      </c>
      <c r="F12" s="50">
        <v>17.302815937747592</v>
      </c>
      <c r="G12" s="50">
        <f t="shared" si="0"/>
        <v>24.510879399710237</v>
      </c>
      <c r="H12" s="46"/>
      <c r="I12" s="89"/>
      <c r="J12" s="49">
        <v>2023</v>
      </c>
      <c r="K12" s="50">
        <v>32.605561584999037</v>
      </c>
      <c r="L12" s="50">
        <v>28.856776885609662</v>
      </c>
      <c r="M12" s="50">
        <v>25.673249414349414</v>
      </c>
      <c r="N12" s="50">
        <v>12.864412115041887</v>
      </c>
      <c r="O12" s="46"/>
      <c r="P12" s="89"/>
      <c r="Q12" s="49">
        <v>2023</v>
      </c>
      <c r="R12" s="50">
        <v>67.928576033204678</v>
      </c>
      <c r="S12" s="50">
        <v>32.224428197462835</v>
      </c>
      <c r="T12" s="50">
        <v>71.990125274417721</v>
      </c>
      <c r="U12" s="50">
        <v>31.515095955623625</v>
      </c>
    </row>
    <row r="13" spans="2:22" s="41" customFormat="1" ht="13" customHeight="1">
      <c r="B13" s="93" t="s">
        <v>864</v>
      </c>
      <c r="C13" s="47">
        <v>2022</v>
      </c>
      <c r="D13" s="48">
        <v>17.574748708721458</v>
      </c>
      <c r="E13" s="48">
        <v>70.111214640226265</v>
      </c>
      <c r="F13" s="48">
        <v>12.314036651052268</v>
      </c>
      <c r="G13" s="48">
        <f t="shared" si="0"/>
        <v>5.2607120576691901</v>
      </c>
      <c r="H13" s="46"/>
      <c r="I13" s="93" t="s">
        <v>864</v>
      </c>
      <c r="J13" s="47">
        <v>2022</v>
      </c>
      <c r="K13" s="48">
        <v>40.56102899183562</v>
      </c>
      <c r="L13" s="48">
        <v>20.616236204051233</v>
      </c>
      <c r="M13" s="48">
        <v>19.53375738542492</v>
      </c>
      <c r="N13" s="48">
        <v>19.288977418688237</v>
      </c>
      <c r="O13" s="46"/>
      <c r="P13" s="93" t="s">
        <v>864</v>
      </c>
      <c r="Q13" s="47">
        <v>2022</v>
      </c>
      <c r="R13" s="48">
        <v>67.670541727083688</v>
      </c>
      <c r="S13" s="48">
        <v>25.196221062811329</v>
      </c>
      <c r="T13" s="48">
        <v>23.745122403826734</v>
      </c>
      <c r="U13" s="48">
        <v>14.428299239248648</v>
      </c>
    </row>
    <row r="14" spans="2:22" s="41" customFormat="1" ht="13">
      <c r="B14" s="93"/>
      <c r="C14" s="49">
        <v>2023</v>
      </c>
      <c r="D14" s="50">
        <v>30.026914761061647</v>
      </c>
      <c r="E14" s="50">
        <v>59.70312450061261</v>
      </c>
      <c r="F14" s="50">
        <v>10.269960738325743</v>
      </c>
      <c r="G14" s="50">
        <f t="shared" si="0"/>
        <v>19.756954022735904</v>
      </c>
      <c r="H14" s="46"/>
      <c r="I14" s="93"/>
      <c r="J14" s="49">
        <v>2023</v>
      </c>
      <c r="K14" s="50">
        <v>34.785688992913904</v>
      </c>
      <c r="L14" s="50">
        <v>28.254419131227401</v>
      </c>
      <c r="M14" s="50">
        <v>23.264248583020535</v>
      </c>
      <c r="N14" s="50">
        <v>13.695643292838161</v>
      </c>
      <c r="O14" s="46"/>
      <c r="P14" s="93"/>
      <c r="Q14" s="49">
        <v>2023</v>
      </c>
      <c r="R14" s="50">
        <v>66.22057039170852</v>
      </c>
      <c r="S14" s="50">
        <v>12.8214804556952</v>
      </c>
      <c r="T14" s="50">
        <v>37.765656115000979</v>
      </c>
      <c r="U14" s="50">
        <v>12.029334533699068</v>
      </c>
    </row>
    <row r="15" spans="2:22" ht="13" customHeight="1">
      <c r="B15" s="88" t="s">
        <v>865</v>
      </c>
      <c r="C15" s="47">
        <f>+C9</f>
        <v>2022</v>
      </c>
      <c r="D15" s="48">
        <v>32.538142176246112</v>
      </c>
      <c r="E15" s="48">
        <v>59.679920344521832</v>
      </c>
      <c r="F15" s="48">
        <v>7.7819374792320604</v>
      </c>
      <c r="G15" s="48">
        <f t="shared" si="0"/>
        <v>24.756204697014052</v>
      </c>
      <c r="I15" s="88" t="s">
        <v>865</v>
      </c>
      <c r="J15" s="47">
        <f>+J9</f>
        <v>2022</v>
      </c>
      <c r="K15" s="48">
        <v>42.446909868921622</v>
      </c>
      <c r="L15" s="48">
        <v>14.633780457775311</v>
      </c>
      <c r="M15" s="48">
        <v>33.289735638537515</v>
      </c>
      <c r="N15" s="48">
        <v>9.629574034765561</v>
      </c>
      <c r="P15" s="88" t="s">
        <v>865</v>
      </c>
      <c r="Q15" s="47">
        <f>+Q9</f>
        <v>2022</v>
      </c>
      <c r="R15" s="48">
        <v>36.028170254503358</v>
      </c>
      <c r="S15" s="48">
        <v>25.686581961852259</v>
      </c>
      <c r="T15" s="48">
        <v>53.929610644869719</v>
      </c>
      <c r="U15" s="48">
        <v>22.850595492244143</v>
      </c>
    </row>
    <row r="16" spans="2:22" ht="13">
      <c r="B16" s="89"/>
      <c r="C16" s="49">
        <f>+C10</f>
        <v>2023</v>
      </c>
      <c r="D16" s="50">
        <v>17.638420181973064</v>
      </c>
      <c r="E16" s="50">
        <v>72.66515654983165</v>
      </c>
      <c r="F16" s="50">
        <v>9.6964232681952858</v>
      </c>
      <c r="G16" s="50">
        <f t="shared" si="0"/>
        <v>7.9419969137777784</v>
      </c>
      <c r="I16" s="89"/>
      <c r="J16" s="49">
        <f>+J10</f>
        <v>2023</v>
      </c>
      <c r="K16" s="50">
        <v>43.281171651887966</v>
      </c>
      <c r="L16" s="50">
        <v>14.402027426102944</v>
      </c>
      <c r="M16" s="50">
        <v>32.148392688912224</v>
      </c>
      <c r="N16" s="50">
        <v>10.168408233096862</v>
      </c>
      <c r="P16" s="89"/>
      <c r="Q16" s="49">
        <f>+Q10</f>
        <v>2023</v>
      </c>
      <c r="R16" s="50">
        <v>34.113039110985454</v>
      </c>
      <c r="S16" s="50">
        <v>24.280197111652946</v>
      </c>
      <c r="T16" s="50">
        <v>63.166469803711649</v>
      </c>
      <c r="U16" s="50">
        <v>19.06116067222624</v>
      </c>
    </row>
    <row r="17" spans="2:21" ht="13" customHeight="1">
      <c r="B17" s="93" t="s">
        <v>866</v>
      </c>
      <c r="C17" s="47">
        <v>2022</v>
      </c>
      <c r="D17" s="48">
        <v>25.200488011170172</v>
      </c>
      <c r="E17" s="48">
        <v>69.850145758270543</v>
      </c>
      <c r="F17" s="48">
        <v>4.9493662305592769</v>
      </c>
      <c r="G17" s="48">
        <f t="shared" si="0"/>
        <v>20.251121780610895</v>
      </c>
      <c r="I17" s="93" t="s">
        <v>866</v>
      </c>
      <c r="J17" s="47">
        <v>2022</v>
      </c>
      <c r="K17" s="48">
        <v>42.242481324752553</v>
      </c>
      <c r="L17" s="48">
        <v>21.256069887023084</v>
      </c>
      <c r="M17" s="48">
        <v>25.748948465635792</v>
      </c>
      <c r="N17" s="48">
        <v>10.752500322588578</v>
      </c>
      <c r="P17" s="93" t="s">
        <v>866</v>
      </c>
      <c r="Q17" s="47">
        <v>2022</v>
      </c>
      <c r="R17" s="48">
        <v>54.055132045540958</v>
      </c>
      <c r="S17" s="48">
        <v>25.874231883844534</v>
      </c>
      <c r="T17" s="48">
        <v>47.262521929384484</v>
      </c>
      <c r="U17" s="48">
        <v>27.579717728727793</v>
      </c>
    </row>
    <row r="18" spans="2:21" ht="13">
      <c r="B18" s="93"/>
      <c r="C18" s="49">
        <v>2023</v>
      </c>
      <c r="D18" s="50">
        <v>15.543286480863836</v>
      </c>
      <c r="E18" s="50">
        <v>76.243249079151454</v>
      </c>
      <c r="F18" s="50">
        <v>8.2134644399847083</v>
      </c>
      <c r="G18" s="50">
        <f t="shared" si="0"/>
        <v>7.3298220408791277</v>
      </c>
      <c r="I18" s="93"/>
      <c r="J18" s="49">
        <v>2023</v>
      </c>
      <c r="K18" s="50">
        <v>36.262144864945228</v>
      </c>
      <c r="L18" s="50">
        <v>21.595476265992829</v>
      </c>
      <c r="M18" s="50">
        <v>31.885571588087522</v>
      </c>
      <c r="N18" s="50">
        <v>10.256807280974421</v>
      </c>
      <c r="P18" s="93"/>
      <c r="Q18" s="49">
        <v>2023</v>
      </c>
      <c r="R18" s="50">
        <v>54.237728216831016</v>
      </c>
      <c r="S18" s="50">
        <v>27.118114477475189</v>
      </c>
      <c r="T18" s="50">
        <v>45.414363915196233</v>
      </c>
      <c r="U18" s="50">
        <v>23.333287747907686</v>
      </c>
    </row>
    <row r="19" spans="2:21" ht="13" customHeight="1">
      <c r="B19" s="88" t="s">
        <v>867</v>
      </c>
      <c r="C19" s="47">
        <f>+C13</f>
        <v>2022</v>
      </c>
      <c r="D19" s="48">
        <v>22.528597016640315</v>
      </c>
      <c r="E19" s="48">
        <v>58.421917947149353</v>
      </c>
      <c r="F19" s="48">
        <v>19.049485036210331</v>
      </c>
      <c r="G19" s="48">
        <f t="shared" si="0"/>
        <v>3.4791119804299839</v>
      </c>
      <c r="I19" s="88" t="s">
        <v>867</v>
      </c>
      <c r="J19" s="47">
        <f>+J13</f>
        <v>2022</v>
      </c>
      <c r="K19" s="48">
        <v>64.541827754488082</v>
      </c>
      <c r="L19" s="48">
        <v>17.375131097229396</v>
      </c>
      <c r="M19" s="48">
        <v>12.226408930589448</v>
      </c>
      <c r="N19" s="48">
        <v>5.8566322176930701</v>
      </c>
      <c r="P19" s="88" t="s">
        <v>867</v>
      </c>
      <c r="Q19" s="47">
        <f>+Q13</f>
        <v>2022</v>
      </c>
      <c r="R19" s="48">
        <v>67.842928015023276</v>
      </c>
      <c r="S19" s="48">
        <v>26.779363126037353</v>
      </c>
      <c r="T19" s="48">
        <v>39.99313500759888</v>
      </c>
      <c r="U19" s="48">
        <v>32.45732798226085</v>
      </c>
    </row>
    <row r="20" spans="2:21" ht="13">
      <c r="B20" s="89"/>
      <c r="C20" s="49">
        <f>+C14</f>
        <v>2023</v>
      </c>
      <c r="D20" s="50">
        <v>25.686929070659136</v>
      </c>
      <c r="E20" s="50">
        <v>58.340608784799691</v>
      </c>
      <c r="F20" s="50">
        <v>15.972462144541181</v>
      </c>
      <c r="G20" s="50">
        <f t="shared" si="0"/>
        <v>9.7144669261179555</v>
      </c>
      <c r="I20" s="89"/>
      <c r="J20" s="49">
        <f>+J14</f>
        <v>2023</v>
      </c>
      <c r="K20" s="50">
        <v>55.372911332757909</v>
      </c>
      <c r="L20" s="50">
        <v>14.19815268224697</v>
      </c>
      <c r="M20" s="50">
        <v>21.478390721224809</v>
      </c>
      <c r="N20" s="50">
        <v>8.9505452637703158</v>
      </c>
      <c r="P20" s="89"/>
      <c r="Q20" s="49">
        <f>+Q14</f>
        <v>2023</v>
      </c>
      <c r="R20" s="50">
        <v>64.353143813241104</v>
      </c>
      <c r="S20" s="50">
        <v>37.575281697240591</v>
      </c>
      <c r="T20" s="50">
        <v>46.084647573410578</v>
      </c>
      <c r="U20" s="50">
        <v>21.175252600711708</v>
      </c>
    </row>
    <row r="21" spans="2:21" ht="13" customHeight="1">
      <c r="B21" s="93" t="s">
        <v>868</v>
      </c>
      <c r="C21" s="47">
        <v>2022</v>
      </c>
      <c r="D21" s="48">
        <v>9.8264630895105647</v>
      </c>
      <c r="E21" s="48">
        <v>73.205342042268455</v>
      </c>
      <c r="F21" s="48">
        <v>16.968194868220984</v>
      </c>
      <c r="G21" s="48">
        <f t="shared" si="0"/>
        <v>-7.1417317787104189</v>
      </c>
      <c r="I21" s="93" t="s">
        <v>868</v>
      </c>
      <c r="J21" s="47">
        <v>2022</v>
      </c>
      <c r="K21" s="48">
        <v>28.922299920510167</v>
      </c>
      <c r="L21" s="48">
        <v>21.881800352741077</v>
      </c>
      <c r="M21" s="48">
        <v>28.156239387565609</v>
      </c>
      <c r="N21" s="48">
        <v>21.03966033918315</v>
      </c>
      <c r="P21" s="93" t="s">
        <v>868</v>
      </c>
      <c r="Q21" s="47">
        <v>2022</v>
      </c>
      <c r="R21" s="48">
        <v>72.942807204971672</v>
      </c>
      <c r="S21" s="48">
        <v>41.825329908317478</v>
      </c>
      <c r="T21" s="48">
        <v>28.035513216304285</v>
      </c>
      <c r="U21" s="48">
        <v>6.5157595214206374</v>
      </c>
    </row>
    <row r="22" spans="2:21" ht="13">
      <c r="B22" s="93"/>
      <c r="C22" s="49">
        <v>2023</v>
      </c>
      <c r="D22" s="50">
        <v>12.815383053576399</v>
      </c>
      <c r="E22" s="50">
        <v>72.662938648625953</v>
      </c>
      <c r="F22" s="50">
        <v>14.521678297797635</v>
      </c>
      <c r="G22" s="50">
        <f t="shared" si="0"/>
        <v>-1.706295244221236</v>
      </c>
      <c r="I22" s="93"/>
      <c r="J22" s="49">
        <v>2023</v>
      </c>
      <c r="K22" s="50">
        <v>32.083301727444308</v>
      </c>
      <c r="L22" s="50">
        <v>34.764267845167673</v>
      </c>
      <c r="M22" s="50">
        <v>14.739837956710703</v>
      </c>
      <c r="N22" s="50">
        <v>18.412592470677314</v>
      </c>
      <c r="P22" s="93"/>
      <c r="Q22" s="49">
        <v>2023</v>
      </c>
      <c r="R22" s="50">
        <v>69.495711066341087</v>
      </c>
      <c r="S22" s="50">
        <v>48.290940862374903</v>
      </c>
      <c r="T22" s="50">
        <v>22.173431235585944</v>
      </c>
      <c r="U22" s="50">
        <v>11.467209450535421</v>
      </c>
    </row>
    <row r="23" spans="2:21" ht="13">
      <c r="B23" s="91" t="s">
        <v>869</v>
      </c>
      <c r="C23" s="52">
        <v>2022</v>
      </c>
      <c r="D23" s="53">
        <v>32.127131326517741</v>
      </c>
      <c r="E23" s="53">
        <v>57.422276088758515</v>
      </c>
      <c r="F23" s="53">
        <v>10.450592584723749</v>
      </c>
      <c r="G23" s="53">
        <f>+D23-F23</f>
        <v>21.676538741793991</v>
      </c>
      <c r="I23" s="91" t="s">
        <v>869</v>
      </c>
      <c r="J23" s="52">
        <v>2022</v>
      </c>
      <c r="K23" s="53">
        <v>42.149392940855741</v>
      </c>
      <c r="L23" s="53">
        <v>20.177661708005047</v>
      </c>
      <c r="M23" s="53">
        <v>23.66299669029765</v>
      </c>
      <c r="N23" s="53">
        <v>14.00994866084157</v>
      </c>
      <c r="P23" s="91" t="s">
        <v>869</v>
      </c>
      <c r="Q23" s="52">
        <v>2022</v>
      </c>
      <c r="R23" s="53">
        <v>59.8549222896308</v>
      </c>
      <c r="S23" s="53">
        <v>29.328570117272246</v>
      </c>
      <c r="T23" s="53">
        <v>44.541238987831484</v>
      </c>
      <c r="U23" s="53">
        <v>25.351988386038009</v>
      </c>
    </row>
    <row r="24" spans="2:21" ht="13">
      <c r="B24" s="92"/>
      <c r="C24" s="52">
        <v>2023</v>
      </c>
      <c r="D24" s="53">
        <v>12.815383053576399</v>
      </c>
      <c r="E24" s="53">
        <v>72.662938648625953</v>
      </c>
      <c r="F24" s="53">
        <v>14.521678297797635</v>
      </c>
      <c r="G24" s="53">
        <f>D24-F24</f>
        <v>-1.706295244221236</v>
      </c>
      <c r="I24" s="92"/>
      <c r="J24" s="52">
        <v>2023</v>
      </c>
      <c r="K24" s="53">
        <v>38.815703661822127</v>
      </c>
      <c r="L24" s="53">
        <v>23.911179414140435</v>
      </c>
      <c r="M24" s="53">
        <v>24.725786933036588</v>
      </c>
      <c r="N24" s="53">
        <v>12.547329991000861</v>
      </c>
      <c r="P24" s="92"/>
      <c r="Q24" s="52">
        <v>2023</v>
      </c>
      <c r="R24" s="53">
        <v>60.262010656095029</v>
      </c>
      <c r="S24" s="53">
        <v>28.456281192478905</v>
      </c>
      <c r="T24" s="53">
        <v>47.730102164225222</v>
      </c>
      <c r="U24" s="53">
        <v>21.893253681180806</v>
      </c>
    </row>
  </sheetData>
  <mergeCells count="32"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  <mergeCell ref="B15:B16"/>
    <mergeCell ref="I15:I16"/>
    <mergeCell ref="P15:P16"/>
    <mergeCell ref="B17:B18"/>
    <mergeCell ref="I17:I18"/>
    <mergeCell ref="P17:P18"/>
    <mergeCell ref="B11:B12"/>
    <mergeCell ref="I11:I12"/>
    <mergeCell ref="P11:P12"/>
    <mergeCell ref="B13:B14"/>
    <mergeCell ref="I13:I14"/>
    <mergeCell ref="P13:P14"/>
    <mergeCell ref="B7:B8"/>
    <mergeCell ref="I7:I8"/>
    <mergeCell ref="P7:P8"/>
    <mergeCell ref="B9:B10"/>
    <mergeCell ref="I9:I10"/>
    <mergeCell ref="P9:P10"/>
    <mergeCell ref="B2:M2"/>
    <mergeCell ref="N2:V2"/>
    <mergeCell ref="B4:G4"/>
    <mergeCell ref="I4:N4"/>
    <mergeCell ref="P4:U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3" sqref="AA23"/>
    </sheetView>
  </sheetViews>
  <sheetFormatPr defaultRowHeight="12.5"/>
  <cols>
    <col min="1" max="1" width="8.7265625" style="40"/>
    <col min="2" max="7" width="12.54296875" style="40" customWidth="1"/>
    <col min="8" max="8" width="4.54296875" style="40" customWidth="1"/>
    <col min="9" max="14" width="12.54296875" style="40" customWidth="1"/>
    <col min="15" max="15" width="4.54296875" style="40" customWidth="1"/>
    <col min="16" max="21" width="12.54296875" style="40" customWidth="1"/>
    <col min="22" max="22" width="4.54296875" style="40" customWidth="1"/>
    <col min="23" max="28" width="12.54296875" style="40" customWidth="1"/>
    <col min="29" max="255" width="8.7265625" style="40"/>
    <col min="256" max="256" width="17" style="40" customWidth="1"/>
    <col min="257" max="261" width="12.7265625" style="40" customWidth="1"/>
    <col min="262" max="262" width="4.7265625" style="40" customWidth="1"/>
    <col min="263" max="263" width="15.26953125" style="40" customWidth="1"/>
    <col min="264" max="269" width="12.7265625" style="40" customWidth="1"/>
    <col min="270" max="270" width="17.54296875" style="40" customWidth="1"/>
    <col min="271" max="511" width="8.7265625" style="40"/>
    <col min="512" max="512" width="17" style="40" customWidth="1"/>
    <col min="513" max="517" width="12.7265625" style="40" customWidth="1"/>
    <col min="518" max="518" width="4.7265625" style="40" customWidth="1"/>
    <col min="519" max="519" width="15.26953125" style="40" customWidth="1"/>
    <col min="520" max="525" width="12.7265625" style="40" customWidth="1"/>
    <col min="526" max="526" width="17.54296875" style="40" customWidth="1"/>
    <col min="527" max="767" width="8.7265625" style="40"/>
    <col min="768" max="768" width="17" style="40" customWidth="1"/>
    <col min="769" max="773" width="12.7265625" style="40" customWidth="1"/>
    <col min="774" max="774" width="4.7265625" style="40" customWidth="1"/>
    <col min="775" max="775" width="15.26953125" style="40" customWidth="1"/>
    <col min="776" max="781" width="12.7265625" style="40" customWidth="1"/>
    <col min="782" max="782" width="17.54296875" style="40" customWidth="1"/>
    <col min="783" max="1023" width="8.7265625" style="40"/>
    <col min="1024" max="1024" width="17" style="40" customWidth="1"/>
    <col min="1025" max="1029" width="12.7265625" style="40" customWidth="1"/>
    <col min="1030" max="1030" width="4.7265625" style="40" customWidth="1"/>
    <col min="1031" max="1031" width="15.26953125" style="40" customWidth="1"/>
    <col min="1032" max="1037" width="12.7265625" style="40" customWidth="1"/>
    <col min="1038" max="1038" width="17.54296875" style="40" customWidth="1"/>
    <col min="1039" max="1279" width="8.7265625" style="40"/>
    <col min="1280" max="1280" width="17" style="40" customWidth="1"/>
    <col min="1281" max="1285" width="12.7265625" style="40" customWidth="1"/>
    <col min="1286" max="1286" width="4.7265625" style="40" customWidth="1"/>
    <col min="1287" max="1287" width="15.26953125" style="40" customWidth="1"/>
    <col min="1288" max="1293" width="12.7265625" style="40" customWidth="1"/>
    <col min="1294" max="1294" width="17.54296875" style="40" customWidth="1"/>
    <col min="1295" max="1535" width="8.7265625" style="40"/>
    <col min="1536" max="1536" width="17" style="40" customWidth="1"/>
    <col min="1537" max="1541" width="12.7265625" style="40" customWidth="1"/>
    <col min="1542" max="1542" width="4.7265625" style="40" customWidth="1"/>
    <col min="1543" max="1543" width="15.26953125" style="40" customWidth="1"/>
    <col min="1544" max="1549" width="12.7265625" style="40" customWidth="1"/>
    <col min="1550" max="1550" width="17.54296875" style="40" customWidth="1"/>
    <col min="1551" max="1791" width="8.7265625" style="40"/>
    <col min="1792" max="1792" width="17" style="40" customWidth="1"/>
    <col min="1793" max="1797" width="12.7265625" style="40" customWidth="1"/>
    <col min="1798" max="1798" width="4.7265625" style="40" customWidth="1"/>
    <col min="1799" max="1799" width="15.26953125" style="40" customWidth="1"/>
    <col min="1800" max="1805" width="12.7265625" style="40" customWidth="1"/>
    <col min="1806" max="1806" width="17.54296875" style="40" customWidth="1"/>
    <col min="1807" max="2047" width="8.7265625" style="40"/>
    <col min="2048" max="2048" width="17" style="40" customWidth="1"/>
    <col min="2049" max="2053" width="12.7265625" style="40" customWidth="1"/>
    <col min="2054" max="2054" width="4.7265625" style="40" customWidth="1"/>
    <col min="2055" max="2055" width="15.26953125" style="40" customWidth="1"/>
    <col min="2056" max="2061" width="12.7265625" style="40" customWidth="1"/>
    <col min="2062" max="2062" width="17.54296875" style="40" customWidth="1"/>
    <col min="2063" max="2303" width="8.7265625" style="40"/>
    <col min="2304" max="2304" width="17" style="40" customWidth="1"/>
    <col min="2305" max="2309" width="12.7265625" style="40" customWidth="1"/>
    <col min="2310" max="2310" width="4.7265625" style="40" customWidth="1"/>
    <col min="2311" max="2311" width="15.26953125" style="40" customWidth="1"/>
    <col min="2312" max="2317" width="12.7265625" style="40" customWidth="1"/>
    <col min="2318" max="2318" width="17.54296875" style="40" customWidth="1"/>
    <col min="2319" max="2559" width="8.7265625" style="40"/>
    <col min="2560" max="2560" width="17" style="40" customWidth="1"/>
    <col min="2561" max="2565" width="12.7265625" style="40" customWidth="1"/>
    <col min="2566" max="2566" width="4.7265625" style="40" customWidth="1"/>
    <col min="2567" max="2567" width="15.26953125" style="40" customWidth="1"/>
    <col min="2568" max="2573" width="12.7265625" style="40" customWidth="1"/>
    <col min="2574" max="2574" width="17.54296875" style="40" customWidth="1"/>
    <col min="2575" max="2815" width="8.7265625" style="40"/>
    <col min="2816" max="2816" width="17" style="40" customWidth="1"/>
    <col min="2817" max="2821" width="12.7265625" style="40" customWidth="1"/>
    <col min="2822" max="2822" width="4.7265625" style="40" customWidth="1"/>
    <col min="2823" max="2823" width="15.26953125" style="40" customWidth="1"/>
    <col min="2824" max="2829" width="12.7265625" style="40" customWidth="1"/>
    <col min="2830" max="2830" width="17.54296875" style="40" customWidth="1"/>
    <col min="2831" max="3071" width="8.7265625" style="40"/>
    <col min="3072" max="3072" width="17" style="40" customWidth="1"/>
    <col min="3073" max="3077" width="12.7265625" style="40" customWidth="1"/>
    <col min="3078" max="3078" width="4.7265625" style="40" customWidth="1"/>
    <col min="3079" max="3079" width="15.26953125" style="40" customWidth="1"/>
    <col min="3080" max="3085" width="12.7265625" style="40" customWidth="1"/>
    <col min="3086" max="3086" width="17.54296875" style="40" customWidth="1"/>
    <col min="3087" max="3327" width="8.7265625" style="40"/>
    <col min="3328" max="3328" width="17" style="40" customWidth="1"/>
    <col min="3329" max="3333" width="12.7265625" style="40" customWidth="1"/>
    <col min="3334" max="3334" width="4.7265625" style="40" customWidth="1"/>
    <col min="3335" max="3335" width="15.26953125" style="40" customWidth="1"/>
    <col min="3336" max="3341" width="12.7265625" style="40" customWidth="1"/>
    <col min="3342" max="3342" width="17.54296875" style="40" customWidth="1"/>
    <col min="3343" max="3583" width="8.7265625" style="40"/>
    <col min="3584" max="3584" width="17" style="40" customWidth="1"/>
    <col min="3585" max="3589" width="12.7265625" style="40" customWidth="1"/>
    <col min="3590" max="3590" width="4.7265625" style="40" customWidth="1"/>
    <col min="3591" max="3591" width="15.26953125" style="40" customWidth="1"/>
    <col min="3592" max="3597" width="12.7265625" style="40" customWidth="1"/>
    <col min="3598" max="3598" width="17.54296875" style="40" customWidth="1"/>
    <col min="3599" max="3839" width="8.7265625" style="40"/>
    <col min="3840" max="3840" width="17" style="40" customWidth="1"/>
    <col min="3841" max="3845" width="12.7265625" style="40" customWidth="1"/>
    <col min="3846" max="3846" width="4.7265625" style="40" customWidth="1"/>
    <col min="3847" max="3847" width="15.26953125" style="40" customWidth="1"/>
    <col min="3848" max="3853" width="12.7265625" style="40" customWidth="1"/>
    <col min="3854" max="3854" width="17.54296875" style="40" customWidth="1"/>
    <col min="3855" max="4095" width="8.7265625" style="40"/>
    <col min="4096" max="4096" width="17" style="40" customWidth="1"/>
    <col min="4097" max="4101" width="12.7265625" style="40" customWidth="1"/>
    <col min="4102" max="4102" width="4.7265625" style="40" customWidth="1"/>
    <col min="4103" max="4103" width="15.26953125" style="40" customWidth="1"/>
    <col min="4104" max="4109" width="12.7265625" style="40" customWidth="1"/>
    <col min="4110" max="4110" width="17.54296875" style="40" customWidth="1"/>
    <col min="4111" max="4351" width="8.7265625" style="40"/>
    <col min="4352" max="4352" width="17" style="40" customWidth="1"/>
    <col min="4353" max="4357" width="12.7265625" style="40" customWidth="1"/>
    <col min="4358" max="4358" width="4.7265625" style="40" customWidth="1"/>
    <col min="4359" max="4359" width="15.26953125" style="40" customWidth="1"/>
    <col min="4360" max="4365" width="12.7265625" style="40" customWidth="1"/>
    <col min="4366" max="4366" width="17.54296875" style="40" customWidth="1"/>
    <col min="4367" max="4607" width="8.7265625" style="40"/>
    <col min="4608" max="4608" width="17" style="40" customWidth="1"/>
    <col min="4609" max="4613" width="12.7265625" style="40" customWidth="1"/>
    <col min="4614" max="4614" width="4.7265625" style="40" customWidth="1"/>
    <col min="4615" max="4615" width="15.26953125" style="40" customWidth="1"/>
    <col min="4616" max="4621" width="12.7265625" style="40" customWidth="1"/>
    <col min="4622" max="4622" width="17.54296875" style="40" customWidth="1"/>
    <col min="4623" max="4863" width="8.7265625" style="40"/>
    <col min="4864" max="4864" width="17" style="40" customWidth="1"/>
    <col min="4865" max="4869" width="12.7265625" style="40" customWidth="1"/>
    <col min="4870" max="4870" width="4.7265625" style="40" customWidth="1"/>
    <col min="4871" max="4871" width="15.26953125" style="40" customWidth="1"/>
    <col min="4872" max="4877" width="12.7265625" style="40" customWidth="1"/>
    <col min="4878" max="4878" width="17.54296875" style="40" customWidth="1"/>
    <col min="4879" max="5119" width="8.7265625" style="40"/>
    <col min="5120" max="5120" width="17" style="40" customWidth="1"/>
    <col min="5121" max="5125" width="12.7265625" style="40" customWidth="1"/>
    <col min="5126" max="5126" width="4.7265625" style="40" customWidth="1"/>
    <col min="5127" max="5127" width="15.26953125" style="40" customWidth="1"/>
    <col min="5128" max="5133" width="12.7265625" style="40" customWidth="1"/>
    <col min="5134" max="5134" width="17.54296875" style="40" customWidth="1"/>
    <col min="5135" max="5375" width="8.7265625" style="40"/>
    <col min="5376" max="5376" width="17" style="40" customWidth="1"/>
    <col min="5377" max="5381" width="12.7265625" style="40" customWidth="1"/>
    <col min="5382" max="5382" width="4.7265625" style="40" customWidth="1"/>
    <col min="5383" max="5383" width="15.26953125" style="40" customWidth="1"/>
    <col min="5384" max="5389" width="12.7265625" style="40" customWidth="1"/>
    <col min="5390" max="5390" width="17.54296875" style="40" customWidth="1"/>
    <col min="5391" max="5631" width="8.7265625" style="40"/>
    <col min="5632" max="5632" width="17" style="40" customWidth="1"/>
    <col min="5633" max="5637" width="12.7265625" style="40" customWidth="1"/>
    <col min="5638" max="5638" width="4.7265625" style="40" customWidth="1"/>
    <col min="5639" max="5639" width="15.26953125" style="40" customWidth="1"/>
    <col min="5640" max="5645" width="12.7265625" style="40" customWidth="1"/>
    <col min="5646" max="5646" width="17.54296875" style="40" customWidth="1"/>
    <col min="5647" max="5887" width="8.7265625" style="40"/>
    <col min="5888" max="5888" width="17" style="40" customWidth="1"/>
    <col min="5889" max="5893" width="12.7265625" style="40" customWidth="1"/>
    <col min="5894" max="5894" width="4.7265625" style="40" customWidth="1"/>
    <col min="5895" max="5895" width="15.26953125" style="40" customWidth="1"/>
    <col min="5896" max="5901" width="12.7265625" style="40" customWidth="1"/>
    <col min="5902" max="5902" width="17.54296875" style="40" customWidth="1"/>
    <col min="5903" max="6143" width="8.7265625" style="40"/>
    <col min="6144" max="6144" width="17" style="40" customWidth="1"/>
    <col min="6145" max="6149" width="12.7265625" style="40" customWidth="1"/>
    <col min="6150" max="6150" width="4.7265625" style="40" customWidth="1"/>
    <col min="6151" max="6151" width="15.26953125" style="40" customWidth="1"/>
    <col min="6152" max="6157" width="12.7265625" style="40" customWidth="1"/>
    <col min="6158" max="6158" width="17.54296875" style="40" customWidth="1"/>
    <col min="6159" max="6399" width="8.7265625" style="40"/>
    <col min="6400" max="6400" width="17" style="40" customWidth="1"/>
    <col min="6401" max="6405" width="12.7265625" style="40" customWidth="1"/>
    <col min="6406" max="6406" width="4.7265625" style="40" customWidth="1"/>
    <col min="6407" max="6407" width="15.26953125" style="40" customWidth="1"/>
    <col min="6408" max="6413" width="12.7265625" style="40" customWidth="1"/>
    <col min="6414" max="6414" width="17.54296875" style="40" customWidth="1"/>
    <col min="6415" max="6655" width="8.7265625" style="40"/>
    <col min="6656" max="6656" width="17" style="40" customWidth="1"/>
    <col min="6657" max="6661" width="12.7265625" style="40" customWidth="1"/>
    <col min="6662" max="6662" width="4.7265625" style="40" customWidth="1"/>
    <col min="6663" max="6663" width="15.26953125" style="40" customWidth="1"/>
    <col min="6664" max="6669" width="12.7265625" style="40" customWidth="1"/>
    <col min="6670" max="6670" width="17.54296875" style="40" customWidth="1"/>
    <col min="6671" max="6911" width="8.7265625" style="40"/>
    <col min="6912" max="6912" width="17" style="40" customWidth="1"/>
    <col min="6913" max="6917" width="12.7265625" style="40" customWidth="1"/>
    <col min="6918" max="6918" width="4.7265625" style="40" customWidth="1"/>
    <col min="6919" max="6919" width="15.26953125" style="40" customWidth="1"/>
    <col min="6920" max="6925" width="12.7265625" style="40" customWidth="1"/>
    <col min="6926" max="6926" width="17.54296875" style="40" customWidth="1"/>
    <col min="6927" max="7167" width="8.7265625" style="40"/>
    <col min="7168" max="7168" width="17" style="40" customWidth="1"/>
    <col min="7169" max="7173" width="12.7265625" style="40" customWidth="1"/>
    <col min="7174" max="7174" width="4.7265625" style="40" customWidth="1"/>
    <col min="7175" max="7175" width="15.26953125" style="40" customWidth="1"/>
    <col min="7176" max="7181" width="12.7265625" style="40" customWidth="1"/>
    <col min="7182" max="7182" width="17.54296875" style="40" customWidth="1"/>
    <col min="7183" max="7423" width="8.7265625" style="40"/>
    <col min="7424" max="7424" width="17" style="40" customWidth="1"/>
    <col min="7425" max="7429" width="12.7265625" style="40" customWidth="1"/>
    <col min="7430" max="7430" width="4.7265625" style="40" customWidth="1"/>
    <col min="7431" max="7431" width="15.26953125" style="40" customWidth="1"/>
    <col min="7432" max="7437" width="12.7265625" style="40" customWidth="1"/>
    <col min="7438" max="7438" width="17.54296875" style="40" customWidth="1"/>
    <col min="7439" max="7679" width="8.7265625" style="40"/>
    <col min="7680" max="7680" width="17" style="40" customWidth="1"/>
    <col min="7681" max="7685" width="12.7265625" style="40" customWidth="1"/>
    <col min="7686" max="7686" width="4.7265625" style="40" customWidth="1"/>
    <col min="7687" max="7687" width="15.26953125" style="40" customWidth="1"/>
    <col min="7688" max="7693" width="12.7265625" style="40" customWidth="1"/>
    <col min="7694" max="7694" width="17.54296875" style="40" customWidth="1"/>
    <col min="7695" max="7935" width="8.7265625" style="40"/>
    <col min="7936" max="7936" width="17" style="40" customWidth="1"/>
    <col min="7937" max="7941" width="12.7265625" style="40" customWidth="1"/>
    <col min="7942" max="7942" width="4.7265625" style="40" customWidth="1"/>
    <col min="7943" max="7943" width="15.26953125" style="40" customWidth="1"/>
    <col min="7944" max="7949" width="12.7265625" style="40" customWidth="1"/>
    <col min="7950" max="7950" width="17.54296875" style="40" customWidth="1"/>
    <col min="7951" max="8191" width="8.7265625" style="40"/>
    <col min="8192" max="8192" width="17" style="40" customWidth="1"/>
    <col min="8193" max="8197" width="12.7265625" style="40" customWidth="1"/>
    <col min="8198" max="8198" width="4.7265625" style="40" customWidth="1"/>
    <col min="8199" max="8199" width="15.26953125" style="40" customWidth="1"/>
    <col min="8200" max="8205" width="12.7265625" style="40" customWidth="1"/>
    <col min="8206" max="8206" width="17.54296875" style="40" customWidth="1"/>
    <col min="8207" max="8447" width="8.7265625" style="40"/>
    <col min="8448" max="8448" width="17" style="40" customWidth="1"/>
    <col min="8449" max="8453" width="12.7265625" style="40" customWidth="1"/>
    <col min="8454" max="8454" width="4.7265625" style="40" customWidth="1"/>
    <col min="8455" max="8455" width="15.26953125" style="40" customWidth="1"/>
    <col min="8456" max="8461" width="12.7265625" style="40" customWidth="1"/>
    <col min="8462" max="8462" width="17.54296875" style="40" customWidth="1"/>
    <col min="8463" max="8703" width="8.7265625" style="40"/>
    <col min="8704" max="8704" width="17" style="40" customWidth="1"/>
    <col min="8705" max="8709" width="12.7265625" style="40" customWidth="1"/>
    <col min="8710" max="8710" width="4.7265625" style="40" customWidth="1"/>
    <col min="8711" max="8711" width="15.26953125" style="40" customWidth="1"/>
    <col min="8712" max="8717" width="12.7265625" style="40" customWidth="1"/>
    <col min="8718" max="8718" width="17.54296875" style="40" customWidth="1"/>
    <col min="8719" max="8959" width="8.7265625" style="40"/>
    <col min="8960" max="8960" width="17" style="40" customWidth="1"/>
    <col min="8961" max="8965" width="12.7265625" style="40" customWidth="1"/>
    <col min="8966" max="8966" width="4.7265625" style="40" customWidth="1"/>
    <col min="8967" max="8967" width="15.26953125" style="40" customWidth="1"/>
    <col min="8968" max="8973" width="12.7265625" style="40" customWidth="1"/>
    <col min="8974" max="8974" width="17.54296875" style="40" customWidth="1"/>
    <col min="8975" max="9215" width="8.7265625" style="40"/>
    <col min="9216" max="9216" width="17" style="40" customWidth="1"/>
    <col min="9217" max="9221" width="12.7265625" style="40" customWidth="1"/>
    <col min="9222" max="9222" width="4.7265625" style="40" customWidth="1"/>
    <col min="9223" max="9223" width="15.26953125" style="40" customWidth="1"/>
    <col min="9224" max="9229" width="12.7265625" style="40" customWidth="1"/>
    <col min="9230" max="9230" width="17.54296875" style="40" customWidth="1"/>
    <col min="9231" max="9471" width="8.7265625" style="40"/>
    <col min="9472" max="9472" width="17" style="40" customWidth="1"/>
    <col min="9473" max="9477" width="12.7265625" style="40" customWidth="1"/>
    <col min="9478" max="9478" width="4.7265625" style="40" customWidth="1"/>
    <col min="9479" max="9479" width="15.26953125" style="40" customWidth="1"/>
    <col min="9480" max="9485" width="12.7265625" style="40" customWidth="1"/>
    <col min="9486" max="9486" width="17.54296875" style="40" customWidth="1"/>
    <col min="9487" max="9727" width="8.7265625" style="40"/>
    <col min="9728" max="9728" width="17" style="40" customWidth="1"/>
    <col min="9729" max="9733" width="12.7265625" style="40" customWidth="1"/>
    <col min="9734" max="9734" width="4.7265625" style="40" customWidth="1"/>
    <col min="9735" max="9735" width="15.26953125" style="40" customWidth="1"/>
    <col min="9736" max="9741" width="12.7265625" style="40" customWidth="1"/>
    <col min="9742" max="9742" width="17.54296875" style="40" customWidth="1"/>
    <col min="9743" max="9983" width="8.7265625" style="40"/>
    <col min="9984" max="9984" width="17" style="40" customWidth="1"/>
    <col min="9985" max="9989" width="12.7265625" style="40" customWidth="1"/>
    <col min="9990" max="9990" width="4.7265625" style="40" customWidth="1"/>
    <col min="9991" max="9991" width="15.26953125" style="40" customWidth="1"/>
    <col min="9992" max="9997" width="12.7265625" style="40" customWidth="1"/>
    <col min="9998" max="9998" width="17.54296875" style="40" customWidth="1"/>
    <col min="9999" max="10239" width="8.7265625" style="40"/>
    <col min="10240" max="10240" width="17" style="40" customWidth="1"/>
    <col min="10241" max="10245" width="12.7265625" style="40" customWidth="1"/>
    <col min="10246" max="10246" width="4.7265625" style="40" customWidth="1"/>
    <col min="10247" max="10247" width="15.26953125" style="40" customWidth="1"/>
    <col min="10248" max="10253" width="12.7265625" style="40" customWidth="1"/>
    <col min="10254" max="10254" width="17.54296875" style="40" customWidth="1"/>
    <col min="10255" max="10495" width="8.7265625" style="40"/>
    <col min="10496" max="10496" width="17" style="40" customWidth="1"/>
    <col min="10497" max="10501" width="12.7265625" style="40" customWidth="1"/>
    <col min="10502" max="10502" width="4.7265625" style="40" customWidth="1"/>
    <col min="10503" max="10503" width="15.26953125" style="40" customWidth="1"/>
    <col min="10504" max="10509" width="12.7265625" style="40" customWidth="1"/>
    <col min="10510" max="10510" width="17.54296875" style="40" customWidth="1"/>
    <col min="10511" max="10751" width="8.7265625" style="40"/>
    <col min="10752" max="10752" width="17" style="40" customWidth="1"/>
    <col min="10753" max="10757" width="12.7265625" style="40" customWidth="1"/>
    <col min="10758" max="10758" width="4.7265625" style="40" customWidth="1"/>
    <col min="10759" max="10759" width="15.26953125" style="40" customWidth="1"/>
    <col min="10760" max="10765" width="12.7265625" style="40" customWidth="1"/>
    <col min="10766" max="10766" width="17.54296875" style="40" customWidth="1"/>
    <col min="10767" max="11007" width="8.7265625" style="40"/>
    <col min="11008" max="11008" width="17" style="40" customWidth="1"/>
    <col min="11009" max="11013" width="12.7265625" style="40" customWidth="1"/>
    <col min="11014" max="11014" width="4.7265625" style="40" customWidth="1"/>
    <col min="11015" max="11015" width="15.26953125" style="40" customWidth="1"/>
    <col min="11016" max="11021" width="12.7265625" style="40" customWidth="1"/>
    <col min="11022" max="11022" width="17.54296875" style="40" customWidth="1"/>
    <col min="11023" max="11263" width="8.7265625" style="40"/>
    <col min="11264" max="11264" width="17" style="40" customWidth="1"/>
    <col min="11265" max="11269" width="12.7265625" style="40" customWidth="1"/>
    <col min="11270" max="11270" width="4.7265625" style="40" customWidth="1"/>
    <col min="11271" max="11271" width="15.26953125" style="40" customWidth="1"/>
    <col min="11272" max="11277" width="12.7265625" style="40" customWidth="1"/>
    <col min="11278" max="11278" width="17.54296875" style="40" customWidth="1"/>
    <col min="11279" max="11519" width="8.7265625" style="40"/>
    <col min="11520" max="11520" width="17" style="40" customWidth="1"/>
    <col min="11521" max="11525" width="12.7265625" style="40" customWidth="1"/>
    <col min="11526" max="11526" width="4.7265625" style="40" customWidth="1"/>
    <col min="11527" max="11527" width="15.26953125" style="40" customWidth="1"/>
    <col min="11528" max="11533" width="12.7265625" style="40" customWidth="1"/>
    <col min="11534" max="11534" width="17.54296875" style="40" customWidth="1"/>
    <col min="11535" max="11775" width="8.7265625" style="40"/>
    <col min="11776" max="11776" width="17" style="40" customWidth="1"/>
    <col min="11777" max="11781" width="12.7265625" style="40" customWidth="1"/>
    <col min="11782" max="11782" width="4.7265625" style="40" customWidth="1"/>
    <col min="11783" max="11783" width="15.26953125" style="40" customWidth="1"/>
    <col min="11784" max="11789" width="12.7265625" style="40" customWidth="1"/>
    <col min="11790" max="11790" width="17.54296875" style="40" customWidth="1"/>
    <col min="11791" max="12031" width="8.7265625" style="40"/>
    <col min="12032" max="12032" width="17" style="40" customWidth="1"/>
    <col min="12033" max="12037" width="12.7265625" style="40" customWidth="1"/>
    <col min="12038" max="12038" width="4.7265625" style="40" customWidth="1"/>
    <col min="12039" max="12039" width="15.26953125" style="40" customWidth="1"/>
    <col min="12040" max="12045" width="12.7265625" style="40" customWidth="1"/>
    <col min="12046" max="12046" width="17.54296875" style="40" customWidth="1"/>
    <col min="12047" max="12287" width="8.7265625" style="40"/>
    <col min="12288" max="12288" width="17" style="40" customWidth="1"/>
    <col min="12289" max="12293" width="12.7265625" style="40" customWidth="1"/>
    <col min="12294" max="12294" width="4.7265625" style="40" customWidth="1"/>
    <col min="12295" max="12295" width="15.26953125" style="40" customWidth="1"/>
    <col min="12296" max="12301" width="12.7265625" style="40" customWidth="1"/>
    <col min="12302" max="12302" width="17.54296875" style="40" customWidth="1"/>
    <col min="12303" max="12543" width="8.7265625" style="40"/>
    <col min="12544" max="12544" width="17" style="40" customWidth="1"/>
    <col min="12545" max="12549" width="12.7265625" style="40" customWidth="1"/>
    <col min="12550" max="12550" width="4.7265625" style="40" customWidth="1"/>
    <col min="12551" max="12551" width="15.26953125" style="40" customWidth="1"/>
    <col min="12552" max="12557" width="12.7265625" style="40" customWidth="1"/>
    <col min="12558" max="12558" width="17.54296875" style="40" customWidth="1"/>
    <col min="12559" max="12799" width="8.7265625" style="40"/>
    <col min="12800" max="12800" width="17" style="40" customWidth="1"/>
    <col min="12801" max="12805" width="12.7265625" style="40" customWidth="1"/>
    <col min="12806" max="12806" width="4.7265625" style="40" customWidth="1"/>
    <col min="12807" max="12807" width="15.26953125" style="40" customWidth="1"/>
    <col min="12808" max="12813" width="12.7265625" style="40" customWidth="1"/>
    <col min="12814" max="12814" width="17.54296875" style="40" customWidth="1"/>
    <col min="12815" max="13055" width="8.7265625" style="40"/>
    <col min="13056" max="13056" width="17" style="40" customWidth="1"/>
    <col min="13057" max="13061" width="12.7265625" style="40" customWidth="1"/>
    <col min="13062" max="13062" width="4.7265625" style="40" customWidth="1"/>
    <col min="13063" max="13063" width="15.26953125" style="40" customWidth="1"/>
    <col min="13064" max="13069" width="12.7265625" style="40" customWidth="1"/>
    <col min="13070" max="13070" width="17.54296875" style="40" customWidth="1"/>
    <col min="13071" max="13311" width="8.7265625" style="40"/>
    <col min="13312" max="13312" width="17" style="40" customWidth="1"/>
    <col min="13313" max="13317" width="12.7265625" style="40" customWidth="1"/>
    <col min="13318" max="13318" width="4.7265625" style="40" customWidth="1"/>
    <col min="13319" max="13319" width="15.26953125" style="40" customWidth="1"/>
    <col min="13320" max="13325" width="12.7265625" style="40" customWidth="1"/>
    <col min="13326" max="13326" width="17.54296875" style="40" customWidth="1"/>
    <col min="13327" max="13567" width="8.7265625" style="40"/>
    <col min="13568" max="13568" width="17" style="40" customWidth="1"/>
    <col min="13569" max="13573" width="12.7265625" style="40" customWidth="1"/>
    <col min="13574" max="13574" width="4.7265625" style="40" customWidth="1"/>
    <col min="13575" max="13575" width="15.26953125" style="40" customWidth="1"/>
    <col min="13576" max="13581" width="12.7265625" style="40" customWidth="1"/>
    <col min="13582" max="13582" width="17.54296875" style="40" customWidth="1"/>
    <col min="13583" max="13823" width="8.7265625" style="40"/>
    <col min="13824" max="13824" width="17" style="40" customWidth="1"/>
    <col min="13825" max="13829" width="12.7265625" style="40" customWidth="1"/>
    <col min="13830" max="13830" width="4.7265625" style="40" customWidth="1"/>
    <col min="13831" max="13831" width="15.26953125" style="40" customWidth="1"/>
    <col min="13832" max="13837" width="12.7265625" style="40" customWidth="1"/>
    <col min="13838" max="13838" width="17.54296875" style="40" customWidth="1"/>
    <col min="13839" max="14079" width="8.7265625" style="40"/>
    <col min="14080" max="14080" width="17" style="40" customWidth="1"/>
    <col min="14081" max="14085" width="12.7265625" style="40" customWidth="1"/>
    <col min="14086" max="14086" width="4.7265625" style="40" customWidth="1"/>
    <col min="14087" max="14087" width="15.26953125" style="40" customWidth="1"/>
    <col min="14088" max="14093" width="12.7265625" style="40" customWidth="1"/>
    <col min="14094" max="14094" width="17.54296875" style="40" customWidth="1"/>
    <col min="14095" max="14335" width="8.7265625" style="40"/>
    <col min="14336" max="14336" width="17" style="40" customWidth="1"/>
    <col min="14337" max="14341" width="12.7265625" style="40" customWidth="1"/>
    <col min="14342" max="14342" width="4.7265625" style="40" customWidth="1"/>
    <col min="14343" max="14343" width="15.26953125" style="40" customWidth="1"/>
    <col min="14344" max="14349" width="12.7265625" style="40" customWidth="1"/>
    <col min="14350" max="14350" width="17.54296875" style="40" customWidth="1"/>
    <col min="14351" max="14591" width="8.7265625" style="40"/>
    <col min="14592" max="14592" width="17" style="40" customWidth="1"/>
    <col min="14593" max="14597" width="12.7265625" style="40" customWidth="1"/>
    <col min="14598" max="14598" width="4.7265625" style="40" customWidth="1"/>
    <col min="14599" max="14599" width="15.26953125" style="40" customWidth="1"/>
    <col min="14600" max="14605" width="12.7265625" style="40" customWidth="1"/>
    <col min="14606" max="14606" width="17.54296875" style="40" customWidth="1"/>
    <col min="14607" max="14847" width="8.7265625" style="40"/>
    <col min="14848" max="14848" width="17" style="40" customWidth="1"/>
    <col min="14849" max="14853" width="12.7265625" style="40" customWidth="1"/>
    <col min="14854" max="14854" width="4.7265625" style="40" customWidth="1"/>
    <col min="14855" max="14855" width="15.26953125" style="40" customWidth="1"/>
    <col min="14856" max="14861" width="12.7265625" style="40" customWidth="1"/>
    <col min="14862" max="14862" width="17.54296875" style="40" customWidth="1"/>
    <col min="14863" max="15103" width="8.7265625" style="40"/>
    <col min="15104" max="15104" width="17" style="40" customWidth="1"/>
    <col min="15105" max="15109" width="12.7265625" style="40" customWidth="1"/>
    <col min="15110" max="15110" width="4.7265625" style="40" customWidth="1"/>
    <col min="15111" max="15111" width="15.26953125" style="40" customWidth="1"/>
    <col min="15112" max="15117" width="12.7265625" style="40" customWidth="1"/>
    <col min="15118" max="15118" width="17.54296875" style="40" customWidth="1"/>
    <col min="15119" max="15359" width="8.7265625" style="40"/>
    <col min="15360" max="15360" width="17" style="40" customWidth="1"/>
    <col min="15361" max="15365" width="12.7265625" style="40" customWidth="1"/>
    <col min="15366" max="15366" width="4.7265625" style="40" customWidth="1"/>
    <col min="15367" max="15367" width="15.26953125" style="40" customWidth="1"/>
    <col min="15368" max="15373" width="12.7265625" style="40" customWidth="1"/>
    <col min="15374" max="15374" width="17.54296875" style="40" customWidth="1"/>
    <col min="15375" max="15615" width="8.7265625" style="40"/>
    <col min="15616" max="15616" width="17" style="40" customWidth="1"/>
    <col min="15617" max="15621" width="12.7265625" style="40" customWidth="1"/>
    <col min="15622" max="15622" width="4.7265625" style="40" customWidth="1"/>
    <col min="15623" max="15623" width="15.26953125" style="40" customWidth="1"/>
    <col min="15624" max="15629" width="12.7265625" style="40" customWidth="1"/>
    <col min="15630" max="15630" width="17.54296875" style="40" customWidth="1"/>
    <col min="15631" max="15871" width="8.7265625" style="40"/>
    <col min="15872" max="15872" width="17" style="40" customWidth="1"/>
    <col min="15873" max="15877" width="12.7265625" style="40" customWidth="1"/>
    <col min="15878" max="15878" width="4.7265625" style="40" customWidth="1"/>
    <col min="15879" max="15879" width="15.26953125" style="40" customWidth="1"/>
    <col min="15880" max="15885" width="12.7265625" style="40" customWidth="1"/>
    <col min="15886" max="15886" width="17.54296875" style="40" customWidth="1"/>
    <col min="15887" max="16127" width="8.7265625" style="40"/>
    <col min="16128" max="16128" width="17" style="40" customWidth="1"/>
    <col min="16129" max="16133" width="12.7265625" style="40" customWidth="1"/>
    <col min="16134" max="16134" width="4.7265625" style="40" customWidth="1"/>
    <col min="16135" max="16135" width="15.26953125" style="40" customWidth="1"/>
    <col min="16136" max="16141" width="12.7265625" style="40" customWidth="1"/>
    <col min="16142" max="16142" width="17.54296875" style="40" customWidth="1"/>
    <col min="16143" max="16384" width="8.7265625" style="40"/>
  </cols>
  <sheetData>
    <row r="1" spans="2:28" ht="12" customHeight="1">
      <c r="B1" s="2" t="s">
        <v>831</v>
      </c>
    </row>
    <row r="2" spans="2:28" ht="24" customHeight="1">
      <c r="B2" s="90" t="s">
        <v>1034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3" customHeight="1">
      <c r="B4" s="87" t="s">
        <v>870</v>
      </c>
      <c r="C4" s="87"/>
      <c r="D4" s="87"/>
      <c r="E4" s="87"/>
      <c r="F4" s="87"/>
      <c r="G4" s="87"/>
      <c r="I4" s="87" t="s">
        <v>871</v>
      </c>
      <c r="J4" s="87"/>
      <c r="K4" s="87"/>
      <c r="L4" s="87"/>
      <c r="M4" s="87"/>
      <c r="N4" s="87"/>
      <c r="P4" s="87" t="s">
        <v>872</v>
      </c>
      <c r="Q4" s="87"/>
      <c r="R4" s="87"/>
      <c r="S4" s="87"/>
      <c r="T4" s="87"/>
      <c r="U4" s="87"/>
      <c r="W4" s="87" t="s">
        <v>873</v>
      </c>
      <c r="X4" s="87"/>
      <c r="Y4" s="87"/>
      <c r="Z4" s="87"/>
      <c r="AA4" s="87"/>
      <c r="AB4" s="87"/>
    </row>
    <row r="5" spans="2:28" ht="31.5">
      <c r="B5" s="55" t="s">
        <v>847</v>
      </c>
      <c r="C5" s="55" t="s">
        <v>848</v>
      </c>
      <c r="D5" s="55" t="s">
        <v>849</v>
      </c>
      <c r="E5" s="55" t="s">
        <v>850</v>
      </c>
      <c r="F5" s="55" t="s">
        <v>851</v>
      </c>
      <c r="G5" s="55" t="s">
        <v>852</v>
      </c>
      <c r="H5" s="56"/>
      <c r="I5" s="55" t="s">
        <v>847</v>
      </c>
      <c r="J5" s="55" t="s">
        <v>848</v>
      </c>
      <c r="K5" s="55" t="s">
        <v>849</v>
      </c>
      <c r="L5" s="55" t="s">
        <v>850</v>
      </c>
      <c r="M5" s="55" t="s">
        <v>851</v>
      </c>
      <c r="N5" s="55" t="s">
        <v>852</v>
      </c>
      <c r="P5" s="55" t="s">
        <v>847</v>
      </c>
      <c r="Q5" s="55" t="s">
        <v>848</v>
      </c>
      <c r="R5" s="55" t="s">
        <v>849</v>
      </c>
      <c r="S5" s="55" t="s">
        <v>850</v>
      </c>
      <c r="T5" s="55" t="s">
        <v>851</v>
      </c>
      <c r="U5" s="55" t="s">
        <v>852</v>
      </c>
      <c r="W5" s="55" t="s">
        <v>847</v>
      </c>
      <c r="X5" s="55" t="s">
        <v>848</v>
      </c>
      <c r="Y5" s="55" t="s">
        <v>849</v>
      </c>
      <c r="Z5" s="55" t="s">
        <v>850</v>
      </c>
      <c r="AA5" s="55" t="s">
        <v>851</v>
      </c>
      <c r="AB5" s="55" t="s">
        <v>852</v>
      </c>
    </row>
    <row r="6" spans="2:28" s="41" customFormat="1" ht="13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3" customHeight="1">
      <c r="B7" s="88" t="s">
        <v>861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88" t="s">
        <v>861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88" t="s">
        <v>861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88" t="s">
        <v>861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 ht="13">
      <c r="B8" s="89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89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89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89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3" t="s">
        <v>862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3" t="s">
        <v>862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3" t="s">
        <v>862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3" t="s">
        <v>862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 ht="13">
      <c r="B10" s="93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3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3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3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3" customHeight="1">
      <c r="B11" s="88" t="s">
        <v>863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88" t="s">
        <v>863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88" t="s">
        <v>863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88" t="s">
        <v>863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 ht="13">
      <c r="B12" s="89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89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89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89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3" customHeight="1">
      <c r="B13" s="93" t="s">
        <v>864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3" t="s">
        <v>864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3" t="s">
        <v>864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3" t="s">
        <v>864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 ht="13">
      <c r="B14" s="93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3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3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3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3" customHeight="1">
      <c r="B15" s="88" t="s">
        <v>865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88" t="s">
        <v>865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88" t="s">
        <v>865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88" t="s">
        <v>865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 ht="13">
      <c r="B16" s="89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89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89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89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3" customHeight="1">
      <c r="B17" s="93" t="s">
        <v>866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3" t="s">
        <v>866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3" t="s">
        <v>866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3" t="s">
        <v>866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 ht="13">
      <c r="B18" s="93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3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3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3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3" customHeight="1">
      <c r="B19" s="88" t="s">
        <v>867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88" t="s">
        <v>867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88" t="s">
        <v>867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88" t="s">
        <v>867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 ht="13">
      <c r="B20" s="89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89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89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89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3" customHeight="1">
      <c r="B21" s="93" t="s">
        <v>868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3" t="s">
        <v>868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3" t="s">
        <v>868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3" t="s">
        <v>868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 ht="13">
      <c r="B22" s="93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3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3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3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 ht="13">
      <c r="B23" s="91" t="s">
        <v>869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91" t="s">
        <v>869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91" t="s">
        <v>869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91" t="s">
        <v>869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 ht="13">
      <c r="B24" s="92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92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92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92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1:B22"/>
    <mergeCell ref="I21:I22"/>
    <mergeCell ref="P21:P22"/>
    <mergeCell ref="W21:W22"/>
    <mergeCell ref="B23:B24"/>
    <mergeCell ref="I23:I24"/>
    <mergeCell ref="P23:P24"/>
    <mergeCell ref="W23:W24"/>
    <mergeCell ref="B17:B18"/>
    <mergeCell ref="I17:I18"/>
    <mergeCell ref="P17:P18"/>
    <mergeCell ref="W17:W18"/>
    <mergeCell ref="B19:B20"/>
    <mergeCell ref="I19:I20"/>
    <mergeCell ref="P19:P20"/>
    <mergeCell ref="W19:W20"/>
    <mergeCell ref="B13:B14"/>
    <mergeCell ref="I13:I14"/>
    <mergeCell ref="P13:P14"/>
    <mergeCell ref="W13:W14"/>
    <mergeCell ref="B15:B16"/>
    <mergeCell ref="I15:I16"/>
    <mergeCell ref="P15:P16"/>
    <mergeCell ref="W15:W16"/>
    <mergeCell ref="B9:B10"/>
    <mergeCell ref="I9:I10"/>
    <mergeCell ref="P9:P10"/>
    <mergeCell ref="W9:W10"/>
    <mergeCell ref="B11:B12"/>
    <mergeCell ref="I11:I12"/>
    <mergeCell ref="P11:P12"/>
    <mergeCell ref="W11:W12"/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3"/>
  <cols>
    <col min="1" max="1" width="8.54296875" style="23" customWidth="1"/>
    <col min="2" max="2" width="8.54296875" style="23" bestFit="1" customWidth="1"/>
    <col min="3" max="3" width="88.1796875" style="23" customWidth="1"/>
    <col min="4" max="4" width="18.54296875" style="23" customWidth="1"/>
    <col min="5" max="15" width="13.7265625" style="23" customWidth="1"/>
    <col min="16" max="256" width="9.1796875" style="23"/>
    <col min="257" max="257" width="8.54296875" style="23" customWidth="1"/>
    <col min="258" max="258" width="7.453125" style="23" customWidth="1"/>
    <col min="259" max="259" width="88.1796875" style="23" customWidth="1"/>
    <col min="260" max="260" width="18.54296875" style="23" customWidth="1"/>
    <col min="261" max="271" width="13.7265625" style="23" customWidth="1"/>
    <col min="272" max="512" width="9.1796875" style="23"/>
    <col min="513" max="513" width="8.54296875" style="23" customWidth="1"/>
    <col min="514" max="514" width="7.453125" style="23" customWidth="1"/>
    <col min="515" max="515" width="88.1796875" style="23" customWidth="1"/>
    <col min="516" max="516" width="18.54296875" style="23" customWidth="1"/>
    <col min="517" max="527" width="13.7265625" style="23" customWidth="1"/>
    <col min="528" max="768" width="9.1796875" style="23"/>
    <col min="769" max="769" width="8.54296875" style="23" customWidth="1"/>
    <col min="770" max="770" width="7.453125" style="23" customWidth="1"/>
    <col min="771" max="771" width="88.1796875" style="23" customWidth="1"/>
    <col min="772" max="772" width="18.54296875" style="23" customWidth="1"/>
    <col min="773" max="783" width="13.7265625" style="23" customWidth="1"/>
    <col min="784" max="1024" width="9.1796875" style="23"/>
    <col min="1025" max="1025" width="8.54296875" style="23" customWidth="1"/>
    <col min="1026" max="1026" width="7.453125" style="23" customWidth="1"/>
    <col min="1027" max="1027" width="88.1796875" style="23" customWidth="1"/>
    <col min="1028" max="1028" width="18.54296875" style="23" customWidth="1"/>
    <col min="1029" max="1039" width="13.7265625" style="23" customWidth="1"/>
    <col min="1040" max="1280" width="9.1796875" style="23"/>
    <col min="1281" max="1281" width="8.54296875" style="23" customWidth="1"/>
    <col min="1282" max="1282" width="7.453125" style="23" customWidth="1"/>
    <col min="1283" max="1283" width="88.1796875" style="23" customWidth="1"/>
    <col min="1284" max="1284" width="18.54296875" style="23" customWidth="1"/>
    <col min="1285" max="1295" width="13.7265625" style="23" customWidth="1"/>
    <col min="1296" max="1536" width="9.1796875" style="23"/>
    <col min="1537" max="1537" width="8.54296875" style="23" customWidth="1"/>
    <col min="1538" max="1538" width="7.453125" style="23" customWidth="1"/>
    <col min="1539" max="1539" width="88.1796875" style="23" customWidth="1"/>
    <col min="1540" max="1540" width="18.54296875" style="23" customWidth="1"/>
    <col min="1541" max="1551" width="13.7265625" style="23" customWidth="1"/>
    <col min="1552" max="1792" width="9.1796875" style="23"/>
    <col min="1793" max="1793" width="8.54296875" style="23" customWidth="1"/>
    <col min="1794" max="1794" width="7.453125" style="23" customWidth="1"/>
    <col min="1795" max="1795" width="88.1796875" style="23" customWidth="1"/>
    <col min="1796" max="1796" width="18.54296875" style="23" customWidth="1"/>
    <col min="1797" max="1807" width="13.7265625" style="23" customWidth="1"/>
    <col min="1808" max="2048" width="9.1796875" style="23"/>
    <col min="2049" max="2049" width="8.54296875" style="23" customWidth="1"/>
    <col min="2050" max="2050" width="7.453125" style="23" customWidth="1"/>
    <col min="2051" max="2051" width="88.1796875" style="23" customWidth="1"/>
    <col min="2052" max="2052" width="18.54296875" style="23" customWidth="1"/>
    <col min="2053" max="2063" width="13.7265625" style="23" customWidth="1"/>
    <col min="2064" max="2304" width="9.1796875" style="23"/>
    <col min="2305" max="2305" width="8.54296875" style="23" customWidth="1"/>
    <col min="2306" max="2306" width="7.453125" style="23" customWidth="1"/>
    <col min="2307" max="2307" width="88.1796875" style="23" customWidth="1"/>
    <col min="2308" max="2308" width="18.54296875" style="23" customWidth="1"/>
    <col min="2309" max="2319" width="13.7265625" style="23" customWidth="1"/>
    <col min="2320" max="2560" width="9.1796875" style="23"/>
    <col min="2561" max="2561" width="8.54296875" style="23" customWidth="1"/>
    <col min="2562" max="2562" width="7.453125" style="23" customWidth="1"/>
    <col min="2563" max="2563" width="88.1796875" style="23" customWidth="1"/>
    <col min="2564" max="2564" width="18.54296875" style="23" customWidth="1"/>
    <col min="2565" max="2575" width="13.7265625" style="23" customWidth="1"/>
    <col min="2576" max="2816" width="9.1796875" style="23"/>
    <col min="2817" max="2817" width="8.54296875" style="23" customWidth="1"/>
    <col min="2818" max="2818" width="7.453125" style="23" customWidth="1"/>
    <col min="2819" max="2819" width="88.1796875" style="23" customWidth="1"/>
    <col min="2820" max="2820" width="18.54296875" style="23" customWidth="1"/>
    <col min="2821" max="2831" width="13.7265625" style="23" customWidth="1"/>
    <col min="2832" max="3072" width="9.1796875" style="23"/>
    <col min="3073" max="3073" width="8.54296875" style="23" customWidth="1"/>
    <col min="3074" max="3074" width="7.453125" style="23" customWidth="1"/>
    <col min="3075" max="3075" width="88.1796875" style="23" customWidth="1"/>
    <col min="3076" max="3076" width="18.54296875" style="23" customWidth="1"/>
    <col min="3077" max="3087" width="13.7265625" style="23" customWidth="1"/>
    <col min="3088" max="3328" width="9.1796875" style="23"/>
    <col min="3329" max="3329" width="8.54296875" style="23" customWidth="1"/>
    <col min="3330" max="3330" width="7.453125" style="23" customWidth="1"/>
    <col min="3331" max="3331" width="88.1796875" style="23" customWidth="1"/>
    <col min="3332" max="3332" width="18.54296875" style="23" customWidth="1"/>
    <col min="3333" max="3343" width="13.7265625" style="23" customWidth="1"/>
    <col min="3344" max="3584" width="9.1796875" style="23"/>
    <col min="3585" max="3585" width="8.54296875" style="23" customWidth="1"/>
    <col min="3586" max="3586" width="7.453125" style="23" customWidth="1"/>
    <col min="3587" max="3587" width="88.1796875" style="23" customWidth="1"/>
    <col min="3588" max="3588" width="18.54296875" style="23" customWidth="1"/>
    <col min="3589" max="3599" width="13.7265625" style="23" customWidth="1"/>
    <col min="3600" max="3840" width="9.1796875" style="23"/>
    <col min="3841" max="3841" width="8.54296875" style="23" customWidth="1"/>
    <col min="3842" max="3842" width="7.453125" style="23" customWidth="1"/>
    <col min="3843" max="3843" width="88.1796875" style="23" customWidth="1"/>
    <col min="3844" max="3844" width="18.54296875" style="23" customWidth="1"/>
    <col min="3845" max="3855" width="13.7265625" style="23" customWidth="1"/>
    <col min="3856" max="4096" width="9.1796875" style="23"/>
    <col min="4097" max="4097" width="8.54296875" style="23" customWidth="1"/>
    <col min="4098" max="4098" width="7.453125" style="23" customWidth="1"/>
    <col min="4099" max="4099" width="88.1796875" style="23" customWidth="1"/>
    <col min="4100" max="4100" width="18.54296875" style="23" customWidth="1"/>
    <col min="4101" max="4111" width="13.7265625" style="23" customWidth="1"/>
    <col min="4112" max="4352" width="9.1796875" style="23"/>
    <col min="4353" max="4353" width="8.54296875" style="23" customWidth="1"/>
    <col min="4354" max="4354" width="7.453125" style="23" customWidth="1"/>
    <col min="4355" max="4355" width="88.1796875" style="23" customWidth="1"/>
    <col min="4356" max="4356" width="18.54296875" style="23" customWidth="1"/>
    <col min="4357" max="4367" width="13.7265625" style="23" customWidth="1"/>
    <col min="4368" max="4608" width="9.1796875" style="23"/>
    <col min="4609" max="4609" width="8.54296875" style="23" customWidth="1"/>
    <col min="4610" max="4610" width="7.453125" style="23" customWidth="1"/>
    <col min="4611" max="4611" width="88.1796875" style="23" customWidth="1"/>
    <col min="4612" max="4612" width="18.54296875" style="23" customWidth="1"/>
    <col min="4613" max="4623" width="13.7265625" style="23" customWidth="1"/>
    <col min="4624" max="4864" width="9.1796875" style="23"/>
    <col min="4865" max="4865" width="8.54296875" style="23" customWidth="1"/>
    <col min="4866" max="4866" width="7.453125" style="23" customWidth="1"/>
    <col min="4867" max="4867" width="88.1796875" style="23" customWidth="1"/>
    <col min="4868" max="4868" width="18.54296875" style="23" customWidth="1"/>
    <col min="4869" max="4879" width="13.7265625" style="23" customWidth="1"/>
    <col min="4880" max="5120" width="9.1796875" style="23"/>
    <col min="5121" max="5121" width="8.54296875" style="23" customWidth="1"/>
    <col min="5122" max="5122" width="7.453125" style="23" customWidth="1"/>
    <col min="5123" max="5123" width="88.1796875" style="23" customWidth="1"/>
    <col min="5124" max="5124" width="18.54296875" style="23" customWidth="1"/>
    <col min="5125" max="5135" width="13.7265625" style="23" customWidth="1"/>
    <col min="5136" max="5376" width="9.1796875" style="23"/>
    <col min="5377" max="5377" width="8.54296875" style="23" customWidth="1"/>
    <col min="5378" max="5378" width="7.453125" style="23" customWidth="1"/>
    <col min="5379" max="5379" width="88.1796875" style="23" customWidth="1"/>
    <col min="5380" max="5380" width="18.54296875" style="23" customWidth="1"/>
    <col min="5381" max="5391" width="13.7265625" style="23" customWidth="1"/>
    <col min="5392" max="5632" width="9.1796875" style="23"/>
    <col min="5633" max="5633" width="8.54296875" style="23" customWidth="1"/>
    <col min="5634" max="5634" width="7.453125" style="23" customWidth="1"/>
    <col min="5635" max="5635" width="88.1796875" style="23" customWidth="1"/>
    <col min="5636" max="5636" width="18.54296875" style="23" customWidth="1"/>
    <col min="5637" max="5647" width="13.7265625" style="23" customWidth="1"/>
    <col min="5648" max="5888" width="9.1796875" style="23"/>
    <col min="5889" max="5889" width="8.54296875" style="23" customWidth="1"/>
    <col min="5890" max="5890" width="7.453125" style="23" customWidth="1"/>
    <col min="5891" max="5891" width="88.1796875" style="23" customWidth="1"/>
    <col min="5892" max="5892" width="18.54296875" style="23" customWidth="1"/>
    <col min="5893" max="5903" width="13.7265625" style="23" customWidth="1"/>
    <col min="5904" max="6144" width="9.1796875" style="23"/>
    <col min="6145" max="6145" width="8.54296875" style="23" customWidth="1"/>
    <col min="6146" max="6146" width="7.453125" style="23" customWidth="1"/>
    <col min="6147" max="6147" width="88.1796875" style="23" customWidth="1"/>
    <col min="6148" max="6148" width="18.54296875" style="23" customWidth="1"/>
    <col min="6149" max="6159" width="13.7265625" style="23" customWidth="1"/>
    <col min="6160" max="6400" width="9.1796875" style="23"/>
    <col min="6401" max="6401" width="8.54296875" style="23" customWidth="1"/>
    <col min="6402" max="6402" width="7.453125" style="23" customWidth="1"/>
    <col min="6403" max="6403" width="88.1796875" style="23" customWidth="1"/>
    <col min="6404" max="6404" width="18.54296875" style="23" customWidth="1"/>
    <col min="6405" max="6415" width="13.7265625" style="23" customWidth="1"/>
    <col min="6416" max="6656" width="9.1796875" style="23"/>
    <col min="6657" max="6657" width="8.54296875" style="23" customWidth="1"/>
    <col min="6658" max="6658" width="7.453125" style="23" customWidth="1"/>
    <col min="6659" max="6659" width="88.1796875" style="23" customWidth="1"/>
    <col min="6660" max="6660" width="18.54296875" style="23" customWidth="1"/>
    <col min="6661" max="6671" width="13.7265625" style="23" customWidth="1"/>
    <col min="6672" max="6912" width="9.1796875" style="23"/>
    <col min="6913" max="6913" width="8.54296875" style="23" customWidth="1"/>
    <col min="6914" max="6914" width="7.453125" style="23" customWidth="1"/>
    <col min="6915" max="6915" width="88.1796875" style="23" customWidth="1"/>
    <col min="6916" max="6916" width="18.54296875" style="23" customWidth="1"/>
    <col min="6917" max="6927" width="13.7265625" style="23" customWidth="1"/>
    <col min="6928" max="7168" width="9.1796875" style="23"/>
    <col min="7169" max="7169" width="8.54296875" style="23" customWidth="1"/>
    <col min="7170" max="7170" width="7.453125" style="23" customWidth="1"/>
    <col min="7171" max="7171" width="88.1796875" style="23" customWidth="1"/>
    <col min="7172" max="7172" width="18.54296875" style="23" customWidth="1"/>
    <col min="7173" max="7183" width="13.7265625" style="23" customWidth="1"/>
    <col min="7184" max="7424" width="9.1796875" style="23"/>
    <col min="7425" max="7425" width="8.54296875" style="23" customWidth="1"/>
    <col min="7426" max="7426" width="7.453125" style="23" customWidth="1"/>
    <col min="7427" max="7427" width="88.1796875" style="23" customWidth="1"/>
    <col min="7428" max="7428" width="18.54296875" style="23" customWidth="1"/>
    <col min="7429" max="7439" width="13.7265625" style="23" customWidth="1"/>
    <col min="7440" max="7680" width="9.1796875" style="23"/>
    <col min="7681" max="7681" width="8.54296875" style="23" customWidth="1"/>
    <col min="7682" max="7682" width="7.453125" style="23" customWidth="1"/>
    <col min="7683" max="7683" width="88.1796875" style="23" customWidth="1"/>
    <col min="7684" max="7684" width="18.54296875" style="23" customWidth="1"/>
    <col min="7685" max="7695" width="13.7265625" style="23" customWidth="1"/>
    <col min="7696" max="7936" width="9.1796875" style="23"/>
    <col min="7937" max="7937" width="8.54296875" style="23" customWidth="1"/>
    <col min="7938" max="7938" width="7.453125" style="23" customWidth="1"/>
    <col min="7939" max="7939" width="88.1796875" style="23" customWidth="1"/>
    <col min="7940" max="7940" width="18.54296875" style="23" customWidth="1"/>
    <col min="7941" max="7951" width="13.7265625" style="23" customWidth="1"/>
    <col min="7952" max="8192" width="9.1796875" style="23"/>
    <col min="8193" max="8193" width="8.54296875" style="23" customWidth="1"/>
    <col min="8194" max="8194" width="7.453125" style="23" customWidth="1"/>
    <col min="8195" max="8195" width="88.1796875" style="23" customWidth="1"/>
    <col min="8196" max="8196" width="18.54296875" style="23" customWidth="1"/>
    <col min="8197" max="8207" width="13.7265625" style="23" customWidth="1"/>
    <col min="8208" max="8448" width="9.1796875" style="23"/>
    <col min="8449" max="8449" width="8.54296875" style="23" customWidth="1"/>
    <col min="8450" max="8450" width="7.453125" style="23" customWidth="1"/>
    <col min="8451" max="8451" width="88.1796875" style="23" customWidth="1"/>
    <col min="8452" max="8452" width="18.54296875" style="23" customWidth="1"/>
    <col min="8453" max="8463" width="13.7265625" style="23" customWidth="1"/>
    <col min="8464" max="8704" width="9.1796875" style="23"/>
    <col min="8705" max="8705" width="8.54296875" style="23" customWidth="1"/>
    <col min="8706" max="8706" width="7.453125" style="23" customWidth="1"/>
    <col min="8707" max="8707" width="88.1796875" style="23" customWidth="1"/>
    <col min="8708" max="8708" width="18.54296875" style="23" customWidth="1"/>
    <col min="8709" max="8719" width="13.7265625" style="23" customWidth="1"/>
    <col min="8720" max="8960" width="9.1796875" style="23"/>
    <col min="8961" max="8961" width="8.54296875" style="23" customWidth="1"/>
    <col min="8962" max="8962" width="7.453125" style="23" customWidth="1"/>
    <col min="8963" max="8963" width="88.1796875" style="23" customWidth="1"/>
    <col min="8964" max="8964" width="18.54296875" style="23" customWidth="1"/>
    <col min="8965" max="8975" width="13.7265625" style="23" customWidth="1"/>
    <col min="8976" max="9216" width="9.1796875" style="23"/>
    <col min="9217" max="9217" width="8.54296875" style="23" customWidth="1"/>
    <col min="9218" max="9218" width="7.453125" style="23" customWidth="1"/>
    <col min="9219" max="9219" width="88.1796875" style="23" customWidth="1"/>
    <col min="9220" max="9220" width="18.54296875" style="23" customWidth="1"/>
    <col min="9221" max="9231" width="13.7265625" style="23" customWidth="1"/>
    <col min="9232" max="9472" width="9.1796875" style="23"/>
    <col min="9473" max="9473" width="8.54296875" style="23" customWidth="1"/>
    <col min="9474" max="9474" width="7.453125" style="23" customWidth="1"/>
    <col min="9475" max="9475" width="88.1796875" style="23" customWidth="1"/>
    <col min="9476" max="9476" width="18.54296875" style="23" customWidth="1"/>
    <col min="9477" max="9487" width="13.7265625" style="23" customWidth="1"/>
    <col min="9488" max="9728" width="9.1796875" style="23"/>
    <col min="9729" max="9729" width="8.54296875" style="23" customWidth="1"/>
    <col min="9730" max="9730" width="7.453125" style="23" customWidth="1"/>
    <col min="9731" max="9731" width="88.1796875" style="23" customWidth="1"/>
    <col min="9732" max="9732" width="18.54296875" style="23" customWidth="1"/>
    <col min="9733" max="9743" width="13.7265625" style="23" customWidth="1"/>
    <col min="9744" max="9984" width="9.1796875" style="23"/>
    <col min="9985" max="9985" width="8.54296875" style="23" customWidth="1"/>
    <col min="9986" max="9986" width="7.453125" style="23" customWidth="1"/>
    <col min="9987" max="9987" width="88.1796875" style="23" customWidth="1"/>
    <col min="9988" max="9988" width="18.54296875" style="23" customWidth="1"/>
    <col min="9989" max="9999" width="13.7265625" style="23" customWidth="1"/>
    <col min="10000" max="10240" width="9.1796875" style="23"/>
    <col min="10241" max="10241" width="8.54296875" style="23" customWidth="1"/>
    <col min="10242" max="10242" width="7.453125" style="23" customWidth="1"/>
    <col min="10243" max="10243" width="88.1796875" style="23" customWidth="1"/>
    <col min="10244" max="10244" width="18.54296875" style="23" customWidth="1"/>
    <col min="10245" max="10255" width="13.7265625" style="23" customWidth="1"/>
    <col min="10256" max="10496" width="9.1796875" style="23"/>
    <col min="10497" max="10497" width="8.54296875" style="23" customWidth="1"/>
    <col min="10498" max="10498" width="7.453125" style="23" customWidth="1"/>
    <col min="10499" max="10499" width="88.1796875" style="23" customWidth="1"/>
    <col min="10500" max="10500" width="18.54296875" style="23" customWidth="1"/>
    <col min="10501" max="10511" width="13.7265625" style="23" customWidth="1"/>
    <col min="10512" max="10752" width="9.1796875" style="23"/>
    <col min="10753" max="10753" width="8.54296875" style="23" customWidth="1"/>
    <col min="10754" max="10754" width="7.453125" style="23" customWidth="1"/>
    <col min="10755" max="10755" width="88.1796875" style="23" customWidth="1"/>
    <col min="10756" max="10756" width="18.54296875" style="23" customWidth="1"/>
    <col min="10757" max="10767" width="13.7265625" style="23" customWidth="1"/>
    <col min="10768" max="11008" width="9.1796875" style="23"/>
    <col min="11009" max="11009" width="8.54296875" style="23" customWidth="1"/>
    <col min="11010" max="11010" width="7.453125" style="23" customWidth="1"/>
    <col min="11011" max="11011" width="88.1796875" style="23" customWidth="1"/>
    <col min="11012" max="11012" width="18.54296875" style="23" customWidth="1"/>
    <col min="11013" max="11023" width="13.7265625" style="23" customWidth="1"/>
    <col min="11024" max="11264" width="9.1796875" style="23"/>
    <col min="11265" max="11265" width="8.54296875" style="23" customWidth="1"/>
    <col min="11266" max="11266" width="7.453125" style="23" customWidth="1"/>
    <col min="11267" max="11267" width="88.1796875" style="23" customWidth="1"/>
    <col min="11268" max="11268" width="18.54296875" style="23" customWidth="1"/>
    <col min="11269" max="11279" width="13.7265625" style="23" customWidth="1"/>
    <col min="11280" max="11520" width="9.1796875" style="23"/>
    <col min="11521" max="11521" width="8.54296875" style="23" customWidth="1"/>
    <col min="11522" max="11522" width="7.453125" style="23" customWidth="1"/>
    <col min="11523" max="11523" width="88.1796875" style="23" customWidth="1"/>
    <col min="11524" max="11524" width="18.54296875" style="23" customWidth="1"/>
    <col min="11525" max="11535" width="13.7265625" style="23" customWidth="1"/>
    <col min="11536" max="11776" width="9.1796875" style="23"/>
    <col min="11777" max="11777" width="8.54296875" style="23" customWidth="1"/>
    <col min="11778" max="11778" width="7.453125" style="23" customWidth="1"/>
    <col min="11779" max="11779" width="88.1796875" style="23" customWidth="1"/>
    <col min="11780" max="11780" width="18.54296875" style="23" customWidth="1"/>
    <col min="11781" max="11791" width="13.7265625" style="23" customWidth="1"/>
    <col min="11792" max="12032" width="9.1796875" style="23"/>
    <col min="12033" max="12033" width="8.54296875" style="23" customWidth="1"/>
    <col min="12034" max="12034" width="7.453125" style="23" customWidth="1"/>
    <col min="12035" max="12035" width="88.1796875" style="23" customWidth="1"/>
    <col min="12036" max="12036" width="18.54296875" style="23" customWidth="1"/>
    <col min="12037" max="12047" width="13.7265625" style="23" customWidth="1"/>
    <col min="12048" max="12288" width="9.1796875" style="23"/>
    <col min="12289" max="12289" width="8.54296875" style="23" customWidth="1"/>
    <col min="12290" max="12290" width="7.453125" style="23" customWidth="1"/>
    <col min="12291" max="12291" width="88.1796875" style="23" customWidth="1"/>
    <col min="12292" max="12292" width="18.54296875" style="23" customWidth="1"/>
    <col min="12293" max="12303" width="13.7265625" style="23" customWidth="1"/>
    <col min="12304" max="12544" width="9.1796875" style="23"/>
    <col min="12545" max="12545" width="8.54296875" style="23" customWidth="1"/>
    <col min="12546" max="12546" width="7.453125" style="23" customWidth="1"/>
    <col min="12547" max="12547" width="88.1796875" style="23" customWidth="1"/>
    <col min="12548" max="12548" width="18.54296875" style="23" customWidth="1"/>
    <col min="12549" max="12559" width="13.7265625" style="23" customWidth="1"/>
    <col min="12560" max="12800" width="9.1796875" style="23"/>
    <col min="12801" max="12801" width="8.54296875" style="23" customWidth="1"/>
    <col min="12802" max="12802" width="7.453125" style="23" customWidth="1"/>
    <col min="12803" max="12803" width="88.1796875" style="23" customWidth="1"/>
    <col min="12804" max="12804" width="18.54296875" style="23" customWidth="1"/>
    <col min="12805" max="12815" width="13.7265625" style="23" customWidth="1"/>
    <col min="12816" max="13056" width="9.1796875" style="23"/>
    <col min="13057" max="13057" width="8.54296875" style="23" customWidth="1"/>
    <col min="13058" max="13058" width="7.453125" style="23" customWidth="1"/>
    <col min="13059" max="13059" width="88.1796875" style="23" customWidth="1"/>
    <col min="13060" max="13060" width="18.54296875" style="23" customWidth="1"/>
    <col min="13061" max="13071" width="13.7265625" style="23" customWidth="1"/>
    <col min="13072" max="13312" width="9.1796875" style="23"/>
    <col min="13313" max="13313" width="8.54296875" style="23" customWidth="1"/>
    <col min="13314" max="13314" width="7.453125" style="23" customWidth="1"/>
    <col min="13315" max="13315" width="88.1796875" style="23" customWidth="1"/>
    <col min="13316" max="13316" width="18.54296875" style="23" customWidth="1"/>
    <col min="13317" max="13327" width="13.7265625" style="23" customWidth="1"/>
    <col min="13328" max="13568" width="9.1796875" style="23"/>
    <col min="13569" max="13569" width="8.54296875" style="23" customWidth="1"/>
    <col min="13570" max="13570" width="7.453125" style="23" customWidth="1"/>
    <col min="13571" max="13571" width="88.1796875" style="23" customWidth="1"/>
    <col min="13572" max="13572" width="18.54296875" style="23" customWidth="1"/>
    <col min="13573" max="13583" width="13.7265625" style="23" customWidth="1"/>
    <col min="13584" max="13824" width="9.1796875" style="23"/>
    <col min="13825" max="13825" width="8.54296875" style="23" customWidth="1"/>
    <col min="13826" max="13826" width="7.453125" style="23" customWidth="1"/>
    <col min="13827" max="13827" width="88.1796875" style="23" customWidth="1"/>
    <col min="13828" max="13828" width="18.54296875" style="23" customWidth="1"/>
    <col min="13829" max="13839" width="13.7265625" style="23" customWidth="1"/>
    <col min="13840" max="14080" width="9.1796875" style="23"/>
    <col min="14081" max="14081" width="8.54296875" style="23" customWidth="1"/>
    <col min="14082" max="14082" width="7.453125" style="23" customWidth="1"/>
    <col min="14083" max="14083" width="88.1796875" style="23" customWidth="1"/>
    <col min="14084" max="14084" width="18.54296875" style="23" customWidth="1"/>
    <col min="14085" max="14095" width="13.7265625" style="23" customWidth="1"/>
    <col min="14096" max="14336" width="9.1796875" style="23"/>
    <col min="14337" max="14337" width="8.54296875" style="23" customWidth="1"/>
    <col min="14338" max="14338" width="7.453125" style="23" customWidth="1"/>
    <col min="14339" max="14339" width="88.1796875" style="23" customWidth="1"/>
    <col min="14340" max="14340" width="18.54296875" style="23" customWidth="1"/>
    <col min="14341" max="14351" width="13.7265625" style="23" customWidth="1"/>
    <col min="14352" max="14592" width="9.1796875" style="23"/>
    <col min="14593" max="14593" width="8.54296875" style="23" customWidth="1"/>
    <col min="14594" max="14594" width="7.453125" style="23" customWidth="1"/>
    <col min="14595" max="14595" width="88.1796875" style="23" customWidth="1"/>
    <col min="14596" max="14596" width="18.54296875" style="23" customWidth="1"/>
    <col min="14597" max="14607" width="13.7265625" style="23" customWidth="1"/>
    <col min="14608" max="14848" width="9.1796875" style="23"/>
    <col min="14849" max="14849" width="8.54296875" style="23" customWidth="1"/>
    <col min="14850" max="14850" width="7.453125" style="23" customWidth="1"/>
    <col min="14851" max="14851" width="88.1796875" style="23" customWidth="1"/>
    <col min="14852" max="14852" width="18.54296875" style="23" customWidth="1"/>
    <col min="14853" max="14863" width="13.7265625" style="23" customWidth="1"/>
    <col min="14864" max="15104" width="9.1796875" style="23"/>
    <col min="15105" max="15105" width="8.54296875" style="23" customWidth="1"/>
    <col min="15106" max="15106" width="7.453125" style="23" customWidth="1"/>
    <col min="15107" max="15107" width="88.1796875" style="23" customWidth="1"/>
    <col min="15108" max="15108" width="18.54296875" style="23" customWidth="1"/>
    <col min="15109" max="15119" width="13.7265625" style="23" customWidth="1"/>
    <col min="15120" max="15360" width="9.1796875" style="23"/>
    <col min="15361" max="15361" width="8.54296875" style="23" customWidth="1"/>
    <col min="15362" max="15362" width="7.453125" style="23" customWidth="1"/>
    <col min="15363" max="15363" width="88.1796875" style="23" customWidth="1"/>
    <col min="15364" max="15364" width="18.54296875" style="23" customWidth="1"/>
    <col min="15365" max="15375" width="13.7265625" style="23" customWidth="1"/>
    <col min="15376" max="15616" width="9.1796875" style="23"/>
    <col min="15617" max="15617" width="8.54296875" style="23" customWidth="1"/>
    <col min="15618" max="15618" width="7.453125" style="23" customWidth="1"/>
    <col min="15619" max="15619" width="88.1796875" style="23" customWidth="1"/>
    <col min="15620" max="15620" width="18.54296875" style="23" customWidth="1"/>
    <col min="15621" max="15631" width="13.7265625" style="23" customWidth="1"/>
    <col min="15632" max="15872" width="9.1796875" style="23"/>
    <col min="15873" max="15873" width="8.54296875" style="23" customWidth="1"/>
    <col min="15874" max="15874" width="7.453125" style="23" customWidth="1"/>
    <col min="15875" max="15875" width="88.1796875" style="23" customWidth="1"/>
    <col min="15876" max="15876" width="18.54296875" style="23" customWidth="1"/>
    <col min="15877" max="15887" width="13.7265625" style="23" customWidth="1"/>
    <col min="15888" max="16128" width="9.1796875" style="23"/>
    <col min="16129" max="16129" width="8.54296875" style="23" customWidth="1"/>
    <col min="16130" max="16130" width="7.453125" style="23" customWidth="1"/>
    <col min="16131" max="16131" width="88.1796875" style="23" customWidth="1"/>
    <col min="16132" max="16132" width="18.54296875" style="23" customWidth="1"/>
    <col min="16133" max="16143" width="13.7265625" style="23" customWidth="1"/>
    <col min="16144" max="16384" width="9.1796875" style="23"/>
  </cols>
  <sheetData>
    <row r="2" spans="1:7">
      <c r="A2" s="26" t="s">
        <v>57</v>
      </c>
      <c r="B2" s="26" t="s">
        <v>57</v>
      </c>
      <c r="C2" s="26" t="s">
        <v>58</v>
      </c>
      <c r="D2" s="27" t="s">
        <v>59</v>
      </c>
      <c r="E2" s="28" t="s">
        <v>60</v>
      </c>
      <c r="F2" s="28" t="s">
        <v>61</v>
      </c>
      <c r="G2" s="28" t="s">
        <v>62</v>
      </c>
    </row>
    <row r="3" spans="1:7">
      <c r="A3" s="23" t="s">
        <v>63</v>
      </c>
      <c r="B3" s="23" t="s">
        <v>64</v>
      </c>
      <c r="C3" s="23" t="s">
        <v>65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66</v>
      </c>
      <c r="B4" s="23" t="s">
        <v>64</v>
      </c>
      <c r="C4" s="23" t="s">
        <v>67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68</v>
      </c>
      <c r="B5" s="23" t="s">
        <v>64</v>
      </c>
      <c r="C5" s="23" t="s">
        <v>69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70</v>
      </c>
      <c r="B6" s="23" t="s">
        <v>64</v>
      </c>
      <c r="C6" s="23" t="s">
        <v>71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72</v>
      </c>
      <c r="B7" s="23" t="s">
        <v>64</v>
      </c>
      <c r="C7" s="23" t="s">
        <v>73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74</v>
      </c>
      <c r="B8" s="23" t="s">
        <v>64</v>
      </c>
      <c r="C8" s="23" t="s">
        <v>75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76</v>
      </c>
      <c r="B9" s="23" t="s">
        <v>64</v>
      </c>
      <c r="C9" s="23" t="s">
        <v>77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78</v>
      </c>
      <c r="B10" s="23" t="s">
        <v>79</v>
      </c>
      <c r="C10" s="23" t="s">
        <v>80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81</v>
      </c>
      <c r="B11" s="23" t="s">
        <v>79</v>
      </c>
      <c r="C11" s="23" t="s">
        <v>82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83</v>
      </c>
      <c r="B12" s="23" t="s">
        <v>79</v>
      </c>
      <c r="C12" s="23" t="s">
        <v>84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85</v>
      </c>
      <c r="B13" s="23" t="s">
        <v>79</v>
      </c>
      <c r="C13" s="23" t="s">
        <v>86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87</v>
      </c>
      <c r="B14" s="23" t="s">
        <v>88</v>
      </c>
      <c r="C14" s="23" t="s">
        <v>89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90</v>
      </c>
      <c r="B15" s="23" t="s">
        <v>88</v>
      </c>
      <c r="C15" s="23" t="s">
        <v>91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92</v>
      </c>
      <c r="B16" s="23" t="s">
        <v>93</v>
      </c>
      <c r="C16" s="23" t="s">
        <v>94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95</v>
      </c>
      <c r="B17" s="23" t="s">
        <v>93</v>
      </c>
      <c r="C17" s="23" t="s">
        <v>96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97</v>
      </c>
      <c r="B18" s="23" t="s">
        <v>98</v>
      </c>
      <c r="C18" s="23" t="s">
        <v>99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100</v>
      </c>
      <c r="B19" s="23" t="s">
        <v>98</v>
      </c>
      <c r="C19" s="23" t="s">
        <v>101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102</v>
      </c>
      <c r="B20" s="23" t="s">
        <v>103</v>
      </c>
      <c r="C20" s="23" t="s">
        <v>104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105</v>
      </c>
      <c r="B21" s="23" t="s">
        <v>103</v>
      </c>
      <c r="C21" s="23" t="s">
        <v>106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107</v>
      </c>
      <c r="B22" s="23" t="s">
        <v>108</v>
      </c>
      <c r="C22" s="23" t="s">
        <v>109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110</v>
      </c>
      <c r="B23" s="23" t="s">
        <v>108</v>
      </c>
      <c r="C23" s="23" t="s">
        <v>111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112</v>
      </c>
      <c r="B24" s="23" t="s">
        <v>113</v>
      </c>
      <c r="C24" s="23" t="s">
        <v>114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115</v>
      </c>
      <c r="B25" s="23" t="s">
        <v>113</v>
      </c>
      <c r="C25" s="23" t="s">
        <v>116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117</v>
      </c>
      <c r="B26" s="23" t="s">
        <v>118</v>
      </c>
      <c r="C26" s="23" t="s">
        <v>119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120</v>
      </c>
      <c r="B27" s="23" t="s">
        <v>118</v>
      </c>
      <c r="C27" s="23" t="s">
        <v>121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122</v>
      </c>
      <c r="B28" s="23" t="s">
        <v>118</v>
      </c>
      <c r="C28" s="23" t="s">
        <v>123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124</v>
      </c>
      <c r="B29" s="23" t="s">
        <v>118</v>
      </c>
      <c r="C29" s="23" t="s">
        <v>125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126</v>
      </c>
      <c r="B30" s="23" t="s">
        <v>118</v>
      </c>
      <c r="C30" s="23" t="s">
        <v>127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128</v>
      </c>
      <c r="B31" s="23" t="s">
        <v>118</v>
      </c>
      <c r="C31" s="23" t="s">
        <v>129</v>
      </c>
      <c r="D31" s="24" t="s">
        <v>130</v>
      </c>
      <c r="E31" s="24" t="s">
        <v>8</v>
      </c>
      <c r="F31" s="24" t="s">
        <v>8</v>
      </c>
      <c r="G31" s="24" t="s">
        <v>8</v>
      </c>
    </row>
    <row r="32" spans="1:7">
      <c r="A32" s="23" t="s">
        <v>131</v>
      </c>
      <c r="B32" s="23" t="s">
        <v>118</v>
      </c>
      <c r="C32" s="23" t="s">
        <v>132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133</v>
      </c>
      <c r="B33" s="23" t="s">
        <v>118</v>
      </c>
      <c r="C33" s="23" t="s">
        <v>134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135</v>
      </c>
      <c r="B34" s="23" t="s">
        <v>118</v>
      </c>
      <c r="C34" s="23" t="s">
        <v>136</v>
      </c>
      <c r="D34" s="24" t="s">
        <v>130</v>
      </c>
      <c r="E34" s="24" t="s">
        <v>8</v>
      </c>
      <c r="F34" s="24" t="s">
        <v>8</v>
      </c>
      <c r="G34" s="24" t="s">
        <v>8</v>
      </c>
    </row>
    <row r="35" spans="1:7">
      <c r="A35" s="23" t="s">
        <v>137</v>
      </c>
      <c r="B35" s="23" t="s">
        <v>138</v>
      </c>
      <c r="C35" s="23" t="s">
        <v>139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140</v>
      </c>
      <c r="B36" s="23" t="s">
        <v>141</v>
      </c>
      <c r="C36" s="23" t="s">
        <v>142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143</v>
      </c>
      <c r="B37" s="23" t="s">
        <v>144</v>
      </c>
      <c r="C37" s="23" t="s">
        <v>145</v>
      </c>
      <c r="D37" s="24" t="s">
        <v>130</v>
      </c>
      <c r="E37" s="24" t="s">
        <v>8</v>
      </c>
      <c r="F37" s="24" t="s">
        <v>8</v>
      </c>
      <c r="G37" s="24" t="s">
        <v>8</v>
      </c>
    </row>
    <row r="38" spans="1:7">
      <c r="A38" s="23" t="s">
        <v>146</v>
      </c>
      <c r="B38" s="23" t="s">
        <v>144</v>
      </c>
      <c r="C38" s="23" t="s">
        <v>147</v>
      </c>
      <c r="D38" s="24" t="s">
        <v>130</v>
      </c>
      <c r="E38" s="24" t="s">
        <v>8</v>
      </c>
      <c r="F38" s="24" t="s">
        <v>8</v>
      </c>
      <c r="G38" s="24" t="s">
        <v>8</v>
      </c>
    </row>
    <row r="39" spans="1:7">
      <c r="A39" s="23" t="s">
        <v>148</v>
      </c>
      <c r="B39" s="23" t="s">
        <v>144</v>
      </c>
      <c r="C39" s="23" t="s">
        <v>149</v>
      </c>
      <c r="D39" s="24" t="s">
        <v>130</v>
      </c>
      <c r="E39" s="24" t="s">
        <v>8</v>
      </c>
      <c r="F39" s="24" t="s">
        <v>8</v>
      </c>
      <c r="G39" s="24" t="s">
        <v>8</v>
      </c>
    </row>
    <row r="40" spans="1:7">
      <c r="A40" s="23" t="s">
        <v>150</v>
      </c>
      <c r="B40" s="23" t="s">
        <v>144</v>
      </c>
      <c r="C40" s="23" t="s">
        <v>151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152</v>
      </c>
      <c r="B41" s="23" t="s">
        <v>153</v>
      </c>
      <c r="C41" s="23" t="s">
        <v>154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155</v>
      </c>
      <c r="B42" s="23" t="s">
        <v>153</v>
      </c>
      <c r="C42" s="23" t="s">
        <v>156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157</v>
      </c>
      <c r="B43" s="23" t="s">
        <v>153</v>
      </c>
      <c r="C43" s="23" t="s">
        <v>158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159</v>
      </c>
      <c r="B44" s="23" t="s">
        <v>160</v>
      </c>
      <c r="C44" s="23" t="s">
        <v>161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162</v>
      </c>
      <c r="B45" s="23" t="s">
        <v>160</v>
      </c>
      <c r="C45" s="23" t="s">
        <v>163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164</v>
      </c>
      <c r="B46" s="23" t="s">
        <v>165</v>
      </c>
      <c r="C46" s="23" t="s">
        <v>166</v>
      </c>
      <c r="D46" s="24" t="s">
        <v>130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167</v>
      </c>
      <c r="B47" s="23" t="s">
        <v>165</v>
      </c>
      <c r="C47" s="23" t="s">
        <v>168</v>
      </c>
      <c r="D47" s="24" t="s">
        <v>130</v>
      </c>
      <c r="E47" s="24" t="s">
        <v>8</v>
      </c>
      <c r="F47" s="24" t="s">
        <v>8</v>
      </c>
      <c r="G47" s="24" t="s">
        <v>8</v>
      </c>
    </row>
    <row r="48" spans="1:7">
      <c r="A48" s="23" t="s">
        <v>169</v>
      </c>
      <c r="B48" s="23" t="s">
        <v>170</v>
      </c>
      <c r="C48" s="23" t="s">
        <v>171</v>
      </c>
      <c r="D48" s="24" t="s">
        <v>130</v>
      </c>
      <c r="E48" s="24" t="s">
        <v>8</v>
      </c>
      <c r="F48" s="24" t="s">
        <v>8</v>
      </c>
      <c r="G48" s="24" t="s">
        <v>8</v>
      </c>
    </row>
    <row r="49" spans="1:7">
      <c r="A49" s="23" t="s">
        <v>172</v>
      </c>
      <c r="B49" s="23" t="s">
        <v>170</v>
      </c>
      <c r="C49" s="23" t="s">
        <v>173</v>
      </c>
      <c r="D49" s="24" t="s">
        <v>130</v>
      </c>
      <c r="E49" s="24" t="s">
        <v>8</v>
      </c>
      <c r="F49" s="24" t="s">
        <v>8</v>
      </c>
      <c r="G49" s="24" t="s">
        <v>8</v>
      </c>
    </row>
    <row r="50" spans="1:7">
      <c r="A50" s="23" t="s">
        <v>174</v>
      </c>
      <c r="B50" s="23" t="s">
        <v>175</v>
      </c>
      <c r="C50" s="23" t="s">
        <v>176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177</v>
      </c>
      <c r="B51" s="23" t="s">
        <v>175</v>
      </c>
      <c r="C51" s="23" t="s">
        <v>178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179</v>
      </c>
      <c r="B52" s="23" t="s">
        <v>180</v>
      </c>
      <c r="C52" s="23" t="s">
        <v>181</v>
      </c>
      <c r="D52" s="24" t="s">
        <v>130</v>
      </c>
      <c r="E52" s="24" t="s">
        <v>8</v>
      </c>
      <c r="F52" s="24" t="s">
        <v>8</v>
      </c>
      <c r="G52" s="24" t="s">
        <v>8</v>
      </c>
    </row>
    <row r="53" spans="1:7">
      <c r="A53" s="23" t="s">
        <v>182</v>
      </c>
      <c r="B53" s="23" t="s">
        <v>180</v>
      </c>
      <c r="C53" s="23" t="s">
        <v>183</v>
      </c>
      <c r="D53" s="24" t="s">
        <v>130</v>
      </c>
      <c r="E53" s="24" t="s">
        <v>8</v>
      </c>
      <c r="F53" s="24" t="s">
        <v>8</v>
      </c>
      <c r="G53" s="24" t="s">
        <v>8</v>
      </c>
    </row>
    <row r="54" spans="1:7">
      <c r="A54" s="23" t="s">
        <v>184</v>
      </c>
      <c r="B54" s="23" t="s">
        <v>185</v>
      </c>
      <c r="C54" s="23" t="s">
        <v>186</v>
      </c>
      <c r="D54" s="24" t="s">
        <v>130</v>
      </c>
      <c r="E54" s="24" t="s">
        <v>8</v>
      </c>
      <c r="F54" s="24" t="s">
        <v>8</v>
      </c>
      <c r="G54" s="24" t="s">
        <v>8</v>
      </c>
    </row>
    <row r="55" spans="1:7">
      <c r="A55" s="23" t="s">
        <v>187</v>
      </c>
      <c r="B55" s="23" t="s">
        <v>185</v>
      </c>
      <c r="C55" s="23" t="s">
        <v>188</v>
      </c>
      <c r="D55" s="24" t="s">
        <v>130</v>
      </c>
      <c r="E55" s="24" t="s">
        <v>8</v>
      </c>
      <c r="F55" s="24" t="s">
        <v>8</v>
      </c>
      <c r="G55" s="24" t="s">
        <v>8</v>
      </c>
    </row>
    <row r="56" spans="1:7">
      <c r="A56" s="23" t="s">
        <v>189</v>
      </c>
      <c r="B56" s="23" t="s">
        <v>185</v>
      </c>
      <c r="C56" s="23" t="s">
        <v>190</v>
      </c>
      <c r="D56" s="24" t="s">
        <v>130</v>
      </c>
      <c r="E56" s="24" t="s">
        <v>8</v>
      </c>
      <c r="F56" s="24" t="s">
        <v>8</v>
      </c>
      <c r="G56" s="24" t="s">
        <v>8</v>
      </c>
    </row>
    <row r="57" spans="1:7">
      <c r="A57" s="23" t="s">
        <v>191</v>
      </c>
      <c r="B57" s="23" t="s">
        <v>185</v>
      </c>
      <c r="C57" s="23" t="s">
        <v>192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193</v>
      </c>
      <c r="B58" s="23" t="s">
        <v>185</v>
      </c>
      <c r="C58" s="23" t="s">
        <v>194</v>
      </c>
      <c r="D58" s="24" t="s">
        <v>130</v>
      </c>
      <c r="E58" s="24" t="s">
        <v>8</v>
      </c>
      <c r="F58" s="24" t="s">
        <v>8</v>
      </c>
      <c r="G58" s="24" t="s">
        <v>8</v>
      </c>
    </row>
    <row r="59" spans="1:7">
      <c r="A59" s="23" t="s">
        <v>195</v>
      </c>
      <c r="B59" s="23" t="s">
        <v>185</v>
      </c>
      <c r="C59" s="23" t="s">
        <v>196</v>
      </c>
      <c r="D59" s="24" t="s">
        <v>130</v>
      </c>
      <c r="E59" s="24" t="s">
        <v>8</v>
      </c>
      <c r="F59" s="24" t="s">
        <v>8</v>
      </c>
      <c r="G59" s="24" t="s">
        <v>8</v>
      </c>
    </row>
    <row r="60" spans="1:7">
      <c r="A60" s="23" t="s">
        <v>197</v>
      </c>
      <c r="B60" s="23" t="s">
        <v>198</v>
      </c>
      <c r="C60" s="23" t="s">
        <v>199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200</v>
      </c>
      <c r="B61" s="23" t="s">
        <v>198</v>
      </c>
      <c r="C61" s="23" t="s">
        <v>201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202</v>
      </c>
      <c r="B62" s="23" t="s">
        <v>203</v>
      </c>
      <c r="C62" s="23" t="s">
        <v>204</v>
      </c>
      <c r="D62" s="24" t="s">
        <v>130</v>
      </c>
      <c r="E62" s="24" t="s">
        <v>8</v>
      </c>
      <c r="F62" s="24" t="s">
        <v>8</v>
      </c>
      <c r="G62" s="24" t="s">
        <v>8</v>
      </c>
    </row>
    <row r="63" spans="1:7">
      <c r="A63" s="23" t="s">
        <v>205</v>
      </c>
      <c r="B63" s="23" t="s">
        <v>203</v>
      </c>
      <c r="C63" s="23" t="s">
        <v>206</v>
      </c>
      <c r="D63" s="24" t="s">
        <v>130</v>
      </c>
      <c r="E63" s="24" t="s">
        <v>8</v>
      </c>
      <c r="F63" s="24" t="s">
        <v>8</v>
      </c>
      <c r="G63" s="24" t="s">
        <v>8</v>
      </c>
    </row>
    <row r="64" spans="1:7">
      <c r="A64" s="23" t="s">
        <v>207</v>
      </c>
      <c r="B64" s="23" t="s">
        <v>208</v>
      </c>
      <c r="C64" s="23" t="s">
        <v>209</v>
      </c>
      <c r="D64" s="24" t="s">
        <v>130</v>
      </c>
      <c r="E64" s="24" t="s">
        <v>8</v>
      </c>
      <c r="F64" s="24" t="s">
        <v>8</v>
      </c>
      <c r="G64" s="24" t="s">
        <v>8</v>
      </c>
    </row>
    <row r="65" spans="1:7">
      <c r="A65" s="23" t="s">
        <v>210</v>
      </c>
      <c r="B65" s="23" t="s">
        <v>208</v>
      </c>
      <c r="C65" s="23" t="s">
        <v>211</v>
      </c>
      <c r="D65" s="24" t="s">
        <v>130</v>
      </c>
      <c r="E65" s="24" t="s">
        <v>8</v>
      </c>
      <c r="F65" s="24" t="s">
        <v>8</v>
      </c>
      <c r="G65" s="24" t="s">
        <v>8</v>
      </c>
    </row>
    <row r="66" spans="1:7">
      <c r="A66" s="23" t="s">
        <v>212</v>
      </c>
      <c r="B66" s="23" t="s">
        <v>208</v>
      </c>
      <c r="C66" s="23" t="s">
        <v>213</v>
      </c>
      <c r="D66" s="24" t="s">
        <v>130</v>
      </c>
      <c r="E66" s="24" t="s">
        <v>8</v>
      </c>
      <c r="F66" s="24" t="s">
        <v>8</v>
      </c>
      <c r="G66" s="24" t="s">
        <v>8</v>
      </c>
    </row>
    <row r="67" spans="1:7">
      <c r="A67" s="23" t="s">
        <v>214</v>
      </c>
      <c r="B67" s="23" t="s">
        <v>208</v>
      </c>
      <c r="C67" s="23" t="s">
        <v>215</v>
      </c>
      <c r="D67" s="24" t="s">
        <v>130</v>
      </c>
      <c r="E67" s="24" t="s">
        <v>8</v>
      </c>
      <c r="F67" s="24" t="s">
        <v>8</v>
      </c>
      <c r="G67" s="24" t="s">
        <v>8</v>
      </c>
    </row>
    <row r="68" spans="1:7">
      <c r="A68" s="23" t="s">
        <v>216</v>
      </c>
      <c r="B68" s="23" t="s">
        <v>208</v>
      </c>
      <c r="C68" s="23" t="s">
        <v>217</v>
      </c>
      <c r="D68" s="24" t="s">
        <v>130</v>
      </c>
      <c r="E68" s="24" t="s">
        <v>8</v>
      </c>
      <c r="F68" s="24" t="s">
        <v>8</v>
      </c>
      <c r="G68" s="24" t="s">
        <v>8</v>
      </c>
    </row>
    <row r="69" spans="1:7">
      <c r="A69" s="23" t="s">
        <v>218</v>
      </c>
      <c r="B69" s="23" t="s">
        <v>208</v>
      </c>
      <c r="C69" s="23" t="s">
        <v>219</v>
      </c>
      <c r="D69" s="24" t="s">
        <v>130</v>
      </c>
      <c r="E69" s="24" t="s">
        <v>8</v>
      </c>
      <c r="F69" s="24" t="s">
        <v>8</v>
      </c>
      <c r="G69" s="24" t="s">
        <v>8</v>
      </c>
    </row>
    <row r="70" spans="1:7">
      <c r="A70" s="23" t="s">
        <v>220</v>
      </c>
      <c r="B70" s="23" t="s">
        <v>208</v>
      </c>
      <c r="C70" s="23" t="s">
        <v>221</v>
      </c>
      <c r="D70" s="24" t="s">
        <v>130</v>
      </c>
      <c r="E70" s="24" t="s">
        <v>8</v>
      </c>
      <c r="F70" s="24" t="s">
        <v>8</v>
      </c>
      <c r="G70" s="24" t="s">
        <v>8</v>
      </c>
    </row>
    <row r="71" spans="1:7">
      <c r="A71" s="23" t="s">
        <v>222</v>
      </c>
      <c r="B71" s="23" t="s">
        <v>208</v>
      </c>
      <c r="C71" s="23" t="s">
        <v>223</v>
      </c>
      <c r="D71" s="24" t="s">
        <v>130</v>
      </c>
      <c r="E71" s="24" t="s">
        <v>8</v>
      </c>
      <c r="F71" s="24" t="s">
        <v>8</v>
      </c>
      <c r="G71" s="24" t="s">
        <v>8</v>
      </c>
    </row>
    <row r="72" spans="1:7">
      <c r="A72" s="23" t="s">
        <v>224</v>
      </c>
      <c r="B72" s="23" t="s">
        <v>225</v>
      </c>
      <c r="C72" s="23" t="s">
        <v>226</v>
      </c>
      <c r="D72" s="24" t="s">
        <v>130</v>
      </c>
      <c r="E72" s="24" t="s">
        <v>8</v>
      </c>
      <c r="F72" s="24" t="s">
        <v>8</v>
      </c>
      <c r="G72" s="24" t="s">
        <v>8</v>
      </c>
    </row>
    <row r="73" spans="1:7">
      <c r="A73" s="23" t="s">
        <v>227</v>
      </c>
      <c r="B73" s="23" t="s">
        <v>225</v>
      </c>
      <c r="C73" s="23" t="s">
        <v>228</v>
      </c>
      <c r="D73" s="24" t="s">
        <v>130</v>
      </c>
      <c r="E73" s="24" t="s">
        <v>8</v>
      </c>
      <c r="F73" s="24" t="s">
        <v>8</v>
      </c>
      <c r="G73" s="24" t="s">
        <v>8</v>
      </c>
    </row>
    <row r="74" spans="1:7">
      <c r="A74" s="23" t="s">
        <v>229</v>
      </c>
      <c r="B74" s="23" t="s">
        <v>225</v>
      </c>
      <c r="C74" s="23" t="s">
        <v>230</v>
      </c>
      <c r="D74" s="24" t="s">
        <v>130</v>
      </c>
      <c r="E74" s="24" t="s">
        <v>8</v>
      </c>
      <c r="F74" s="24" t="s">
        <v>8</v>
      </c>
      <c r="G74" s="24" t="s">
        <v>8</v>
      </c>
    </row>
    <row r="75" spans="1:7">
      <c r="A75" s="23" t="s">
        <v>231</v>
      </c>
      <c r="B75" s="23" t="s">
        <v>225</v>
      </c>
      <c r="C75" s="23" t="s">
        <v>232</v>
      </c>
      <c r="D75" s="24" t="s">
        <v>130</v>
      </c>
      <c r="E75" s="24" t="s">
        <v>8</v>
      </c>
      <c r="F75" s="24" t="s">
        <v>8</v>
      </c>
      <c r="G75" s="24" t="s">
        <v>8</v>
      </c>
    </row>
    <row r="76" spans="1:7">
      <c r="A76" s="23" t="s">
        <v>233</v>
      </c>
      <c r="B76" s="23" t="s">
        <v>225</v>
      </c>
      <c r="C76" s="23" t="s">
        <v>234</v>
      </c>
      <c r="D76" s="24" t="s">
        <v>130</v>
      </c>
      <c r="E76" s="24" t="s">
        <v>8</v>
      </c>
      <c r="F76" s="24" t="s">
        <v>8</v>
      </c>
      <c r="G76" s="24" t="s">
        <v>8</v>
      </c>
    </row>
    <row r="77" spans="1:7">
      <c r="A77" s="23" t="s">
        <v>235</v>
      </c>
      <c r="B77" s="23" t="s">
        <v>236</v>
      </c>
      <c r="C77" s="23" t="s">
        <v>237</v>
      </c>
      <c r="D77" s="25" t="s">
        <v>238</v>
      </c>
      <c r="E77" s="24" t="s">
        <v>8</v>
      </c>
      <c r="F77" s="24" t="s">
        <v>8</v>
      </c>
      <c r="G77" s="24" t="s">
        <v>8</v>
      </c>
    </row>
    <row r="78" spans="1:7">
      <c r="A78" s="23" t="s">
        <v>239</v>
      </c>
      <c r="B78" s="23" t="s">
        <v>236</v>
      </c>
      <c r="C78" s="23" t="s">
        <v>240</v>
      </c>
      <c r="D78" s="25" t="s">
        <v>238</v>
      </c>
      <c r="E78" s="24" t="s">
        <v>8</v>
      </c>
      <c r="F78" s="24" t="s">
        <v>8</v>
      </c>
      <c r="G78" s="24" t="s">
        <v>8</v>
      </c>
    </row>
    <row r="79" spans="1:7">
      <c r="A79" s="23" t="s">
        <v>241</v>
      </c>
      <c r="B79" s="23" t="s">
        <v>236</v>
      </c>
      <c r="C79" s="23" t="s">
        <v>242</v>
      </c>
      <c r="D79" s="25" t="s">
        <v>238</v>
      </c>
      <c r="E79" s="24" t="s">
        <v>8</v>
      </c>
      <c r="F79" s="24" t="s">
        <v>8</v>
      </c>
      <c r="G79" s="24" t="s">
        <v>8</v>
      </c>
    </row>
    <row r="80" spans="1:7">
      <c r="A80" s="23" t="s">
        <v>243</v>
      </c>
      <c r="B80" s="23" t="s">
        <v>236</v>
      </c>
      <c r="C80" s="23" t="s">
        <v>244</v>
      </c>
      <c r="D80" s="25" t="s">
        <v>238</v>
      </c>
      <c r="E80" s="24" t="s">
        <v>8</v>
      </c>
      <c r="F80" s="24" t="s">
        <v>8</v>
      </c>
      <c r="G80" s="24" t="s">
        <v>8</v>
      </c>
    </row>
    <row r="81" spans="1:7">
      <c r="A81" s="23" t="s">
        <v>245</v>
      </c>
      <c r="B81" s="23" t="s">
        <v>236</v>
      </c>
      <c r="C81" s="23" t="s">
        <v>246</v>
      </c>
      <c r="D81" s="24" t="s">
        <v>130</v>
      </c>
      <c r="E81" s="24" t="s">
        <v>8</v>
      </c>
      <c r="F81" s="24" t="s">
        <v>8</v>
      </c>
      <c r="G81" s="24" t="s">
        <v>8</v>
      </c>
    </row>
    <row r="82" spans="1:7">
      <c r="A82" s="23" t="s">
        <v>247</v>
      </c>
      <c r="B82" s="23" t="s">
        <v>236</v>
      </c>
      <c r="C82" s="23" t="s">
        <v>248</v>
      </c>
      <c r="D82" s="24" t="s">
        <v>130</v>
      </c>
      <c r="E82" s="24" t="s">
        <v>8</v>
      </c>
      <c r="F82" s="24" t="s">
        <v>8</v>
      </c>
      <c r="G82" s="24" t="s">
        <v>8</v>
      </c>
    </row>
    <row r="83" spans="1:7">
      <c r="A83" s="23" t="s">
        <v>249</v>
      </c>
      <c r="B83" s="23" t="s">
        <v>236</v>
      </c>
      <c r="C83" s="23" t="s">
        <v>250</v>
      </c>
      <c r="D83" s="24" t="s">
        <v>130</v>
      </c>
      <c r="E83" s="24" t="s">
        <v>8</v>
      </c>
      <c r="F83" s="24" t="s">
        <v>8</v>
      </c>
      <c r="G83" s="24" t="s">
        <v>8</v>
      </c>
    </row>
    <row r="84" spans="1:7">
      <c r="A84" s="23" t="s">
        <v>251</v>
      </c>
      <c r="B84" s="23" t="s">
        <v>236</v>
      </c>
      <c r="C84" s="23" t="s">
        <v>252</v>
      </c>
      <c r="D84" s="24" t="s">
        <v>130</v>
      </c>
      <c r="E84" s="24" t="s">
        <v>8</v>
      </c>
      <c r="F84" s="24" t="s">
        <v>8</v>
      </c>
      <c r="G84" s="24" t="s">
        <v>8</v>
      </c>
    </row>
    <row r="85" spans="1:7">
      <c r="A85" s="23" t="s">
        <v>253</v>
      </c>
      <c r="B85" s="23" t="s">
        <v>254</v>
      </c>
      <c r="C85" s="23" t="s">
        <v>255</v>
      </c>
      <c r="D85" s="24" t="s">
        <v>130</v>
      </c>
      <c r="E85" s="24" t="s">
        <v>8</v>
      </c>
      <c r="F85" s="24" t="s">
        <v>8</v>
      </c>
      <c r="G85" s="24" t="s">
        <v>8</v>
      </c>
    </row>
    <row r="86" spans="1:7">
      <c r="A86" s="23" t="s">
        <v>256</v>
      </c>
      <c r="B86" s="23" t="s">
        <v>254</v>
      </c>
      <c r="C86" s="23" t="s">
        <v>257</v>
      </c>
      <c r="D86" s="25" t="s">
        <v>238</v>
      </c>
      <c r="E86" s="24" t="s">
        <v>8</v>
      </c>
      <c r="F86" s="24" t="s">
        <v>8</v>
      </c>
      <c r="G86" s="24" t="s">
        <v>8</v>
      </c>
    </row>
    <row r="87" spans="1:7">
      <c r="A87" s="23" t="s">
        <v>258</v>
      </c>
      <c r="B87" s="23" t="s">
        <v>254</v>
      </c>
      <c r="C87" s="23" t="s">
        <v>259</v>
      </c>
      <c r="D87" s="25" t="s">
        <v>238</v>
      </c>
      <c r="E87" s="24" t="s">
        <v>8</v>
      </c>
      <c r="F87" s="24" t="s">
        <v>8</v>
      </c>
      <c r="G87" s="24" t="s">
        <v>8</v>
      </c>
    </row>
    <row r="88" spans="1:7">
      <c r="A88" s="23" t="s">
        <v>260</v>
      </c>
      <c r="B88" s="23" t="s">
        <v>254</v>
      </c>
      <c r="C88" s="23" t="s">
        <v>261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262</v>
      </c>
      <c r="B89" s="23" t="s">
        <v>254</v>
      </c>
      <c r="C89" s="23" t="s">
        <v>263</v>
      </c>
      <c r="D89" s="25" t="s">
        <v>238</v>
      </c>
      <c r="E89" s="24" t="s">
        <v>8</v>
      </c>
      <c r="F89" s="24" t="s">
        <v>8</v>
      </c>
      <c r="G89" s="24" t="s">
        <v>8</v>
      </c>
    </row>
    <row r="90" spans="1:7">
      <c r="A90" s="23" t="s">
        <v>264</v>
      </c>
      <c r="B90" s="23" t="s">
        <v>254</v>
      </c>
      <c r="C90" s="23" t="s">
        <v>265</v>
      </c>
      <c r="D90" s="25" t="s">
        <v>238</v>
      </c>
      <c r="E90" s="24" t="s">
        <v>8</v>
      </c>
      <c r="F90" s="24" t="s">
        <v>8</v>
      </c>
      <c r="G90" s="24" t="s">
        <v>8</v>
      </c>
    </row>
    <row r="91" spans="1:7">
      <c r="A91" s="23" t="s">
        <v>266</v>
      </c>
      <c r="B91" s="23" t="s">
        <v>254</v>
      </c>
      <c r="C91" s="23" t="s">
        <v>267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268</v>
      </c>
      <c r="B92" s="23" t="s">
        <v>254</v>
      </c>
      <c r="C92" s="23" t="s">
        <v>269</v>
      </c>
      <c r="D92" s="24" t="s">
        <v>130</v>
      </c>
      <c r="E92" s="24" t="s">
        <v>8</v>
      </c>
      <c r="F92" s="24" t="s">
        <v>8</v>
      </c>
      <c r="G92" s="24" t="s">
        <v>8</v>
      </c>
    </row>
    <row r="93" spans="1:7">
      <c r="A93" s="23" t="s">
        <v>270</v>
      </c>
      <c r="B93" s="23" t="s">
        <v>271</v>
      </c>
      <c r="C93" s="23" t="s">
        <v>272</v>
      </c>
      <c r="D93" s="24" t="s">
        <v>130</v>
      </c>
      <c r="E93" s="24" t="s">
        <v>8</v>
      </c>
      <c r="F93" s="24" t="s">
        <v>8</v>
      </c>
      <c r="G93" s="24" t="s">
        <v>8</v>
      </c>
    </row>
    <row r="94" spans="1:7">
      <c r="A94" s="23" t="s">
        <v>273</v>
      </c>
      <c r="B94" s="23" t="s">
        <v>271</v>
      </c>
      <c r="C94" s="23" t="s">
        <v>274</v>
      </c>
      <c r="D94" s="24" t="s">
        <v>130</v>
      </c>
      <c r="E94" s="24" t="s">
        <v>8</v>
      </c>
      <c r="F94" s="24" t="s">
        <v>8</v>
      </c>
      <c r="G94" s="24" t="s">
        <v>8</v>
      </c>
    </row>
    <row r="95" spans="1:7">
      <c r="A95" s="23" t="s">
        <v>275</v>
      </c>
      <c r="B95" s="23" t="s">
        <v>271</v>
      </c>
      <c r="C95" s="23" t="s">
        <v>276</v>
      </c>
      <c r="D95" s="24" t="s">
        <v>130</v>
      </c>
      <c r="E95" s="24" t="s">
        <v>8</v>
      </c>
      <c r="F95" s="24" t="s">
        <v>8</v>
      </c>
      <c r="G95" s="24" t="s">
        <v>8</v>
      </c>
    </row>
    <row r="96" spans="1:7">
      <c r="A96" s="23" t="s">
        <v>277</v>
      </c>
      <c r="B96" s="23" t="s">
        <v>271</v>
      </c>
      <c r="C96" s="23" t="s">
        <v>278</v>
      </c>
      <c r="D96" s="24" t="s">
        <v>130</v>
      </c>
      <c r="E96" s="24" t="s">
        <v>8</v>
      </c>
      <c r="F96" s="24" t="s">
        <v>8</v>
      </c>
      <c r="G96" s="24" t="s">
        <v>8</v>
      </c>
    </row>
    <row r="97" spans="1:7">
      <c r="A97" s="23" t="s">
        <v>279</v>
      </c>
      <c r="B97" s="23" t="s">
        <v>271</v>
      </c>
      <c r="C97" s="23" t="s">
        <v>280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281</v>
      </c>
      <c r="B98" s="23" t="s">
        <v>271</v>
      </c>
      <c r="C98" s="23" t="s">
        <v>282</v>
      </c>
      <c r="D98" s="24" t="s">
        <v>130</v>
      </c>
      <c r="E98" s="24" t="s">
        <v>8</v>
      </c>
      <c r="F98" s="24" t="s">
        <v>8</v>
      </c>
      <c r="G98" s="24" t="s">
        <v>8</v>
      </c>
    </row>
    <row r="99" spans="1:7">
      <c r="A99" s="23" t="s">
        <v>283</v>
      </c>
      <c r="B99" s="23" t="s">
        <v>284</v>
      </c>
      <c r="C99" s="23" t="s">
        <v>285</v>
      </c>
      <c r="D99" s="25" t="s">
        <v>238</v>
      </c>
      <c r="E99" s="24" t="s">
        <v>8</v>
      </c>
      <c r="F99" s="24" t="s">
        <v>8</v>
      </c>
      <c r="G99" s="24" t="s">
        <v>8</v>
      </c>
    </row>
    <row r="100" spans="1:7">
      <c r="A100" s="23" t="s">
        <v>286</v>
      </c>
      <c r="B100" s="23" t="s">
        <v>284</v>
      </c>
      <c r="C100" s="23" t="s">
        <v>287</v>
      </c>
      <c r="D100" s="25" t="s">
        <v>238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288</v>
      </c>
      <c r="B101" s="23" t="s">
        <v>284</v>
      </c>
      <c r="C101" s="23" t="s">
        <v>289</v>
      </c>
      <c r="D101" s="25" t="s">
        <v>238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290</v>
      </c>
      <c r="B102" s="23" t="s">
        <v>284</v>
      </c>
      <c r="C102" s="23" t="s">
        <v>291</v>
      </c>
      <c r="D102" s="25" t="s">
        <v>238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292</v>
      </c>
      <c r="B103" s="23" t="s">
        <v>284</v>
      </c>
      <c r="C103" s="23" t="s">
        <v>293</v>
      </c>
      <c r="D103" s="25" t="s">
        <v>238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294</v>
      </c>
      <c r="B104" s="23" t="s">
        <v>295</v>
      </c>
      <c r="C104" s="23" t="s">
        <v>296</v>
      </c>
      <c r="D104" s="24" t="s">
        <v>297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298</v>
      </c>
      <c r="B105" s="23" t="s">
        <v>295</v>
      </c>
      <c r="C105" s="23" t="s">
        <v>299</v>
      </c>
      <c r="D105" s="25" t="s">
        <v>238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300</v>
      </c>
      <c r="B106" s="23" t="s">
        <v>295</v>
      </c>
      <c r="C106" s="23" t="s">
        <v>301</v>
      </c>
      <c r="D106" s="25" t="s">
        <v>238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302</v>
      </c>
      <c r="B107" s="23" t="s">
        <v>303</v>
      </c>
      <c r="C107" s="23" t="s">
        <v>304</v>
      </c>
      <c r="D107" s="25" t="s">
        <v>238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305</v>
      </c>
      <c r="B108" s="23" t="s">
        <v>303</v>
      </c>
      <c r="C108" s="23" t="s">
        <v>306</v>
      </c>
      <c r="D108" s="25" t="s">
        <v>238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307</v>
      </c>
      <c r="B109" s="23" t="s">
        <v>303</v>
      </c>
      <c r="C109" s="23" t="s">
        <v>308</v>
      </c>
      <c r="D109" s="25" t="s">
        <v>238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309</v>
      </c>
      <c r="B110" s="23" t="s">
        <v>303</v>
      </c>
      <c r="C110" s="23" t="s">
        <v>310</v>
      </c>
      <c r="D110" s="25" t="s">
        <v>238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311</v>
      </c>
      <c r="B111" s="23" t="s">
        <v>303</v>
      </c>
      <c r="C111" s="23" t="s">
        <v>312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313</v>
      </c>
      <c r="B112" s="23" t="s">
        <v>314</v>
      </c>
      <c r="C112" s="23" t="s">
        <v>315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316</v>
      </c>
      <c r="B113" s="23" t="s">
        <v>317</v>
      </c>
      <c r="C113" s="23" t="s">
        <v>318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319</v>
      </c>
      <c r="B114" s="23" t="s">
        <v>317</v>
      </c>
      <c r="C114" s="23" t="s">
        <v>320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321</v>
      </c>
      <c r="B115" s="23" t="s">
        <v>317</v>
      </c>
      <c r="C115" s="23" t="s">
        <v>322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323</v>
      </c>
      <c r="B116" s="23" t="s">
        <v>317</v>
      </c>
      <c r="C116" s="23" t="s">
        <v>324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325</v>
      </c>
      <c r="B117" s="23" t="s">
        <v>317</v>
      </c>
      <c r="C117" s="23" t="s">
        <v>326</v>
      </c>
      <c r="D117" s="25" t="s">
        <v>238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327</v>
      </c>
      <c r="B118" s="23" t="s">
        <v>317</v>
      </c>
      <c r="C118" s="23" t="s">
        <v>328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329</v>
      </c>
      <c r="B119" s="23" t="s">
        <v>330</v>
      </c>
      <c r="C119" s="23" t="s">
        <v>331</v>
      </c>
      <c r="D119" s="25" t="s">
        <v>238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332</v>
      </c>
      <c r="B120" s="23" t="s">
        <v>330</v>
      </c>
      <c r="C120" s="23" t="s">
        <v>333</v>
      </c>
      <c r="D120" s="25" t="s">
        <v>238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334</v>
      </c>
      <c r="B121" s="23" t="s">
        <v>335</v>
      </c>
      <c r="C121" s="23" t="s">
        <v>336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337</v>
      </c>
      <c r="B122" s="23" t="s">
        <v>335</v>
      </c>
      <c r="C122" s="23" t="s">
        <v>338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339</v>
      </c>
      <c r="B123" s="23" t="s">
        <v>335</v>
      </c>
      <c r="C123" s="23" t="s">
        <v>340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341</v>
      </c>
      <c r="B124" s="23" t="s">
        <v>342</v>
      </c>
      <c r="C124" s="23" t="s">
        <v>343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344</v>
      </c>
      <c r="B125" s="23" t="s">
        <v>345</v>
      </c>
      <c r="C125" s="23" t="s">
        <v>346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347</v>
      </c>
      <c r="B126" s="23" t="s">
        <v>348</v>
      </c>
      <c r="C126" s="23" t="s">
        <v>349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350</v>
      </c>
      <c r="B127" s="23" t="s">
        <v>348</v>
      </c>
      <c r="C127" s="23" t="s">
        <v>351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352</v>
      </c>
      <c r="B128" s="23" t="s">
        <v>348</v>
      </c>
      <c r="C128" s="23" t="s">
        <v>353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354</v>
      </c>
      <c r="B129" s="23" t="s">
        <v>355</v>
      </c>
      <c r="C129" s="23" t="s">
        <v>356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357</v>
      </c>
      <c r="B130" s="23" t="s">
        <v>358</v>
      </c>
      <c r="C130" s="23" t="s">
        <v>359</v>
      </c>
      <c r="D130" s="24" t="s">
        <v>8</v>
      </c>
      <c r="E130" s="24" t="s">
        <v>8</v>
      </c>
      <c r="F130" s="24" t="s">
        <v>8</v>
      </c>
      <c r="G130" s="23" t="s">
        <v>360</v>
      </c>
    </row>
    <row r="131" spans="1:7">
      <c r="A131" s="23" t="s">
        <v>361</v>
      </c>
      <c r="B131" s="23" t="s">
        <v>358</v>
      </c>
      <c r="C131" s="23" t="s">
        <v>362</v>
      </c>
      <c r="D131" s="24" t="s">
        <v>8</v>
      </c>
      <c r="E131" s="24" t="s">
        <v>8</v>
      </c>
      <c r="F131" s="24" t="s">
        <v>8</v>
      </c>
      <c r="G131" s="23" t="s">
        <v>360</v>
      </c>
    </row>
    <row r="132" spans="1:7">
      <c r="A132" s="23" t="s">
        <v>363</v>
      </c>
      <c r="B132" s="23" t="s">
        <v>364</v>
      </c>
      <c r="C132" s="23" t="s">
        <v>365</v>
      </c>
      <c r="D132" s="24" t="s">
        <v>8</v>
      </c>
      <c r="E132" s="24" t="s">
        <v>8</v>
      </c>
      <c r="F132" s="24" t="s">
        <v>8</v>
      </c>
      <c r="G132" s="23" t="s">
        <v>366</v>
      </c>
    </row>
    <row r="133" spans="1:7">
      <c r="A133" s="23" t="s">
        <v>367</v>
      </c>
      <c r="B133" s="23" t="s">
        <v>364</v>
      </c>
      <c r="C133" s="23" t="s">
        <v>368</v>
      </c>
      <c r="D133" s="24" t="s">
        <v>8</v>
      </c>
      <c r="E133" s="24" t="s">
        <v>8</v>
      </c>
      <c r="F133" s="24" t="s">
        <v>8</v>
      </c>
      <c r="G133" s="23" t="s">
        <v>366</v>
      </c>
    </row>
    <row r="134" spans="1:7">
      <c r="A134" s="23" t="s">
        <v>369</v>
      </c>
      <c r="B134" s="23" t="s">
        <v>364</v>
      </c>
      <c r="C134" s="23" t="s">
        <v>370</v>
      </c>
      <c r="D134" s="24" t="s">
        <v>8</v>
      </c>
      <c r="E134" s="24" t="s">
        <v>8</v>
      </c>
      <c r="F134" s="24" t="s">
        <v>8</v>
      </c>
      <c r="G134" s="23" t="s">
        <v>366</v>
      </c>
    </row>
    <row r="135" spans="1:7">
      <c r="A135" s="23" t="s">
        <v>371</v>
      </c>
      <c r="B135" s="23" t="s">
        <v>372</v>
      </c>
      <c r="C135" s="23" t="s">
        <v>373</v>
      </c>
      <c r="D135" s="24" t="s">
        <v>8</v>
      </c>
      <c r="E135" s="24" t="s">
        <v>8</v>
      </c>
      <c r="F135" s="24" t="s">
        <v>8</v>
      </c>
      <c r="G135" s="23" t="s">
        <v>374</v>
      </c>
    </row>
    <row r="136" spans="1:7">
      <c r="A136" s="23" t="s">
        <v>375</v>
      </c>
      <c r="B136" s="23" t="s">
        <v>372</v>
      </c>
      <c r="C136" s="23" t="s">
        <v>376</v>
      </c>
      <c r="D136" s="24" t="s">
        <v>8</v>
      </c>
      <c r="E136" s="24" t="s">
        <v>8</v>
      </c>
      <c r="F136" s="24" t="s">
        <v>8</v>
      </c>
      <c r="G136" s="23" t="s">
        <v>374</v>
      </c>
    </row>
    <row r="137" spans="1:7">
      <c r="A137" s="23" t="s">
        <v>377</v>
      </c>
      <c r="B137" s="23" t="s">
        <v>372</v>
      </c>
      <c r="C137" s="23" t="s">
        <v>378</v>
      </c>
      <c r="D137" s="24" t="s">
        <v>8</v>
      </c>
      <c r="E137" s="24" t="s">
        <v>8</v>
      </c>
      <c r="F137" s="24" t="s">
        <v>8</v>
      </c>
      <c r="G137" s="23" t="s">
        <v>374</v>
      </c>
    </row>
    <row r="138" spans="1:7">
      <c r="A138" s="23" t="s">
        <v>379</v>
      </c>
      <c r="B138" s="23" t="s">
        <v>372</v>
      </c>
      <c r="C138" s="23" t="s">
        <v>380</v>
      </c>
      <c r="D138" s="24" t="s">
        <v>8</v>
      </c>
      <c r="E138" s="24" t="s">
        <v>8</v>
      </c>
      <c r="F138" s="24" t="s">
        <v>8</v>
      </c>
      <c r="G138" s="23" t="s">
        <v>374</v>
      </c>
    </row>
    <row r="139" spans="1:7">
      <c r="A139" s="23" t="s">
        <v>381</v>
      </c>
      <c r="B139" s="23" t="s">
        <v>382</v>
      </c>
      <c r="C139" s="23" t="s">
        <v>383</v>
      </c>
      <c r="D139" s="24" t="s">
        <v>8</v>
      </c>
      <c r="E139" s="24" t="s">
        <v>384</v>
      </c>
      <c r="F139" s="24" t="s">
        <v>8</v>
      </c>
      <c r="G139" s="24" t="s">
        <v>8</v>
      </c>
    </row>
    <row r="140" spans="1:7">
      <c r="A140" s="23" t="s">
        <v>385</v>
      </c>
      <c r="B140" s="23" t="s">
        <v>382</v>
      </c>
      <c r="C140" s="23" t="s">
        <v>386</v>
      </c>
      <c r="D140" s="24" t="s">
        <v>8</v>
      </c>
      <c r="E140" s="24" t="s">
        <v>384</v>
      </c>
      <c r="F140" s="24" t="s">
        <v>8</v>
      </c>
      <c r="G140" s="24" t="s">
        <v>8</v>
      </c>
    </row>
    <row r="141" spans="1:7">
      <c r="A141" s="23" t="s">
        <v>387</v>
      </c>
      <c r="B141" s="23" t="s">
        <v>382</v>
      </c>
      <c r="C141" s="23" t="s">
        <v>388</v>
      </c>
      <c r="D141" s="24" t="s">
        <v>8</v>
      </c>
      <c r="E141" s="24" t="s">
        <v>384</v>
      </c>
      <c r="F141" s="24" t="s">
        <v>8</v>
      </c>
      <c r="G141" s="24" t="s">
        <v>8</v>
      </c>
    </row>
    <row r="142" spans="1:7">
      <c r="A142" s="23" t="s">
        <v>389</v>
      </c>
      <c r="B142" s="23" t="s">
        <v>382</v>
      </c>
      <c r="C142" s="23" t="s">
        <v>390</v>
      </c>
      <c r="D142" s="24" t="s">
        <v>8</v>
      </c>
      <c r="E142" s="24" t="s">
        <v>384</v>
      </c>
      <c r="F142" s="24" t="s">
        <v>8</v>
      </c>
      <c r="G142" s="24" t="s">
        <v>8</v>
      </c>
    </row>
    <row r="143" spans="1:7">
      <c r="A143" s="23" t="s">
        <v>391</v>
      </c>
      <c r="B143" s="23" t="s">
        <v>392</v>
      </c>
      <c r="C143" s="23" t="s">
        <v>393</v>
      </c>
      <c r="D143" s="24" t="s">
        <v>8</v>
      </c>
      <c r="E143" s="24" t="s">
        <v>394</v>
      </c>
      <c r="F143" s="24" t="s">
        <v>8</v>
      </c>
      <c r="G143" s="24" t="s">
        <v>8</v>
      </c>
    </row>
    <row r="144" spans="1:7">
      <c r="A144" s="23" t="s">
        <v>395</v>
      </c>
      <c r="B144" s="23" t="s">
        <v>392</v>
      </c>
      <c r="C144" s="23" t="s">
        <v>396</v>
      </c>
      <c r="D144" s="24" t="s">
        <v>8</v>
      </c>
      <c r="E144" s="24" t="s">
        <v>394</v>
      </c>
      <c r="F144" s="24" t="s">
        <v>8</v>
      </c>
      <c r="G144" s="24" t="s">
        <v>8</v>
      </c>
    </row>
    <row r="145" spans="1:7">
      <c r="A145" s="23" t="s">
        <v>397</v>
      </c>
      <c r="B145" s="23" t="s">
        <v>392</v>
      </c>
      <c r="C145" s="23" t="s">
        <v>398</v>
      </c>
      <c r="D145" s="24" t="s">
        <v>8</v>
      </c>
      <c r="E145" s="24" t="s">
        <v>394</v>
      </c>
      <c r="F145" s="24" t="s">
        <v>8</v>
      </c>
      <c r="G145" s="24" t="s">
        <v>8</v>
      </c>
    </row>
    <row r="146" spans="1:7">
      <c r="A146" s="23" t="s">
        <v>399</v>
      </c>
      <c r="B146" s="23" t="s">
        <v>392</v>
      </c>
      <c r="C146" s="23" t="s">
        <v>400</v>
      </c>
      <c r="D146" s="24" t="s">
        <v>8</v>
      </c>
      <c r="E146" s="24" t="s">
        <v>394</v>
      </c>
      <c r="F146" s="24" t="s">
        <v>8</v>
      </c>
      <c r="G146" s="24" t="s">
        <v>8</v>
      </c>
    </row>
    <row r="147" spans="1:7">
      <c r="A147" s="23" t="s">
        <v>401</v>
      </c>
      <c r="B147" s="23" t="s">
        <v>392</v>
      </c>
      <c r="C147" s="23" t="s">
        <v>402</v>
      </c>
      <c r="D147" s="24" t="s">
        <v>8</v>
      </c>
      <c r="E147" s="24" t="s">
        <v>394</v>
      </c>
      <c r="F147" s="24" t="s">
        <v>8</v>
      </c>
      <c r="G147" s="24" t="s">
        <v>8</v>
      </c>
    </row>
    <row r="148" spans="1:7">
      <c r="A148" s="23" t="s">
        <v>403</v>
      </c>
      <c r="B148" s="23" t="s">
        <v>392</v>
      </c>
      <c r="C148" s="23" t="s">
        <v>404</v>
      </c>
      <c r="D148" s="24" t="s">
        <v>8</v>
      </c>
      <c r="E148" s="24" t="s">
        <v>394</v>
      </c>
      <c r="F148" s="24" t="s">
        <v>8</v>
      </c>
      <c r="G148" s="24" t="s">
        <v>8</v>
      </c>
    </row>
    <row r="149" spans="1:7">
      <c r="A149" s="23" t="s">
        <v>405</v>
      </c>
      <c r="B149" s="23" t="s">
        <v>392</v>
      </c>
      <c r="C149" s="23" t="s">
        <v>406</v>
      </c>
      <c r="D149" s="24" t="s">
        <v>8</v>
      </c>
      <c r="E149" s="24" t="s">
        <v>394</v>
      </c>
      <c r="F149" s="24" t="s">
        <v>8</v>
      </c>
      <c r="G149" s="24" t="s">
        <v>8</v>
      </c>
    </row>
    <row r="150" spans="1:7">
      <c r="A150" s="23" t="s">
        <v>407</v>
      </c>
      <c r="B150" s="23" t="s">
        <v>392</v>
      </c>
      <c r="C150" s="23" t="s">
        <v>408</v>
      </c>
      <c r="D150" s="24" t="s">
        <v>8</v>
      </c>
      <c r="E150" s="24" t="s">
        <v>394</v>
      </c>
      <c r="F150" s="24" t="s">
        <v>8</v>
      </c>
      <c r="G150" s="24" t="s">
        <v>8</v>
      </c>
    </row>
    <row r="151" spans="1:7">
      <c r="A151" s="23" t="s">
        <v>409</v>
      </c>
      <c r="B151" s="23" t="s">
        <v>410</v>
      </c>
      <c r="C151" s="23" t="s">
        <v>411</v>
      </c>
      <c r="D151" s="24" t="s">
        <v>8</v>
      </c>
      <c r="E151" s="24" t="s">
        <v>384</v>
      </c>
      <c r="F151" s="24" t="s">
        <v>8</v>
      </c>
      <c r="G151" s="24" t="s">
        <v>8</v>
      </c>
    </row>
    <row r="152" spans="1:7">
      <c r="A152" s="23" t="s">
        <v>412</v>
      </c>
      <c r="B152" s="23" t="s">
        <v>410</v>
      </c>
      <c r="C152" s="23" t="s">
        <v>413</v>
      </c>
      <c r="D152" s="24" t="s">
        <v>8</v>
      </c>
      <c r="E152" s="24" t="s">
        <v>384</v>
      </c>
      <c r="F152" s="24" t="s">
        <v>8</v>
      </c>
      <c r="G152" s="24" t="s">
        <v>8</v>
      </c>
    </row>
    <row r="153" spans="1:7">
      <c r="A153" s="23" t="s">
        <v>414</v>
      </c>
      <c r="B153" s="23" t="s">
        <v>410</v>
      </c>
      <c r="C153" s="23" t="s">
        <v>415</v>
      </c>
      <c r="D153" s="24" t="s">
        <v>8</v>
      </c>
      <c r="E153" s="24" t="s">
        <v>384</v>
      </c>
      <c r="F153" s="24" t="s">
        <v>8</v>
      </c>
      <c r="G153" s="24" t="s">
        <v>8</v>
      </c>
    </row>
    <row r="154" spans="1:7">
      <c r="A154" s="23" t="s">
        <v>416</v>
      </c>
      <c r="B154" s="23" t="s">
        <v>410</v>
      </c>
      <c r="C154" s="23" t="s">
        <v>417</v>
      </c>
      <c r="D154" s="24" t="s">
        <v>8</v>
      </c>
      <c r="E154" s="24" t="s">
        <v>384</v>
      </c>
      <c r="F154" s="24" t="s">
        <v>8</v>
      </c>
      <c r="G154" s="24" t="s">
        <v>8</v>
      </c>
    </row>
    <row r="155" spans="1:7">
      <c r="A155" s="23" t="s">
        <v>418</v>
      </c>
      <c r="B155" s="23" t="s">
        <v>410</v>
      </c>
      <c r="C155" s="23" t="s">
        <v>419</v>
      </c>
      <c r="D155" s="24" t="s">
        <v>8</v>
      </c>
      <c r="E155" s="24" t="s">
        <v>384</v>
      </c>
      <c r="F155" s="24" t="s">
        <v>8</v>
      </c>
      <c r="G155" s="24" t="s">
        <v>8</v>
      </c>
    </row>
    <row r="156" spans="1:7">
      <c r="A156" s="23" t="s">
        <v>420</v>
      </c>
      <c r="B156" s="23" t="s">
        <v>410</v>
      </c>
      <c r="C156" s="23" t="s">
        <v>421</v>
      </c>
      <c r="D156" s="24" t="s">
        <v>8</v>
      </c>
      <c r="E156" s="24" t="s">
        <v>384</v>
      </c>
      <c r="F156" s="24" t="s">
        <v>8</v>
      </c>
      <c r="G156" s="24" t="s">
        <v>8</v>
      </c>
    </row>
    <row r="157" spans="1:7">
      <c r="A157" s="23" t="s">
        <v>422</v>
      </c>
      <c r="B157" s="23" t="s">
        <v>410</v>
      </c>
      <c r="C157" s="23" t="s">
        <v>423</v>
      </c>
      <c r="D157" s="24" t="s">
        <v>8</v>
      </c>
      <c r="E157" s="24" t="s">
        <v>384</v>
      </c>
      <c r="F157" s="24" t="s">
        <v>8</v>
      </c>
      <c r="G157" s="24" t="s">
        <v>8</v>
      </c>
    </row>
    <row r="158" spans="1:7">
      <c r="A158" s="23" t="s">
        <v>424</v>
      </c>
      <c r="B158" s="23" t="s">
        <v>410</v>
      </c>
      <c r="C158" s="23" t="s">
        <v>425</v>
      </c>
      <c r="D158" s="24" t="s">
        <v>8</v>
      </c>
      <c r="E158" s="24" t="s">
        <v>384</v>
      </c>
      <c r="F158" s="24" t="s">
        <v>8</v>
      </c>
      <c r="G158" s="24" t="s">
        <v>8</v>
      </c>
    </row>
    <row r="159" spans="1:7">
      <c r="A159" s="23" t="s">
        <v>426</v>
      </c>
      <c r="B159" s="23" t="s">
        <v>410</v>
      </c>
      <c r="C159" s="23" t="s">
        <v>427</v>
      </c>
      <c r="D159" s="24" t="s">
        <v>8</v>
      </c>
      <c r="E159" s="24" t="s">
        <v>384</v>
      </c>
      <c r="F159" s="24" t="s">
        <v>8</v>
      </c>
      <c r="G159" s="24" t="s">
        <v>8</v>
      </c>
    </row>
    <row r="160" spans="1:7">
      <c r="A160" s="23" t="s">
        <v>428</v>
      </c>
      <c r="B160" s="23" t="s">
        <v>429</v>
      </c>
      <c r="C160" s="23" t="s">
        <v>430</v>
      </c>
      <c r="D160" s="24" t="s">
        <v>8</v>
      </c>
      <c r="E160" s="24" t="s">
        <v>8</v>
      </c>
      <c r="F160" s="24" t="s">
        <v>431</v>
      </c>
      <c r="G160" s="24" t="s">
        <v>8</v>
      </c>
    </row>
    <row r="161" spans="1:7">
      <c r="A161" s="23" t="s">
        <v>432</v>
      </c>
      <c r="B161" s="23" t="s">
        <v>429</v>
      </c>
      <c r="C161" s="23" t="s">
        <v>433</v>
      </c>
      <c r="D161" s="24" t="s">
        <v>8</v>
      </c>
      <c r="E161" s="24" t="s">
        <v>8</v>
      </c>
      <c r="F161" s="24" t="s">
        <v>431</v>
      </c>
      <c r="G161" s="24" t="s">
        <v>8</v>
      </c>
    </row>
    <row r="162" spans="1:7">
      <c r="A162" s="23" t="s">
        <v>434</v>
      </c>
      <c r="B162" s="23" t="s">
        <v>429</v>
      </c>
      <c r="C162" s="23" t="s">
        <v>435</v>
      </c>
      <c r="D162" s="24" t="s">
        <v>8</v>
      </c>
      <c r="E162" s="24" t="s">
        <v>8</v>
      </c>
      <c r="F162" s="24" t="s">
        <v>431</v>
      </c>
      <c r="G162" s="24" t="s">
        <v>8</v>
      </c>
    </row>
    <row r="163" spans="1:7">
      <c r="A163" s="23" t="s">
        <v>436</v>
      </c>
      <c r="B163" s="23" t="s">
        <v>429</v>
      </c>
      <c r="C163" s="23" t="s">
        <v>437</v>
      </c>
      <c r="D163" s="24" t="s">
        <v>8</v>
      </c>
      <c r="E163" s="24" t="s">
        <v>8</v>
      </c>
      <c r="F163" s="24" t="s">
        <v>431</v>
      </c>
      <c r="G163" s="24" t="s">
        <v>8</v>
      </c>
    </row>
    <row r="164" spans="1:7">
      <c r="A164" s="23" t="s">
        <v>438</v>
      </c>
      <c r="B164" s="23" t="s">
        <v>429</v>
      </c>
      <c r="C164" s="23" t="s">
        <v>439</v>
      </c>
      <c r="D164" s="24" t="s">
        <v>8</v>
      </c>
      <c r="E164" s="24" t="s">
        <v>8</v>
      </c>
      <c r="F164" s="24" t="s">
        <v>431</v>
      </c>
      <c r="G164" s="24" t="s">
        <v>8</v>
      </c>
    </row>
    <row r="165" spans="1:7">
      <c r="A165" s="23" t="s">
        <v>440</v>
      </c>
      <c r="B165" s="23" t="s">
        <v>441</v>
      </c>
      <c r="C165" s="23" t="s">
        <v>442</v>
      </c>
      <c r="D165" s="24" t="s">
        <v>8</v>
      </c>
      <c r="E165" s="24" t="s">
        <v>8</v>
      </c>
      <c r="F165" s="24" t="s">
        <v>431</v>
      </c>
      <c r="G165" s="24" t="s">
        <v>8</v>
      </c>
    </row>
    <row r="166" spans="1:7">
      <c r="A166" s="23" t="s">
        <v>443</v>
      </c>
      <c r="B166" s="23" t="s">
        <v>441</v>
      </c>
      <c r="C166" s="23" t="s">
        <v>444</v>
      </c>
      <c r="D166" s="24" t="s">
        <v>8</v>
      </c>
      <c r="E166" s="24" t="s">
        <v>8</v>
      </c>
      <c r="F166" s="24" t="s">
        <v>431</v>
      </c>
      <c r="G166" s="24" t="s">
        <v>8</v>
      </c>
    </row>
    <row r="167" spans="1:7">
      <c r="A167" s="23" t="s">
        <v>445</v>
      </c>
      <c r="B167" s="23" t="s">
        <v>441</v>
      </c>
      <c r="C167" s="23" t="s">
        <v>446</v>
      </c>
      <c r="D167" s="24" t="s">
        <v>8</v>
      </c>
      <c r="E167" s="24" t="s">
        <v>8</v>
      </c>
      <c r="F167" s="24" t="s">
        <v>431</v>
      </c>
      <c r="G167" s="24" t="s">
        <v>8</v>
      </c>
    </row>
    <row r="168" spans="1:7">
      <c r="A168" s="23" t="s">
        <v>447</v>
      </c>
      <c r="B168" s="23" t="s">
        <v>441</v>
      </c>
      <c r="C168" s="23" t="s">
        <v>448</v>
      </c>
      <c r="D168" s="24" t="s">
        <v>8</v>
      </c>
      <c r="E168" s="24" t="s">
        <v>8</v>
      </c>
      <c r="F168" s="24" t="s">
        <v>431</v>
      </c>
      <c r="G168" s="24" t="s">
        <v>8</v>
      </c>
    </row>
    <row r="169" spans="1:7">
      <c r="A169" s="23" t="s">
        <v>449</v>
      </c>
      <c r="B169" s="23" t="s">
        <v>450</v>
      </c>
      <c r="C169" s="23" t="s">
        <v>451</v>
      </c>
      <c r="D169" s="24" t="s">
        <v>8</v>
      </c>
      <c r="E169" s="24" t="s">
        <v>8</v>
      </c>
      <c r="F169" s="24" t="s">
        <v>431</v>
      </c>
      <c r="G169" s="24" t="s">
        <v>8</v>
      </c>
    </row>
    <row r="170" spans="1:7">
      <c r="A170" s="23" t="s">
        <v>452</v>
      </c>
      <c r="B170" s="23" t="s">
        <v>450</v>
      </c>
      <c r="C170" s="23" t="s">
        <v>453</v>
      </c>
      <c r="D170" s="24" t="s">
        <v>8</v>
      </c>
      <c r="E170" s="24" t="s">
        <v>8</v>
      </c>
      <c r="F170" s="24" t="s">
        <v>431</v>
      </c>
      <c r="G170" s="24" t="s">
        <v>8</v>
      </c>
    </row>
    <row r="171" spans="1:7">
      <c r="A171" s="23" t="s">
        <v>454</v>
      </c>
      <c r="B171" s="23" t="s">
        <v>455</v>
      </c>
      <c r="C171" s="23" t="s">
        <v>456</v>
      </c>
      <c r="D171" s="24" t="s">
        <v>8</v>
      </c>
      <c r="E171" s="24" t="s">
        <v>8</v>
      </c>
      <c r="F171" s="24" t="s">
        <v>431</v>
      </c>
      <c r="G171" s="24" t="s">
        <v>8</v>
      </c>
    </row>
    <row r="172" spans="1:7">
      <c r="A172" s="23" t="s">
        <v>457</v>
      </c>
      <c r="B172" s="23" t="s">
        <v>455</v>
      </c>
      <c r="C172" s="23" t="s">
        <v>458</v>
      </c>
      <c r="D172" s="24" t="s">
        <v>8</v>
      </c>
      <c r="E172" s="24" t="s">
        <v>8</v>
      </c>
      <c r="F172" s="24" t="s">
        <v>431</v>
      </c>
      <c r="G172" s="24" t="s">
        <v>8</v>
      </c>
    </row>
    <row r="173" spans="1:7">
      <c r="A173" s="23" t="s">
        <v>459</v>
      </c>
      <c r="B173" s="23" t="s">
        <v>460</v>
      </c>
      <c r="C173" s="23" t="s">
        <v>461</v>
      </c>
      <c r="D173" s="24" t="s">
        <v>8</v>
      </c>
      <c r="E173" s="24" t="s">
        <v>8</v>
      </c>
      <c r="F173" s="24" t="s">
        <v>431</v>
      </c>
      <c r="G173" s="24" t="s">
        <v>8</v>
      </c>
    </row>
    <row r="174" spans="1:7">
      <c r="A174" s="23" t="s">
        <v>462</v>
      </c>
      <c r="B174" s="23" t="s">
        <v>460</v>
      </c>
      <c r="C174" s="23" t="s">
        <v>463</v>
      </c>
      <c r="D174" s="24" t="s">
        <v>8</v>
      </c>
      <c r="E174" s="24" t="s">
        <v>8</v>
      </c>
      <c r="F174" s="24" t="s">
        <v>431</v>
      </c>
      <c r="G174" s="24" t="s">
        <v>8</v>
      </c>
    </row>
    <row r="175" spans="1:7">
      <c r="A175" s="23" t="s">
        <v>464</v>
      </c>
      <c r="B175" s="23" t="s">
        <v>465</v>
      </c>
      <c r="C175" s="23" t="s">
        <v>466</v>
      </c>
      <c r="D175" s="24" t="s">
        <v>8</v>
      </c>
      <c r="E175" s="24" t="s">
        <v>8</v>
      </c>
      <c r="F175" s="24" t="s">
        <v>467</v>
      </c>
      <c r="G175" s="24" t="s">
        <v>8</v>
      </c>
    </row>
    <row r="176" spans="1:7">
      <c r="A176" s="23" t="s">
        <v>468</v>
      </c>
      <c r="B176" s="23" t="s">
        <v>465</v>
      </c>
      <c r="C176" s="23" t="s">
        <v>469</v>
      </c>
      <c r="D176" s="24" t="s">
        <v>8</v>
      </c>
      <c r="E176" s="24" t="s">
        <v>8</v>
      </c>
      <c r="F176" s="24" t="s">
        <v>467</v>
      </c>
      <c r="G176" s="24" t="s">
        <v>8</v>
      </c>
    </row>
    <row r="177" spans="1:7">
      <c r="A177" s="23" t="s">
        <v>470</v>
      </c>
      <c r="B177" s="23" t="s">
        <v>465</v>
      </c>
      <c r="C177" s="23" t="s">
        <v>471</v>
      </c>
      <c r="D177" s="24" t="s">
        <v>8</v>
      </c>
      <c r="E177" s="24" t="s">
        <v>8</v>
      </c>
      <c r="F177" s="24" t="s">
        <v>467</v>
      </c>
      <c r="G177" s="24" t="s">
        <v>8</v>
      </c>
    </row>
    <row r="178" spans="1:7">
      <c r="A178" s="23" t="s">
        <v>472</v>
      </c>
      <c r="B178" s="23" t="s">
        <v>465</v>
      </c>
      <c r="C178" s="23" t="s">
        <v>473</v>
      </c>
      <c r="D178" s="24" t="s">
        <v>8</v>
      </c>
      <c r="E178" s="24" t="s">
        <v>8</v>
      </c>
      <c r="F178" s="24" t="s">
        <v>467</v>
      </c>
      <c r="G178" s="24" t="s">
        <v>8</v>
      </c>
    </row>
    <row r="179" spans="1:7">
      <c r="A179" s="23" t="s">
        <v>474</v>
      </c>
      <c r="B179" s="23" t="s">
        <v>475</v>
      </c>
      <c r="C179" s="23" t="s">
        <v>476</v>
      </c>
      <c r="D179" s="24" t="s">
        <v>8</v>
      </c>
      <c r="E179" s="24" t="s">
        <v>8</v>
      </c>
      <c r="F179" s="24" t="s">
        <v>467</v>
      </c>
      <c r="G179" s="24" t="s">
        <v>8</v>
      </c>
    </row>
    <row r="180" spans="1:7">
      <c r="A180" s="23" t="s">
        <v>477</v>
      </c>
      <c r="B180" s="23" t="s">
        <v>475</v>
      </c>
      <c r="C180" s="23" t="s">
        <v>478</v>
      </c>
      <c r="D180" s="24" t="s">
        <v>8</v>
      </c>
      <c r="E180" s="24" t="s">
        <v>8</v>
      </c>
      <c r="F180" s="24" t="s">
        <v>467</v>
      </c>
      <c r="G180" s="24" t="s">
        <v>8</v>
      </c>
    </row>
    <row r="181" spans="1:7">
      <c r="A181" s="23" t="s">
        <v>479</v>
      </c>
      <c r="B181" s="23" t="s">
        <v>475</v>
      </c>
      <c r="C181" s="23" t="s">
        <v>480</v>
      </c>
      <c r="D181" s="24" t="s">
        <v>8</v>
      </c>
      <c r="E181" s="24" t="s">
        <v>8</v>
      </c>
      <c r="F181" s="24" t="s">
        <v>467</v>
      </c>
      <c r="G181" s="24" t="s">
        <v>8</v>
      </c>
    </row>
    <row r="182" spans="1:7">
      <c r="A182" s="23" t="s">
        <v>481</v>
      </c>
      <c r="B182" s="23" t="s">
        <v>482</v>
      </c>
      <c r="C182" s="23" t="s">
        <v>483</v>
      </c>
      <c r="D182" s="24" t="s">
        <v>8</v>
      </c>
      <c r="E182" s="24" t="s">
        <v>8</v>
      </c>
      <c r="F182" s="24" t="s">
        <v>484</v>
      </c>
      <c r="G182" s="24" t="s">
        <v>8</v>
      </c>
    </row>
    <row r="183" spans="1:7">
      <c r="A183" s="23" t="s">
        <v>485</v>
      </c>
      <c r="B183" s="23" t="s">
        <v>482</v>
      </c>
      <c r="C183" s="23" t="s">
        <v>486</v>
      </c>
      <c r="D183" s="24" t="s">
        <v>8</v>
      </c>
      <c r="E183" s="24" t="s">
        <v>8</v>
      </c>
      <c r="F183" s="24" t="s">
        <v>484</v>
      </c>
      <c r="G183" s="24" t="s">
        <v>8</v>
      </c>
    </row>
    <row r="184" spans="1:7">
      <c r="A184" s="23" t="s">
        <v>487</v>
      </c>
      <c r="B184" s="23" t="s">
        <v>488</v>
      </c>
      <c r="C184" s="23" t="s">
        <v>489</v>
      </c>
      <c r="D184" s="24" t="s">
        <v>8</v>
      </c>
      <c r="E184" s="24" t="s">
        <v>8</v>
      </c>
      <c r="F184" s="24" t="s">
        <v>484</v>
      </c>
      <c r="G184" s="24" t="s">
        <v>8</v>
      </c>
    </row>
    <row r="185" spans="1:7">
      <c r="A185" s="23" t="s">
        <v>490</v>
      </c>
      <c r="B185" s="23" t="s">
        <v>488</v>
      </c>
      <c r="C185" s="23" t="s">
        <v>491</v>
      </c>
      <c r="D185" s="24" t="s">
        <v>8</v>
      </c>
      <c r="E185" s="24" t="s">
        <v>8</v>
      </c>
      <c r="F185" s="24" t="s">
        <v>484</v>
      </c>
      <c r="G185" s="24" t="s">
        <v>8</v>
      </c>
    </row>
    <row r="186" spans="1:7">
      <c r="A186" s="23" t="s">
        <v>492</v>
      </c>
      <c r="B186" s="23" t="s">
        <v>493</v>
      </c>
      <c r="C186" s="23" t="s">
        <v>494</v>
      </c>
      <c r="D186" s="24" t="s">
        <v>8</v>
      </c>
      <c r="E186" s="24" t="s">
        <v>8</v>
      </c>
      <c r="F186" s="24" t="s">
        <v>484</v>
      </c>
      <c r="G186" s="24" t="s">
        <v>8</v>
      </c>
    </row>
    <row r="187" spans="1:7">
      <c r="A187" s="23" t="s">
        <v>495</v>
      </c>
      <c r="B187" s="23" t="s">
        <v>493</v>
      </c>
      <c r="C187" s="23" t="s">
        <v>496</v>
      </c>
      <c r="D187" s="24" t="s">
        <v>8</v>
      </c>
      <c r="E187" s="24" t="s">
        <v>8</v>
      </c>
      <c r="F187" s="24" t="s">
        <v>484</v>
      </c>
      <c r="G187" s="24" t="s">
        <v>8</v>
      </c>
    </row>
    <row r="188" spans="1:7">
      <c r="A188" s="23" t="s">
        <v>497</v>
      </c>
      <c r="B188" s="23" t="s">
        <v>498</v>
      </c>
      <c r="C188" s="23" t="s">
        <v>499</v>
      </c>
      <c r="D188" s="24" t="s">
        <v>8</v>
      </c>
      <c r="E188" s="24" t="s">
        <v>8</v>
      </c>
      <c r="F188" s="24" t="s">
        <v>484</v>
      </c>
      <c r="G188" s="24" t="s">
        <v>8</v>
      </c>
    </row>
    <row r="189" spans="1:7">
      <c r="A189" s="23" t="s">
        <v>500</v>
      </c>
      <c r="B189" s="23" t="s">
        <v>498</v>
      </c>
      <c r="C189" s="23" t="s">
        <v>501</v>
      </c>
      <c r="D189" s="24" t="s">
        <v>8</v>
      </c>
      <c r="E189" s="24" t="s">
        <v>8</v>
      </c>
      <c r="F189" s="24" t="s">
        <v>484</v>
      </c>
      <c r="G189" s="24" t="s">
        <v>8</v>
      </c>
    </row>
    <row r="190" spans="1:7">
      <c r="A190" s="23" t="s">
        <v>502</v>
      </c>
      <c r="B190" s="23" t="s">
        <v>498</v>
      </c>
      <c r="C190" s="23" t="s">
        <v>503</v>
      </c>
      <c r="D190" s="24" t="s">
        <v>8</v>
      </c>
      <c r="E190" s="24" t="s">
        <v>8</v>
      </c>
      <c r="F190" s="24" t="s">
        <v>484</v>
      </c>
      <c r="G190" s="24" t="s">
        <v>8</v>
      </c>
    </row>
    <row r="191" spans="1:7">
      <c r="A191" s="23" t="s">
        <v>504</v>
      </c>
      <c r="B191" s="23" t="s">
        <v>498</v>
      </c>
      <c r="C191" s="23" t="s">
        <v>505</v>
      </c>
      <c r="D191" s="24" t="s">
        <v>8</v>
      </c>
      <c r="E191" s="24" t="s">
        <v>8</v>
      </c>
      <c r="F191" s="24" t="s">
        <v>484</v>
      </c>
      <c r="G191" s="24" t="s">
        <v>8</v>
      </c>
    </row>
    <row r="192" spans="1:7">
      <c r="A192" s="23" t="s">
        <v>506</v>
      </c>
      <c r="B192" s="23" t="s">
        <v>507</v>
      </c>
      <c r="C192" s="23" t="s">
        <v>508</v>
      </c>
      <c r="D192" s="24" t="s">
        <v>8</v>
      </c>
      <c r="E192" s="24" t="s">
        <v>8</v>
      </c>
      <c r="F192" s="24" t="s">
        <v>484</v>
      </c>
      <c r="G192" s="24" t="s">
        <v>8</v>
      </c>
    </row>
    <row r="193" spans="1:7">
      <c r="A193" s="23" t="s">
        <v>509</v>
      </c>
      <c r="B193" s="23" t="s">
        <v>510</v>
      </c>
      <c r="C193" s="23" t="s">
        <v>511</v>
      </c>
      <c r="D193" s="24" t="s">
        <v>8</v>
      </c>
      <c r="E193" s="24" t="s">
        <v>8</v>
      </c>
      <c r="F193" s="24" t="s">
        <v>484</v>
      </c>
      <c r="G193" s="24" t="s">
        <v>8</v>
      </c>
    </row>
    <row r="194" spans="1:7">
      <c r="A194" s="23" t="s">
        <v>512</v>
      </c>
      <c r="B194" s="23" t="s">
        <v>510</v>
      </c>
      <c r="C194" s="23" t="s">
        <v>513</v>
      </c>
      <c r="D194" s="24" t="s">
        <v>8</v>
      </c>
      <c r="E194" s="24" t="s">
        <v>8</v>
      </c>
      <c r="F194" s="24" t="s">
        <v>484</v>
      </c>
      <c r="G194" s="24" t="s">
        <v>8</v>
      </c>
    </row>
    <row r="195" spans="1:7">
      <c r="A195" s="23" t="s">
        <v>514</v>
      </c>
      <c r="B195" s="23" t="s">
        <v>515</v>
      </c>
      <c r="C195" s="23" t="s">
        <v>516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517</v>
      </c>
      <c r="B196" s="23" t="s">
        <v>515</v>
      </c>
      <c r="C196" s="23" t="s">
        <v>518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519</v>
      </c>
      <c r="B197" s="23" t="s">
        <v>515</v>
      </c>
      <c r="C197" s="23" t="s">
        <v>520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521</v>
      </c>
      <c r="B198" s="23" t="s">
        <v>515</v>
      </c>
      <c r="C198" s="23" t="s">
        <v>522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523</v>
      </c>
      <c r="B199" s="23" t="s">
        <v>524</v>
      </c>
      <c r="C199" s="23" t="s">
        <v>525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526</v>
      </c>
      <c r="B200" s="23" t="s">
        <v>524</v>
      </c>
      <c r="C200" s="23" t="s">
        <v>527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528</v>
      </c>
      <c r="B201" s="23" t="s">
        <v>524</v>
      </c>
      <c r="C201" s="23" t="s">
        <v>529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530</v>
      </c>
      <c r="B202" s="23" t="s">
        <v>531</v>
      </c>
      <c r="C202" s="23" t="s">
        <v>532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533</v>
      </c>
      <c r="B203" s="23" t="s">
        <v>531</v>
      </c>
      <c r="C203" s="23" t="s">
        <v>534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535</v>
      </c>
      <c r="B204" s="23" t="s">
        <v>531</v>
      </c>
      <c r="C204" s="23" t="s">
        <v>536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537</v>
      </c>
      <c r="B205" s="23" t="s">
        <v>538</v>
      </c>
      <c r="C205" s="23" t="s">
        <v>539</v>
      </c>
      <c r="D205" s="24" t="s">
        <v>8</v>
      </c>
      <c r="E205" s="24" t="s">
        <v>8</v>
      </c>
      <c r="F205" s="24" t="s">
        <v>540</v>
      </c>
      <c r="G205" s="24" t="s">
        <v>8</v>
      </c>
    </row>
    <row r="206" spans="1:7">
      <c r="A206" s="23" t="s">
        <v>541</v>
      </c>
      <c r="B206" s="23" t="s">
        <v>538</v>
      </c>
      <c r="C206" s="23" t="s">
        <v>542</v>
      </c>
      <c r="D206" s="24" t="s">
        <v>8</v>
      </c>
      <c r="E206" s="24" t="s">
        <v>8</v>
      </c>
      <c r="F206" s="24" t="s">
        <v>540</v>
      </c>
      <c r="G206" s="24" t="s">
        <v>8</v>
      </c>
    </row>
    <row r="207" spans="1:7">
      <c r="A207" s="23" t="s">
        <v>543</v>
      </c>
      <c r="B207" s="23" t="s">
        <v>538</v>
      </c>
      <c r="C207" s="23" t="s">
        <v>544</v>
      </c>
      <c r="D207" s="24" t="s">
        <v>8</v>
      </c>
      <c r="E207" s="24" t="s">
        <v>8</v>
      </c>
      <c r="F207" s="24" t="s">
        <v>540</v>
      </c>
      <c r="G207" s="24" t="s">
        <v>8</v>
      </c>
    </row>
    <row r="208" spans="1:7">
      <c r="A208" s="23" t="s">
        <v>545</v>
      </c>
      <c r="B208" s="23" t="s">
        <v>546</v>
      </c>
      <c r="C208" s="23" t="s">
        <v>547</v>
      </c>
      <c r="D208" s="24" t="s">
        <v>8</v>
      </c>
      <c r="E208" s="24" t="s">
        <v>8</v>
      </c>
      <c r="F208" s="24" t="s">
        <v>548</v>
      </c>
      <c r="G208" s="24" t="s">
        <v>8</v>
      </c>
    </row>
    <row r="209" spans="1:7">
      <c r="A209" s="23" t="s">
        <v>549</v>
      </c>
      <c r="B209" s="23" t="s">
        <v>546</v>
      </c>
      <c r="C209" s="23" t="s">
        <v>550</v>
      </c>
      <c r="D209" s="24" t="s">
        <v>8</v>
      </c>
      <c r="E209" s="24" t="s">
        <v>8</v>
      </c>
      <c r="F209" s="24" t="s">
        <v>548</v>
      </c>
      <c r="G209" s="24" t="s">
        <v>8</v>
      </c>
    </row>
    <row r="210" spans="1:7">
      <c r="A210" s="23" t="s">
        <v>551</v>
      </c>
      <c r="B210" s="23" t="s">
        <v>552</v>
      </c>
      <c r="C210" s="23" t="s">
        <v>553</v>
      </c>
      <c r="D210" s="24" t="s">
        <v>8</v>
      </c>
      <c r="E210" s="24" t="s">
        <v>8</v>
      </c>
      <c r="F210" s="24" t="s">
        <v>548</v>
      </c>
      <c r="G210" s="24" t="s">
        <v>8</v>
      </c>
    </row>
    <row r="211" spans="1:7">
      <c r="A211" s="23" t="s">
        <v>554</v>
      </c>
      <c r="B211" s="23" t="s">
        <v>552</v>
      </c>
      <c r="C211" s="23" t="s">
        <v>555</v>
      </c>
      <c r="D211" s="24" t="s">
        <v>8</v>
      </c>
      <c r="E211" s="24" t="s">
        <v>8</v>
      </c>
      <c r="F211" s="24" t="s">
        <v>548</v>
      </c>
      <c r="G211" s="24" t="s">
        <v>8</v>
      </c>
    </row>
    <row r="212" spans="1:7">
      <c r="A212" s="23" t="s">
        <v>556</v>
      </c>
      <c r="B212" s="23" t="s">
        <v>557</v>
      </c>
      <c r="C212" s="23" t="s">
        <v>558</v>
      </c>
      <c r="D212" s="24" t="s">
        <v>8</v>
      </c>
      <c r="E212" s="24" t="s">
        <v>8</v>
      </c>
      <c r="F212" s="24" t="s">
        <v>548</v>
      </c>
      <c r="G212" s="24" t="s">
        <v>8</v>
      </c>
    </row>
    <row r="213" spans="1:7">
      <c r="A213" s="23" t="s">
        <v>559</v>
      </c>
      <c r="B213" s="23" t="s">
        <v>557</v>
      </c>
      <c r="C213" s="23" t="s">
        <v>560</v>
      </c>
      <c r="D213" s="24" t="s">
        <v>8</v>
      </c>
      <c r="E213" s="24" t="s">
        <v>8</v>
      </c>
      <c r="F213" s="24" t="s">
        <v>548</v>
      </c>
      <c r="G213" s="24" t="s">
        <v>8</v>
      </c>
    </row>
    <row r="214" spans="1:7">
      <c r="A214" s="23" t="s">
        <v>561</v>
      </c>
      <c r="B214" s="23" t="s">
        <v>562</v>
      </c>
      <c r="C214" s="23" t="s">
        <v>563</v>
      </c>
      <c r="D214" s="24" t="s">
        <v>8</v>
      </c>
      <c r="E214" s="24" t="s">
        <v>8</v>
      </c>
      <c r="F214" s="24" t="s">
        <v>548</v>
      </c>
      <c r="G214" s="24" t="s">
        <v>8</v>
      </c>
    </row>
    <row r="215" spans="1:7">
      <c r="A215" s="23" t="s">
        <v>564</v>
      </c>
      <c r="B215" s="23" t="s">
        <v>562</v>
      </c>
      <c r="C215" s="23" t="s">
        <v>565</v>
      </c>
      <c r="D215" s="24" t="s">
        <v>8</v>
      </c>
      <c r="E215" s="24" t="s">
        <v>8</v>
      </c>
      <c r="F215" s="24" t="s">
        <v>548</v>
      </c>
      <c r="G215" s="24" t="s">
        <v>8</v>
      </c>
    </row>
    <row r="216" spans="1:7">
      <c r="A216" s="23" t="s">
        <v>566</v>
      </c>
      <c r="B216" s="23" t="s">
        <v>567</v>
      </c>
      <c r="C216" s="23" t="s">
        <v>568</v>
      </c>
      <c r="D216" s="24" t="s">
        <v>8</v>
      </c>
      <c r="E216" s="24" t="s">
        <v>8</v>
      </c>
      <c r="F216" s="24" t="s">
        <v>548</v>
      </c>
      <c r="G216" s="24" t="s">
        <v>8</v>
      </c>
    </row>
    <row r="217" spans="1:7">
      <c r="A217" s="23" t="s">
        <v>569</v>
      </c>
      <c r="B217" s="23" t="s">
        <v>567</v>
      </c>
      <c r="C217" s="23" t="s">
        <v>570</v>
      </c>
      <c r="D217" s="24" t="s">
        <v>8</v>
      </c>
      <c r="E217" s="24" t="s">
        <v>8</v>
      </c>
      <c r="F217" s="24" t="s">
        <v>548</v>
      </c>
      <c r="G217" s="24" t="s">
        <v>8</v>
      </c>
    </row>
    <row r="218" spans="1:7">
      <c r="A218" s="23" t="s">
        <v>571</v>
      </c>
      <c r="B218" s="23" t="s">
        <v>572</v>
      </c>
      <c r="C218" s="23" t="s">
        <v>573</v>
      </c>
      <c r="D218" s="24" t="s">
        <v>8</v>
      </c>
      <c r="E218" s="24" t="s">
        <v>8</v>
      </c>
      <c r="F218" s="24" t="s">
        <v>548</v>
      </c>
      <c r="G218" s="24" t="s">
        <v>8</v>
      </c>
    </row>
    <row r="219" spans="1:7">
      <c r="A219" s="23" t="s">
        <v>574</v>
      </c>
      <c r="B219" s="23" t="s">
        <v>572</v>
      </c>
      <c r="C219" s="23" t="s">
        <v>575</v>
      </c>
      <c r="D219" s="24" t="s">
        <v>8</v>
      </c>
      <c r="E219" s="24" t="s">
        <v>8</v>
      </c>
      <c r="F219" s="24" t="s">
        <v>548</v>
      </c>
      <c r="G219" s="24" t="s">
        <v>8</v>
      </c>
    </row>
    <row r="220" spans="1:7">
      <c r="A220" s="23" t="s">
        <v>576</v>
      </c>
      <c r="B220" s="23" t="s">
        <v>572</v>
      </c>
      <c r="C220" s="23" t="s">
        <v>577</v>
      </c>
      <c r="D220" s="24" t="s">
        <v>8</v>
      </c>
      <c r="E220" s="24" t="s">
        <v>8</v>
      </c>
      <c r="F220" s="24" t="s">
        <v>548</v>
      </c>
      <c r="G220" s="24" t="s">
        <v>8</v>
      </c>
    </row>
    <row r="221" spans="1:7">
      <c r="A221" s="23" t="s">
        <v>578</v>
      </c>
      <c r="B221" s="23" t="s">
        <v>572</v>
      </c>
      <c r="C221" s="23" t="s">
        <v>579</v>
      </c>
      <c r="D221" s="24" t="s">
        <v>8</v>
      </c>
      <c r="E221" s="24" t="s">
        <v>8</v>
      </c>
      <c r="F221" s="24" t="s">
        <v>548</v>
      </c>
      <c r="G221" s="24" t="s">
        <v>8</v>
      </c>
    </row>
    <row r="222" spans="1:7">
      <c r="A222" s="23" t="s">
        <v>580</v>
      </c>
      <c r="B222" s="23" t="s">
        <v>581</v>
      </c>
      <c r="C222" s="23" t="s">
        <v>582</v>
      </c>
      <c r="D222" s="24" t="s">
        <v>8</v>
      </c>
      <c r="E222" s="24" t="s">
        <v>8</v>
      </c>
      <c r="F222" s="24" t="s">
        <v>548</v>
      </c>
      <c r="G222" s="24" t="s">
        <v>8</v>
      </c>
    </row>
    <row r="223" spans="1:7">
      <c r="A223" s="23" t="s">
        <v>583</v>
      </c>
      <c r="B223" s="23" t="s">
        <v>584</v>
      </c>
      <c r="C223" s="23" t="s">
        <v>585</v>
      </c>
      <c r="D223" s="24" t="s">
        <v>8</v>
      </c>
      <c r="E223" s="24" t="s">
        <v>8</v>
      </c>
      <c r="F223" s="24" t="s">
        <v>586</v>
      </c>
      <c r="G223" s="24" t="s">
        <v>8</v>
      </c>
    </row>
    <row r="224" spans="1:7">
      <c r="A224" s="23" t="s">
        <v>587</v>
      </c>
      <c r="B224" s="23" t="s">
        <v>584</v>
      </c>
      <c r="C224" s="23" t="s">
        <v>588</v>
      </c>
      <c r="D224" s="24" t="s">
        <v>8</v>
      </c>
      <c r="E224" s="24" t="s">
        <v>8</v>
      </c>
      <c r="F224" s="24" t="s">
        <v>586</v>
      </c>
      <c r="G224" s="24" t="s">
        <v>8</v>
      </c>
    </row>
    <row r="225" spans="1:7">
      <c r="A225" s="23" t="s">
        <v>589</v>
      </c>
      <c r="B225" s="23" t="s">
        <v>584</v>
      </c>
      <c r="C225" s="23" t="s">
        <v>590</v>
      </c>
      <c r="D225" s="24" t="s">
        <v>8</v>
      </c>
      <c r="E225" s="24" t="s">
        <v>8</v>
      </c>
      <c r="F225" s="24" t="s">
        <v>586</v>
      </c>
      <c r="G225" s="24" t="s">
        <v>8</v>
      </c>
    </row>
    <row r="226" spans="1:7">
      <c r="A226" s="23" t="s">
        <v>591</v>
      </c>
      <c r="B226" s="23" t="s">
        <v>584</v>
      </c>
      <c r="C226" s="23" t="s">
        <v>592</v>
      </c>
      <c r="D226" s="24" t="s">
        <v>8</v>
      </c>
      <c r="E226" s="24" t="s">
        <v>8</v>
      </c>
      <c r="F226" s="24" t="s">
        <v>586</v>
      </c>
      <c r="G226" s="24" t="s">
        <v>8</v>
      </c>
    </row>
    <row r="227" spans="1:7">
      <c r="A227" s="23" t="s">
        <v>593</v>
      </c>
      <c r="B227" s="23" t="s">
        <v>594</v>
      </c>
      <c r="C227" s="23" t="s">
        <v>595</v>
      </c>
      <c r="D227" s="24" t="s">
        <v>8</v>
      </c>
      <c r="E227" s="24" t="s">
        <v>8</v>
      </c>
      <c r="F227" s="24" t="s">
        <v>586</v>
      </c>
      <c r="G227" s="24" t="s">
        <v>8</v>
      </c>
    </row>
    <row r="228" spans="1:7">
      <c r="A228" s="23" t="s">
        <v>596</v>
      </c>
      <c r="B228" s="23" t="s">
        <v>594</v>
      </c>
      <c r="C228" s="23" t="s">
        <v>597</v>
      </c>
      <c r="D228" s="24" t="s">
        <v>8</v>
      </c>
      <c r="E228" s="24" t="s">
        <v>8</v>
      </c>
      <c r="F228" s="24" t="s">
        <v>586</v>
      </c>
      <c r="G228" s="24" t="s">
        <v>8</v>
      </c>
    </row>
    <row r="229" spans="1:7">
      <c r="A229" s="23" t="s">
        <v>598</v>
      </c>
      <c r="B229" s="23" t="s">
        <v>594</v>
      </c>
      <c r="C229" s="23" t="s">
        <v>599</v>
      </c>
      <c r="D229" s="24" t="s">
        <v>8</v>
      </c>
      <c r="E229" s="24" t="s">
        <v>8</v>
      </c>
      <c r="F229" s="24" t="s">
        <v>586</v>
      </c>
      <c r="G229" s="24" t="s">
        <v>8</v>
      </c>
    </row>
    <row r="230" spans="1:7">
      <c r="A230" s="23" t="s">
        <v>600</v>
      </c>
      <c r="B230" s="23" t="s">
        <v>601</v>
      </c>
      <c r="C230" s="23" t="s">
        <v>602</v>
      </c>
      <c r="D230" s="24" t="s">
        <v>8</v>
      </c>
      <c r="E230" s="24" t="s">
        <v>8</v>
      </c>
      <c r="F230" s="24" t="s">
        <v>586</v>
      </c>
      <c r="G230" s="24" t="s">
        <v>8</v>
      </c>
    </row>
    <row r="231" spans="1:7">
      <c r="A231" s="23" t="s">
        <v>603</v>
      </c>
      <c r="B231" s="23" t="s">
        <v>601</v>
      </c>
      <c r="C231" s="23" t="s">
        <v>604</v>
      </c>
      <c r="D231" s="24" t="s">
        <v>8</v>
      </c>
      <c r="E231" s="24" t="s">
        <v>8</v>
      </c>
      <c r="F231" s="24" t="s">
        <v>586</v>
      </c>
      <c r="G231" s="24" t="s">
        <v>8</v>
      </c>
    </row>
    <row r="232" spans="1:7">
      <c r="A232" s="23" t="s">
        <v>605</v>
      </c>
      <c r="B232" s="23" t="s">
        <v>606</v>
      </c>
      <c r="C232" s="23" t="s">
        <v>607</v>
      </c>
      <c r="D232" s="24" t="s">
        <v>8</v>
      </c>
      <c r="E232" s="24" t="s">
        <v>8</v>
      </c>
      <c r="F232" s="24" t="s">
        <v>586</v>
      </c>
      <c r="G232" s="24" t="s">
        <v>8</v>
      </c>
    </row>
    <row r="233" spans="1:7">
      <c r="A233" s="23" t="s">
        <v>608</v>
      </c>
      <c r="B233" s="23" t="s">
        <v>606</v>
      </c>
      <c r="C233" s="23" t="s">
        <v>609</v>
      </c>
      <c r="D233" s="24" t="s">
        <v>8</v>
      </c>
      <c r="E233" s="24" t="s">
        <v>8</v>
      </c>
      <c r="F233" s="24" t="s">
        <v>586</v>
      </c>
      <c r="G233" s="24" t="s">
        <v>8</v>
      </c>
    </row>
    <row r="234" spans="1:7">
      <c r="A234" s="23" t="s">
        <v>610</v>
      </c>
      <c r="B234" s="23" t="s">
        <v>606</v>
      </c>
      <c r="C234" s="23" t="s">
        <v>611</v>
      </c>
      <c r="D234" s="24" t="s">
        <v>8</v>
      </c>
      <c r="E234" s="24" t="s">
        <v>8</v>
      </c>
      <c r="F234" s="24" t="s">
        <v>586</v>
      </c>
      <c r="G234" s="24" t="s">
        <v>8</v>
      </c>
    </row>
    <row r="235" spans="1:7">
      <c r="A235" s="23" t="s">
        <v>612</v>
      </c>
      <c r="B235" s="23" t="s">
        <v>613</v>
      </c>
      <c r="C235" s="23" t="s">
        <v>614</v>
      </c>
      <c r="D235" s="24" t="s">
        <v>8</v>
      </c>
      <c r="E235" s="24" t="s">
        <v>8</v>
      </c>
      <c r="F235" s="24" t="s">
        <v>586</v>
      </c>
      <c r="G235" s="24" t="s">
        <v>8</v>
      </c>
    </row>
    <row r="236" spans="1:7">
      <c r="A236" s="23" t="s">
        <v>615</v>
      </c>
      <c r="B236" s="23" t="s">
        <v>613</v>
      </c>
      <c r="C236" s="23" t="s">
        <v>616</v>
      </c>
      <c r="D236" s="24" t="s">
        <v>8</v>
      </c>
      <c r="E236" s="24" t="s">
        <v>8</v>
      </c>
      <c r="F236" s="24" t="s">
        <v>586</v>
      </c>
      <c r="G236" s="24" t="s">
        <v>8</v>
      </c>
    </row>
    <row r="237" spans="1:7">
      <c r="A237" s="23" t="s">
        <v>617</v>
      </c>
      <c r="B237" s="23" t="s">
        <v>613</v>
      </c>
      <c r="C237" s="23" t="s">
        <v>618</v>
      </c>
      <c r="D237" s="24" t="s">
        <v>8</v>
      </c>
      <c r="E237" s="24" t="s">
        <v>8</v>
      </c>
      <c r="F237" s="24" t="s">
        <v>586</v>
      </c>
      <c r="G237" s="24" t="s">
        <v>8</v>
      </c>
    </row>
    <row r="238" spans="1:7">
      <c r="A238" s="23" t="s">
        <v>619</v>
      </c>
      <c r="B238" s="23" t="s">
        <v>620</v>
      </c>
      <c r="C238" s="23" t="s">
        <v>621</v>
      </c>
      <c r="D238" s="24" t="s">
        <v>8</v>
      </c>
      <c r="E238" s="24" t="s">
        <v>8</v>
      </c>
      <c r="F238" s="24" t="s">
        <v>586</v>
      </c>
      <c r="G238" s="24" t="s">
        <v>8</v>
      </c>
    </row>
    <row r="239" spans="1:7">
      <c r="A239" s="23" t="s">
        <v>622</v>
      </c>
      <c r="B239" s="23" t="s">
        <v>620</v>
      </c>
      <c r="C239" s="23" t="s">
        <v>623</v>
      </c>
      <c r="D239" s="24" t="s">
        <v>8</v>
      </c>
      <c r="E239" s="24" t="s">
        <v>8</v>
      </c>
      <c r="F239" s="24" t="s">
        <v>586</v>
      </c>
      <c r="G239" s="24" t="s">
        <v>8</v>
      </c>
    </row>
    <row r="240" spans="1:7">
      <c r="A240" s="23" t="s">
        <v>624</v>
      </c>
      <c r="B240" s="23" t="s">
        <v>620</v>
      </c>
      <c r="C240" s="23" t="s">
        <v>625</v>
      </c>
      <c r="D240" s="24" t="s">
        <v>8</v>
      </c>
      <c r="E240" s="24" t="s">
        <v>8</v>
      </c>
      <c r="F240" s="24" t="s">
        <v>586</v>
      </c>
      <c r="G240" s="24" t="s">
        <v>8</v>
      </c>
    </row>
    <row r="241" spans="1:7">
      <c r="A241" s="23" t="s">
        <v>626</v>
      </c>
      <c r="B241" s="23" t="s">
        <v>620</v>
      </c>
      <c r="C241" s="23" t="s">
        <v>627</v>
      </c>
      <c r="D241" s="24" t="s">
        <v>8</v>
      </c>
      <c r="E241" s="24" t="s">
        <v>8</v>
      </c>
      <c r="F241" s="24" t="s">
        <v>586</v>
      </c>
      <c r="G241" s="24" t="s">
        <v>8</v>
      </c>
    </row>
    <row r="242" spans="1:7">
      <c r="A242" s="23" t="s">
        <v>628</v>
      </c>
      <c r="B242" s="23" t="s">
        <v>629</v>
      </c>
      <c r="C242" s="23" t="s">
        <v>630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631</v>
      </c>
      <c r="B243" s="23" t="s">
        <v>629</v>
      </c>
      <c r="C243" s="23" t="s">
        <v>632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633</v>
      </c>
      <c r="B244" s="23" t="s">
        <v>629</v>
      </c>
      <c r="C244" s="23" t="s">
        <v>634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635</v>
      </c>
      <c r="B245" s="23" t="s">
        <v>636</v>
      </c>
      <c r="C245" s="23" t="s">
        <v>637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638</v>
      </c>
      <c r="B246" s="23" t="s">
        <v>636</v>
      </c>
      <c r="C246" s="23" t="s">
        <v>639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640</v>
      </c>
      <c r="B247" s="23" t="s">
        <v>636</v>
      </c>
      <c r="C247" s="23" t="s">
        <v>641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642</v>
      </c>
      <c r="B248" s="23" t="s">
        <v>636</v>
      </c>
      <c r="C248" s="23" t="s">
        <v>643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644</v>
      </c>
      <c r="B249" s="23" t="s">
        <v>636</v>
      </c>
      <c r="C249" s="23" t="s">
        <v>645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646</v>
      </c>
      <c r="B250" s="23" t="s">
        <v>636</v>
      </c>
      <c r="C250" s="23" t="s">
        <v>647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648</v>
      </c>
      <c r="B251" s="23" t="s">
        <v>649</v>
      </c>
      <c r="C251" s="23" t="s">
        <v>650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651</v>
      </c>
      <c r="B252" s="23" t="s">
        <v>649</v>
      </c>
      <c r="C252" s="23" t="s">
        <v>652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653</v>
      </c>
      <c r="B253" s="23" t="s">
        <v>649</v>
      </c>
      <c r="C253" s="23" t="s">
        <v>654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655</v>
      </c>
      <c r="B254" s="23" t="s">
        <v>656</v>
      </c>
      <c r="C254" s="23" t="s">
        <v>657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658</v>
      </c>
      <c r="B255" s="23" t="s">
        <v>656</v>
      </c>
      <c r="C255" s="23" t="s">
        <v>659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660</v>
      </c>
      <c r="B256" s="23" t="s">
        <v>656</v>
      </c>
      <c r="C256" s="23" t="s">
        <v>661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662</v>
      </c>
      <c r="B257" s="23" t="s">
        <v>656</v>
      </c>
      <c r="C257" s="23" t="s">
        <v>663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664</v>
      </c>
      <c r="B258" s="23" t="s">
        <v>665</v>
      </c>
      <c r="C258" s="23" t="s">
        <v>666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667</v>
      </c>
      <c r="B259" s="23" t="s">
        <v>665</v>
      </c>
      <c r="C259" s="23" t="s">
        <v>668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669</v>
      </c>
      <c r="B260" s="23" t="s">
        <v>670</v>
      </c>
      <c r="C260" s="23" t="s">
        <v>671</v>
      </c>
      <c r="D260" s="24" t="s">
        <v>8</v>
      </c>
      <c r="E260" s="24" t="s">
        <v>8</v>
      </c>
      <c r="F260" s="24" t="s">
        <v>672</v>
      </c>
      <c r="G260" s="24" t="s">
        <v>8</v>
      </c>
    </row>
    <row r="261" spans="1:7">
      <c r="A261" s="23" t="s">
        <v>673</v>
      </c>
      <c r="B261" s="23" t="s">
        <v>674</v>
      </c>
      <c r="C261" s="23" t="s">
        <v>675</v>
      </c>
      <c r="D261" s="24" t="s">
        <v>8</v>
      </c>
      <c r="E261" s="24" t="s">
        <v>8</v>
      </c>
      <c r="F261" s="24" t="s">
        <v>672</v>
      </c>
      <c r="G261" s="24" t="s">
        <v>8</v>
      </c>
    </row>
    <row r="262" spans="1:7">
      <c r="A262" s="23" t="s">
        <v>676</v>
      </c>
      <c r="B262" s="23" t="s">
        <v>677</v>
      </c>
      <c r="C262" s="23" t="s">
        <v>678</v>
      </c>
      <c r="D262" s="24" t="s">
        <v>8</v>
      </c>
      <c r="E262" s="24" t="s">
        <v>8</v>
      </c>
      <c r="F262" s="24" t="s">
        <v>672</v>
      </c>
      <c r="G262" s="24" t="s">
        <v>8</v>
      </c>
    </row>
    <row r="263" spans="1:7">
      <c r="A263" s="23" t="s">
        <v>679</v>
      </c>
      <c r="B263" s="23" t="s">
        <v>680</v>
      </c>
      <c r="C263" s="23" t="s">
        <v>681</v>
      </c>
      <c r="D263" s="24" t="s">
        <v>8</v>
      </c>
      <c r="E263" s="24" t="s">
        <v>8</v>
      </c>
      <c r="F263" s="24" t="s">
        <v>672</v>
      </c>
      <c r="G263" s="24" t="s">
        <v>8</v>
      </c>
    </row>
    <row r="264" spans="1:7">
      <c r="A264" s="23" t="s">
        <v>682</v>
      </c>
      <c r="B264" s="23" t="s">
        <v>680</v>
      </c>
      <c r="C264" s="23" t="s">
        <v>683</v>
      </c>
      <c r="D264" s="24" t="s">
        <v>8</v>
      </c>
      <c r="E264" s="24" t="s">
        <v>8</v>
      </c>
      <c r="F264" s="24" t="s">
        <v>672</v>
      </c>
      <c r="G264" s="24" t="s">
        <v>8</v>
      </c>
    </row>
    <row r="265" spans="1:7">
      <c r="A265" s="23" t="s">
        <v>684</v>
      </c>
      <c r="B265" s="23" t="s">
        <v>685</v>
      </c>
      <c r="C265" s="23" t="s">
        <v>686</v>
      </c>
      <c r="D265" s="24" t="s">
        <v>8</v>
      </c>
      <c r="E265" s="24" t="s">
        <v>8</v>
      </c>
      <c r="F265" s="24" t="s">
        <v>687</v>
      </c>
      <c r="G265" s="24" t="s">
        <v>8</v>
      </c>
    </row>
    <row r="266" spans="1:7">
      <c r="A266" s="23" t="s">
        <v>688</v>
      </c>
      <c r="B266" s="23" t="s">
        <v>685</v>
      </c>
      <c r="C266" s="23" t="s">
        <v>689</v>
      </c>
      <c r="D266" s="24" t="s">
        <v>8</v>
      </c>
      <c r="E266" s="24" t="s">
        <v>8</v>
      </c>
      <c r="F266" s="24" t="s">
        <v>687</v>
      </c>
      <c r="G266" s="24" t="s">
        <v>8</v>
      </c>
    </row>
    <row r="267" spans="1:7">
      <c r="A267" s="23" t="s">
        <v>690</v>
      </c>
      <c r="B267" s="23" t="s">
        <v>685</v>
      </c>
      <c r="C267" s="23" t="s">
        <v>691</v>
      </c>
      <c r="D267" s="24" t="s">
        <v>8</v>
      </c>
      <c r="E267" s="24" t="s">
        <v>8</v>
      </c>
      <c r="F267" s="24" t="s">
        <v>687</v>
      </c>
      <c r="G267" s="24" t="s">
        <v>8</v>
      </c>
    </row>
    <row r="268" spans="1:7">
      <c r="A268" s="23" t="s">
        <v>692</v>
      </c>
      <c r="B268" s="23" t="s">
        <v>693</v>
      </c>
      <c r="C268" s="23" t="s">
        <v>694</v>
      </c>
      <c r="D268" s="24" t="s">
        <v>8</v>
      </c>
      <c r="E268" s="24" t="s">
        <v>8</v>
      </c>
      <c r="F268" s="24" t="s">
        <v>687</v>
      </c>
      <c r="G268" s="24" t="s">
        <v>8</v>
      </c>
    </row>
    <row r="269" spans="1:7">
      <c r="A269" s="23" t="s">
        <v>695</v>
      </c>
      <c r="B269" s="23" t="s">
        <v>693</v>
      </c>
      <c r="C269" s="23" t="s">
        <v>696</v>
      </c>
      <c r="D269" s="24" t="s">
        <v>8</v>
      </c>
      <c r="E269" s="24" t="s">
        <v>8</v>
      </c>
      <c r="F269" s="24" t="s">
        <v>687</v>
      </c>
      <c r="G269" s="24" t="s">
        <v>8</v>
      </c>
    </row>
    <row r="270" spans="1:7">
      <c r="A270" s="23" t="s">
        <v>697</v>
      </c>
      <c r="B270" s="23" t="s">
        <v>698</v>
      </c>
      <c r="C270" s="23" t="s">
        <v>699</v>
      </c>
      <c r="D270" s="24" t="s">
        <v>8</v>
      </c>
      <c r="E270" s="24" t="s">
        <v>8</v>
      </c>
      <c r="F270" s="24" t="s">
        <v>687</v>
      </c>
      <c r="G270" s="24" t="s">
        <v>8</v>
      </c>
    </row>
    <row r="271" spans="1:7">
      <c r="A271" s="23" t="s">
        <v>700</v>
      </c>
      <c r="B271" s="23" t="s">
        <v>701</v>
      </c>
      <c r="C271" s="23" t="s">
        <v>702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703</v>
      </c>
      <c r="B272" s="23" t="s">
        <v>704</v>
      </c>
      <c r="C272" s="23" t="s">
        <v>705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706</v>
      </c>
      <c r="B273" s="23" t="s">
        <v>704</v>
      </c>
      <c r="C273" s="23" t="s">
        <v>707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708</v>
      </c>
      <c r="B274" s="23" t="s">
        <v>709</v>
      </c>
      <c r="C274" s="23" t="s">
        <v>710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8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31</v>
      </c>
    </row>
    <row r="2" spans="1:8">
      <c r="A2" s="1" t="s">
        <v>828</v>
      </c>
    </row>
    <row r="3" spans="1:8">
      <c r="A3" s="2" t="s">
        <v>831</v>
      </c>
    </row>
    <row r="4" spans="1:8">
      <c r="A4" s="2" t="s">
        <v>930</v>
      </c>
    </row>
    <row r="5" spans="1:8" ht="30" customHeight="1">
      <c r="A5" s="70" t="s">
        <v>0</v>
      </c>
      <c r="B5" s="72" t="s">
        <v>955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2.3000000000000003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-7.0333333333333341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-6.1333333333333329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-2.1333333333333333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4.4000000000000004</v>
      </c>
      <c r="G373" s="11">
        <f t="shared" si="11"/>
        <v>3.7666666666666671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4.6333333333333337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6.0333333333333341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7.7</v>
      </c>
      <c r="G384" s="11">
        <f t="shared" si="11"/>
        <v>7.6333333333333329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7.0333333333333341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5.8666666666666671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0.93333333333333346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-5.5</v>
      </c>
      <c r="G400" s="11">
        <f t="shared" si="13"/>
        <v>-5.9333333333333336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-7.7</v>
      </c>
      <c r="G401" s="11">
        <f t="shared" si="13"/>
        <v>-6.7333333333333334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-7.0333333333333341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-7.0666666666666673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-37.299999999999997</v>
      </c>
      <c r="G408" s="11">
        <f t="shared" ref="G408:G431" si="15">AVERAGE(F406:F408)</f>
        <v>-17.766666666666666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-26.033333333333331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-14.9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-10.4</v>
      </c>
      <c r="G412" s="11">
        <f t="shared" si="15"/>
        <v>-15.6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-11.166666666666666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-8.0666666666666682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</v>
      </c>
      <c r="G418" s="11">
        <f t="shared" si="15"/>
        <v>-2.0333333333333332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0.16666666666666666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6.6</v>
      </c>
      <c r="G420" s="11">
        <f t="shared" si="15"/>
        <v>3.2999999999999994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8.8000000000000007</v>
      </c>
      <c r="G421" s="11">
        <f t="shared" si="15"/>
        <v>6.2333333333333334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8.9333333333333336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14.2</v>
      </c>
      <c r="G423" s="11">
        <f t="shared" si="15"/>
        <v>11.466666666666669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13.8</v>
      </c>
      <c r="G424" s="11">
        <f t="shared" si="15"/>
        <v>13.133333333333335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14.3</v>
      </c>
      <c r="G425" s="11">
        <f t="shared" si="15"/>
        <v>14.1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14.7</v>
      </c>
      <c r="G426" s="11">
        <f t="shared" si="15"/>
        <v>14.266666666666666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14.1</v>
      </c>
      <c r="G427" s="11">
        <f t="shared" si="15"/>
        <v>14.366666666666667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14.366666666666665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13.866666666666665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13.666666666666666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11.533333333333333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5.8</v>
      </c>
      <c r="G433" s="11">
        <f t="shared" ref="G433" si="18">AVERAGE(F431:F433)</f>
        <v>6.8999999999999995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6.9</v>
      </c>
      <c r="G434" s="11">
        <f t="shared" ref="G434" si="20">AVERAGE(F432:F434)</f>
        <v>6.5666666666666673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3.6</v>
      </c>
      <c r="G435" s="11">
        <f t="shared" ref="G435" si="22">AVERAGE(F433:F435)</f>
        <v>5.4333333333333336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1.7</v>
      </c>
      <c r="G436" s="11">
        <f t="shared" ref="G436" si="24">AVERAGE(F434:F436)</f>
        <v>4.0666666666666664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0.3</v>
      </c>
      <c r="G437" s="11">
        <f t="shared" ref="G437" si="26">AVERAGE(F435:F437)</f>
        <v>1.8666666666666665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-0.4</v>
      </c>
      <c r="G438" s="11">
        <f t="shared" ref="G438" si="28">AVERAGE(F436:F438)</f>
        <v>0.53333333333333333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-0.46666666666666673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-0.83333333333333337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-0.40000000000000008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6.6666666666666666E-2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6.6666666666666652E-2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-3</v>
      </c>
      <c r="G444" s="11">
        <f t="shared" ref="G444" si="40">AVERAGE(F442:F444)</f>
        <v>-1.2333333333333334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-5.4</v>
      </c>
      <c r="G445" s="11">
        <f t="shared" ref="G445" si="42">AVERAGE(F443:F445)</f>
        <v>-3.0666666666666664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-7.3</v>
      </c>
      <c r="G446" s="11">
        <f t="shared" ref="G446" si="44">AVERAGE(F444:F446)</f>
        <v>-5.2333333333333334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-9.4</v>
      </c>
      <c r="G447" s="11">
        <f t="shared" ref="G447" si="46">AVERAGE(F445:F447)</f>
        <v>-7.3666666666666671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 t="s">
        <v>8</v>
      </c>
      <c r="F448" s="8" t="s">
        <v>8</v>
      </c>
      <c r="G448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7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43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930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</sheetData>
  <mergeCells count="19"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7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45</v>
      </c>
    </row>
    <row r="2" spans="1:28" ht="15" customHeight="1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7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47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2023-08-25T14:00:33Z</dcterms:modified>
</cp:coreProperties>
</file>