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pt-sas\DEE_EP\EP\Producao\IaCC\2021\07_DESTAQUE\"/>
    </mc:Choice>
  </mc:AlternateContent>
  <xr:revisionPtr revIDLastSave="0" documentId="13_ncr:1_{E0206063-5713-4C2C-B4EE-BADE1B3F7D8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" sheetId="11" r:id="rId1"/>
    <sheet name="01_V010" sheetId="3" r:id="rId2"/>
    <sheet name="02_V020" sheetId="4" r:id="rId3"/>
    <sheet name="03_V030" sheetId="6" r:id="rId4"/>
    <sheet name="03_V031" sheetId="29" r:id="rId5"/>
    <sheet name="04_V040" sheetId="8" r:id="rId6"/>
    <sheet name="05_V050" sheetId="10" r:id="rId7"/>
    <sheet name="06_V060" sheetId="12" r:id="rId8"/>
    <sheet name="07_V070" sheetId="13" r:id="rId9"/>
    <sheet name="08_V080" sheetId="14" r:id="rId10"/>
    <sheet name="09_V090" sheetId="15" r:id="rId11"/>
    <sheet name="11_V100" sheetId="30" r:id="rId12"/>
    <sheet name="10_V110" sheetId="41" r:id="rId13"/>
    <sheet name="12_V120" sheetId="50" r:id="rId14"/>
    <sheet name="12_V121" sheetId="51" r:id="rId15"/>
    <sheet name="12_V122" sheetId="52" r:id="rId16"/>
    <sheet name="12_V123" sheetId="53" r:id="rId17"/>
    <sheet name="12_V124" sheetId="54" r:id="rId18"/>
    <sheet name="Indicadores_finais" sheetId="39" r:id="rId19"/>
  </sheets>
  <definedNames>
    <definedName name="_xlnm._FilterDatabase" localSheetId="15" hidden="1">'12_V122'!$C$6:$K$175</definedName>
    <definedName name="_xlnm._FilterDatabase" localSheetId="18" hidden="1">Indicadores_finais!$C$15:$N$24</definedName>
    <definedName name="APUR_PERC_AG">#REF!</definedName>
    <definedName name="_xlnm.Print_Area" localSheetId="1">'01_V010'!$C$1:$L$85</definedName>
    <definedName name="_xlnm.Print_Area" localSheetId="2">'02_V020'!$C$2:$L$116</definedName>
    <definedName name="_xlnm.Print_Area" localSheetId="3">'03_V030'!$C$2:$L$175</definedName>
    <definedName name="_xlnm.Print_Area" localSheetId="4">'03_V031'!$C$2:$I$160</definedName>
    <definedName name="_xlnm.Print_Area" localSheetId="5">'04_V040'!$C$2:$L$133</definedName>
    <definedName name="_xlnm.Print_Area" localSheetId="6">'05_V050'!$C$2:$L$310</definedName>
    <definedName name="_xlnm.Print_Area" localSheetId="7">'06_V060'!$C$2:$L$310</definedName>
    <definedName name="_xlnm.Print_Area" localSheetId="8">'07_V070'!$C$2:$L$598</definedName>
    <definedName name="_xlnm.Print_Area" localSheetId="9">'08_V080'!$C$2:$L$275</definedName>
    <definedName name="_xlnm.Print_Area" localSheetId="10">'09_V090'!$C$2:$L$121</definedName>
    <definedName name="_xlnm.Print_Area" localSheetId="12">'10_V110'!$C$2:$G$137</definedName>
    <definedName name="_xlnm.Print_Area" localSheetId="11">'11_V100'!$C$2:$L$146</definedName>
    <definedName name="_xlnm.Print_Area" localSheetId="13">'12_V120'!$C$2:$O$146</definedName>
    <definedName name="_xlnm.Print_Area" localSheetId="14">'12_V121'!$C$2:$L$160</definedName>
    <definedName name="_xlnm.Print_Area" localSheetId="15">'12_V122'!$C$2:$L$180</definedName>
    <definedName name="_xlnm.Print_Area" localSheetId="16">'12_V123'!$C$2:$L$100</definedName>
    <definedName name="_xlnm.Print_Area" localSheetId="17">'12_V124'!$C$2:$L$100</definedName>
    <definedName name="_xlnm.Print_Area" localSheetId="18">Indicadores_finais!$C$1:$M$27</definedName>
    <definedName name="_xlnm.Print_Area" localSheetId="0">INDICE!$C$2:$F$31</definedName>
    <definedName name="_xlnm.Print_Titles" localSheetId="1">'01_V010'!$2:$6</definedName>
    <definedName name="_xlnm.Print_Titles" localSheetId="2">'02_V020'!$2:$6</definedName>
    <definedName name="_xlnm.Print_Titles" localSheetId="3">'03_V030'!$2:$6</definedName>
    <definedName name="_xlnm.Print_Titles" localSheetId="4">'03_V031'!$2:$6</definedName>
    <definedName name="_xlnm.Print_Titles" localSheetId="5">'04_V040'!$2:$6</definedName>
    <definedName name="_xlnm.Print_Titles" localSheetId="6">'05_V050'!$2:$6</definedName>
    <definedName name="_xlnm.Print_Titles" localSheetId="7">'06_V060'!$2:$6</definedName>
    <definedName name="_xlnm.Print_Titles" localSheetId="8">'07_V070'!$2:$6</definedName>
    <definedName name="_xlnm.Print_Titles" localSheetId="9">'08_V080'!$2:$6</definedName>
    <definedName name="_xlnm.Print_Titles" localSheetId="10">'09_V090'!$2:$6</definedName>
    <definedName name="_xlnm.Print_Titles" localSheetId="12">'10_V110'!$2:$7</definedName>
    <definedName name="_xlnm.Print_Titles" localSheetId="11">'11_V100'!$2:$6</definedName>
    <definedName name="_xlnm.Print_Titles" localSheetId="13">'12_V120'!$2:$7</definedName>
    <definedName name="_xlnm.Print_Titles" localSheetId="14">'12_V121'!$2:$6</definedName>
    <definedName name="_xlnm.Print_Titles" localSheetId="15">'12_V122'!$2:$6</definedName>
    <definedName name="_xlnm.Print_Titles" localSheetId="16">'12_V123'!$2:$6</definedName>
    <definedName name="_xlnm.Print_Titles" localSheetId="17">'12_V124'!$2:$6</definedName>
    <definedName name="_xlnm.Print_Titles" localSheetId="18">Indicadores_finais!$C:$C,Indicadores_finais!$3:$5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0" i="39" l="1"/>
  <c r="J130" i="50" l="1"/>
  <c r="L175" i="52"/>
  <c r="L174" i="52"/>
  <c r="L173" i="52"/>
  <c r="L172" i="52"/>
  <c r="L171" i="52"/>
  <c r="L170" i="52"/>
  <c r="L169" i="52"/>
  <c r="L168" i="52"/>
  <c r="L167" i="52"/>
  <c r="L166" i="52"/>
  <c r="L165" i="52"/>
  <c r="L164" i="52"/>
  <c r="L163" i="52"/>
  <c r="L162" i="52"/>
  <c r="L161" i="52"/>
  <c r="L160" i="52"/>
  <c r="L159" i="52"/>
  <c r="L158" i="52"/>
  <c r="L157" i="52"/>
  <c r="L156" i="52"/>
  <c r="L155" i="52"/>
  <c r="L154" i="52"/>
  <c r="L153" i="52"/>
  <c r="L152" i="52"/>
  <c r="L151" i="52"/>
  <c r="L150" i="52"/>
  <c r="L149" i="52"/>
  <c r="L148" i="52"/>
  <c r="L147" i="52"/>
  <c r="L146" i="52"/>
  <c r="L145" i="52"/>
  <c r="L144" i="52"/>
  <c r="L143" i="52"/>
  <c r="L141" i="52"/>
  <c r="L140" i="52"/>
  <c r="L139" i="52"/>
  <c r="L138" i="52"/>
  <c r="L137" i="52"/>
  <c r="L136" i="52"/>
  <c r="L135" i="52"/>
  <c r="L134" i="52"/>
  <c r="L133" i="52"/>
  <c r="L132" i="52"/>
  <c r="L131" i="52"/>
  <c r="L130" i="52"/>
  <c r="L129" i="52"/>
  <c r="L128" i="52"/>
  <c r="L127" i="52"/>
  <c r="L126" i="52"/>
  <c r="L125" i="52"/>
  <c r="L124" i="52"/>
  <c r="L123" i="52"/>
  <c r="L122" i="52"/>
  <c r="L121" i="52"/>
  <c r="L120" i="52"/>
  <c r="L119" i="52"/>
  <c r="L118" i="52"/>
  <c r="L117" i="52"/>
  <c r="L116" i="52"/>
  <c r="L115" i="52"/>
  <c r="L114" i="52"/>
  <c r="L113" i="52"/>
  <c r="L112" i="52"/>
  <c r="L111" i="52"/>
  <c r="L110" i="52"/>
  <c r="L109" i="52"/>
  <c r="L108" i="52"/>
  <c r="L107" i="52"/>
  <c r="L106" i="52"/>
  <c r="L105" i="52"/>
  <c r="L104" i="52"/>
  <c r="L103" i="52"/>
  <c r="L102" i="52"/>
  <c r="L101" i="52"/>
  <c r="L100" i="52"/>
  <c r="L99" i="52"/>
  <c r="L98" i="52"/>
  <c r="L97" i="52"/>
  <c r="L96" i="52"/>
  <c r="L95" i="52"/>
  <c r="L94" i="52"/>
  <c r="L93" i="52"/>
  <c r="L92" i="52"/>
  <c r="L91" i="52"/>
  <c r="L90" i="52"/>
  <c r="L89" i="52"/>
  <c r="L88" i="52"/>
  <c r="L87" i="52"/>
  <c r="L86" i="52"/>
  <c r="L85" i="52"/>
  <c r="L84" i="52"/>
  <c r="L83" i="52"/>
  <c r="L82" i="52"/>
  <c r="L81" i="52"/>
  <c r="L80" i="52"/>
  <c r="L79" i="52"/>
  <c r="L78" i="52"/>
  <c r="L77" i="52"/>
  <c r="L76" i="52"/>
  <c r="L75" i="52"/>
  <c r="L74" i="52"/>
  <c r="L73" i="52"/>
  <c r="L72" i="52"/>
  <c r="L71" i="52"/>
  <c r="L70" i="52"/>
  <c r="L69" i="52"/>
  <c r="L68" i="52"/>
  <c r="L67" i="52"/>
  <c r="L66" i="52"/>
  <c r="L65" i="52"/>
  <c r="L64" i="52"/>
  <c r="L63" i="52"/>
  <c r="L62" i="52"/>
  <c r="L61" i="52"/>
  <c r="L60" i="52"/>
  <c r="L59" i="52"/>
  <c r="L58" i="52"/>
  <c r="L57" i="52"/>
  <c r="L56" i="52"/>
  <c r="L55" i="52"/>
  <c r="L54" i="52"/>
  <c r="L52" i="52"/>
  <c r="L51" i="52"/>
  <c r="L50" i="52"/>
  <c r="L49" i="52"/>
  <c r="L48" i="52"/>
  <c r="L47" i="52"/>
  <c r="L46" i="52"/>
  <c r="L45" i="52"/>
  <c r="L44" i="52"/>
  <c r="L43" i="52"/>
  <c r="L42" i="52"/>
  <c r="L41" i="52"/>
  <c r="L40" i="52"/>
  <c r="L39" i="52"/>
  <c r="L38" i="52"/>
  <c r="L37" i="52"/>
  <c r="L36" i="52"/>
  <c r="L35" i="52"/>
  <c r="L34" i="52"/>
  <c r="L33" i="52"/>
  <c r="L32" i="52"/>
  <c r="L31" i="52"/>
  <c r="L30" i="52"/>
  <c r="L29" i="52"/>
  <c r="L28" i="52"/>
  <c r="L27" i="52"/>
  <c r="L26" i="52"/>
  <c r="L25" i="52"/>
  <c r="L24" i="52"/>
  <c r="L23" i="52"/>
  <c r="L22" i="52"/>
  <c r="L21" i="52"/>
  <c r="L20" i="52"/>
  <c r="L18" i="52"/>
  <c r="L17" i="52"/>
  <c r="L16" i="52"/>
  <c r="L15" i="52"/>
  <c r="L14" i="52"/>
  <c r="L13" i="52"/>
  <c r="L12" i="52"/>
  <c r="L11" i="52"/>
  <c r="L10" i="52"/>
  <c r="L9" i="52"/>
  <c r="L8" i="52"/>
  <c r="L8" i="30" l="1"/>
  <c r="L9" i="30"/>
  <c r="L10" i="30"/>
  <c r="L11" i="30"/>
  <c r="L12" i="30"/>
  <c r="L13" i="30"/>
  <c r="L14" i="30"/>
  <c r="L15" i="30"/>
  <c r="L16" i="30"/>
  <c r="L18" i="30"/>
  <c r="L19" i="30"/>
  <c r="L20" i="30"/>
  <c r="L21" i="30"/>
  <c r="L22" i="30"/>
  <c r="L23" i="30"/>
  <c r="L24" i="30"/>
  <c r="L25" i="30"/>
  <c r="L26" i="30"/>
  <c r="L27" i="30"/>
  <c r="L28" i="30"/>
  <c r="L29" i="30"/>
  <c r="L30" i="30"/>
  <c r="L31" i="30"/>
  <c r="L32" i="30"/>
  <c r="L33" i="30"/>
  <c r="L34" i="30"/>
  <c r="L35" i="30"/>
  <c r="L36" i="30"/>
  <c r="L37" i="30"/>
  <c r="L38" i="30"/>
  <c r="L39" i="30"/>
  <c r="L40" i="30"/>
  <c r="L41" i="30"/>
  <c r="L42" i="30"/>
  <c r="L43" i="30"/>
  <c r="L44" i="30"/>
  <c r="L46" i="30"/>
  <c r="L47" i="30"/>
  <c r="L48" i="30"/>
  <c r="L49" i="30"/>
  <c r="L50" i="30"/>
  <c r="L51" i="30"/>
  <c r="L52" i="30"/>
  <c r="L53" i="30"/>
  <c r="L54" i="30"/>
  <c r="L55" i="30"/>
  <c r="L56" i="30"/>
  <c r="L57" i="30"/>
  <c r="L58" i="30"/>
  <c r="L59" i="30"/>
  <c r="L60" i="30"/>
  <c r="L61" i="30"/>
  <c r="L62" i="30"/>
  <c r="L63" i="30"/>
  <c r="L64" i="30"/>
  <c r="L65" i="30"/>
  <c r="L66" i="30"/>
  <c r="L67" i="30"/>
  <c r="L68" i="30"/>
  <c r="L69" i="30"/>
  <c r="L70" i="30"/>
  <c r="L71" i="30"/>
  <c r="L72" i="30"/>
  <c r="L73" i="30"/>
  <c r="L74" i="30"/>
  <c r="L75" i="30"/>
  <c r="L76" i="30"/>
  <c r="L77" i="30"/>
  <c r="L78" i="30"/>
  <c r="L79" i="30"/>
  <c r="L80" i="30"/>
  <c r="L81" i="30"/>
  <c r="L82" i="30"/>
  <c r="L83" i="30"/>
  <c r="L84" i="30"/>
  <c r="L85" i="30"/>
  <c r="L86" i="30"/>
  <c r="L87" i="30"/>
  <c r="L88" i="30"/>
  <c r="L89" i="30"/>
  <c r="L90" i="30"/>
  <c r="L91" i="30"/>
  <c r="L92" i="30"/>
  <c r="L93" i="30"/>
  <c r="L94" i="30"/>
  <c r="L95" i="30"/>
  <c r="L96" i="30"/>
  <c r="L97" i="30"/>
  <c r="L98" i="30"/>
  <c r="L99" i="30"/>
  <c r="L100" i="30"/>
  <c r="L101" i="30"/>
  <c r="L102" i="30"/>
  <c r="L103" i="30"/>
  <c r="L104" i="30"/>
  <c r="L105" i="30"/>
  <c r="L106" i="30"/>
  <c r="L107" i="30"/>
  <c r="L108" i="30"/>
  <c r="L109" i="30"/>
  <c r="L110" i="30"/>
  <c r="L111" i="30"/>
  <c r="L112" i="30"/>
  <c r="L113" i="30"/>
  <c r="L114" i="30"/>
  <c r="L115" i="30"/>
  <c r="L116" i="30"/>
  <c r="L117" i="30"/>
  <c r="L119" i="30"/>
  <c r="L120" i="30"/>
  <c r="L121" i="30"/>
  <c r="L122" i="30"/>
  <c r="L123" i="30"/>
  <c r="L124" i="30"/>
  <c r="L125" i="30"/>
  <c r="L126" i="30"/>
  <c r="L127" i="30"/>
  <c r="L128" i="30"/>
  <c r="L129" i="30"/>
  <c r="L130" i="30"/>
  <c r="L131" i="30"/>
  <c r="L132" i="30"/>
  <c r="L133" i="30"/>
  <c r="L134" i="30"/>
  <c r="L135" i="30"/>
  <c r="L136" i="30"/>
  <c r="L137" i="30"/>
  <c r="L138" i="30"/>
  <c r="L139" i="30"/>
  <c r="L140" i="30"/>
  <c r="L141" i="30"/>
  <c r="L142" i="30"/>
  <c r="L143" i="30"/>
  <c r="L144" i="30"/>
  <c r="L145" i="30"/>
  <c r="L86" i="54"/>
  <c r="L556" i="13"/>
  <c r="L555" i="13"/>
  <c r="L21" i="14" l="1"/>
  <c r="L20" i="14"/>
  <c r="L18" i="14"/>
  <c r="L17" i="14"/>
  <c r="L15" i="14"/>
  <c r="L14" i="14"/>
  <c r="L13" i="14"/>
  <c r="L12" i="14"/>
  <c r="L16" i="14" l="1"/>
  <c r="L19" i="14"/>
  <c r="L12" i="3" l="1"/>
  <c r="L8" i="3"/>
  <c r="L83" i="3" l="1"/>
  <c r="L153" i="14"/>
  <c r="L8" i="54" l="1"/>
  <c r="L98" i="14"/>
  <c r="L82" i="14"/>
  <c r="L80" i="14"/>
  <c r="L65" i="14"/>
  <c r="L108" i="14"/>
  <c r="L49" i="14"/>
  <c r="L32" i="14"/>
  <c r="L93" i="14"/>
  <c r="L36" i="14"/>
  <c r="L52" i="14"/>
  <c r="L51" i="14"/>
  <c r="L64" i="14"/>
  <c r="L63" i="14"/>
  <c r="L62" i="14"/>
  <c r="L81" i="14"/>
  <c r="L97" i="14"/>
  <c r="L94" i="14"/>
  <c r="L35" i="14"/>
  <c r="L33" i="14"/>
  <c r="L78" i="14"/>
  <c r="L96" i="14"/>
  <c r="L95" i="14"/>
  <c r="L157" i="14"/>
  <c r="L155" i="14"/>
  <c r="L169" i="14"/>
  <c r="L184" i="14"/>
  <c r="L183" i="14"/>
  <c r="L34" i="14"/>
  <c r="L67" i="14"/>
  <c r="L66" i="14"/>
  <c r="L79" i="14"/>
  <c r="L158" i="14"/>
  <c r="L171" i="14"/>
  <c r="L168" i="14"/>
  <c r="L186" i="14"/>
  <c r="L185" i="14"/>
  <c r="L50" i="14"/>
  <c r="L170" i="14"/>
  <c r="L112" i="14"/>
  <c r="L109" i="14"/>
  <c r="L37" i="14"/>
  <c r="L48" i="14"/>
  <c r="L47" i="14"/>
  <c r="L83" i="14"/>
  <c r="L222" i="14"/>
  <c r="L224" i="14"/>
  <c r="L226" i="14"/>
  <c r="L228" i="14"/>
  <c r="L230" i="14"/>
  <c r="L232" i="14"/>
  <c r="L234" i="14"/>
  <c r="L221" i="14"/>
  <c r="L223" i="14"/>
  <c r="L225" i="14"/>
  <c r="L227" i="14"/>
  <c r="L229" i="14"/>
  <c r="L231" i="14"/>
  <c r="L233" i="14"/>
  <c r="L207" i="14"/>
  <c r="L209" i="14"/>
  <c r="L211" i="14"/>
  <c r="L213" i="14"/>
  <c r="L215" i="14"/>
  <c r="L217" i="14"/>
  <c r="L219" i="14"/>
  <c r="L206" i="14"/>
  <c r="L208" i="14"/>
  <c r="L210" i="14"/>
  <c r="L212" i="14"/>
  <c r="L214" i="14"/>
  <c r="L216" i="14"/>
  <c r="L218" i="14"/>
  <c r="L192" i="14"/>
  <c r="L194" i="14"/>
  <c r="L196" i="14"/>
  <c r="L198" i="14"/>
  <c r="L200" i="14"/>
  <c r="L202" i="14"/>
  <c r="L204" i="14"/>
  <c r="L191" i="14"/>
  <c r="L193" i="14"/>
  <c r="L195" i="14"/>
  <c r="L197" i="14"/>
  <c r="L199" i="14"/>
  <c r="L201" i="14"/>
  <c r="L203" i="14"/>
  <c r="L188" i="14"/>
  <c r="L187" i="14"/>
  <c r="L173" i="14"/>
  <c r="L172" i="14"/>
  <c r="L156" i="14"/>
  <c r="L154" i="14"/>
  <c r="L111" i="14"/>
  <c r="L110" i="14"/>
  <c r="L113" i="14"/>
  <c r="L235" i="14" l="1"/>
  <c r="L220" i="14"/>
  <c r="L205" i="14"/>
  <c r="L19" i="54" l="1"/>
  <c r="L95" i="54"/>
  <c r="L50" i="54"/>
  <c r="L42" i="54"/>
  <c r="L28" i="54"/>
  <c r="L77" i="54"/>
  <c r="L97" i="53"/>
  <c r="L72" i="54"/>
  <c r="L16" i="53"/>
  <c r="L34" i="54"/>
  <c r="L55" i="54"/>
  <c r="L83" i="53"/>
  <c r="L70" i="53"/>
  <c r="L27" i="53"/>
  <c r="L18" i="53"/>
  <c r="L152" i="51"/>
  <c r="L146" i="51"/>
  <c r="L35" i="53"/>
  <c r="L122" i="51"/>
  <c r="L28" i="53"/>
  <c r="L145" i="51"/>
  <c r="L117" i="51"/>
  <c r="L91" i="51"/>
  <c r="L148" i="51"/>
  <c r="L108" i="51"/>
  <c r="L82" i="51"/>
  <c r="L104" i="51"/>
  <c r="L128" i="51"/>
  <c r="L115" i="51"/>
  <c r="L57" i="51"/>
  <c r="L36" i="51"/>
  <c r="L15" i="51"/>
  <c r="L281" i="10"/>
  <c r="L88" i="51"/>
  <c r="L72" i="51"/>
  <c r="L67" i="51"/>
  <c r="L46" i="51"/>
  <c r="L26" i="51"/>
  <c r="L278" i="10"/>
  <c r="L33" i="51"/>
  <c r="I159" i="29"/>
  <c r="H158" i="29"/>
  <c r="I153" i="29"/>
  <c r="H152" i="29"/>
  <c r="I147" i="29"/>
  <c r="H146" i="29"/>
  <c r="I141" i="29"/>
  <c r="I131" i="29"/>
  <c r="I134" i="29"/>
  <c r="I137" i="29"/>
  <c r="I140" i="29"/>
  <c r="L158" i="51"/>
  <c r="L23" i="51"/>
  <c r="I160" i="29"/>
  <c r="H159" i="29"/>
  <c r="I154" i="29"/>
  <c r="H153" i="29"/>
  <c r="I148" i="29"/>
  <c r="H147" i="29"/>
  <c r="I142" i="29"/>
  <c r="H141" i="29"/>
  <c r="H132" i="29"/>
  <c r="H135" i="29"/>
  <c r="H138" i="29"/>
  <c r="L99" i="54"/>
  <c r="L12" i="51"/>
  <c r="L143" i="51"/>
  <c r="L64" i="51"/>
  <c r="I156" i="29"/>
  <c r="H155" i="29"/>
  <c r="I150" i="29"/>
  <c r="H149" i="29"/>
  <c r="I144" i="29"/>
  <c r="H143" i="29"/>
  <c r="H133" i="29"/>
  <c r="H136" i="29"/>
  <c r="H139" i="29"/>
  <c r="L135" i="51"/>
  <c r="L102" i="51"/>
  <c r="L54" i="51"/>
  <c r="L280" i="10"/>
  <c r="I157" i="29"/>
  <c r="H156" i="29"/>
  <c r="I151" i="29"/>
  <c r="H150" i="29"/>
  <c r="I145" i="29"/>
  <c r="H144" i="29"/>
  <c r="I133" i="29"/>
  <c r="I136" i="29"/>
  <c r="I139" i="29"/>
  <c r="I152" i="29"/>
  <c r="H145" i="29"/>
  <c r="H137" i="29"/>
  <c r="L8" i="51"/>
  <c r="I155" i="29"/>
  <c r="H148" i="29"/>
  <c r="I138" i="29"/>
  <c r="I158" i="29"/>
  <c r="H151" i="29"/>
  <c r="H131" i="29"/>
  <c r="H140" i="29"/>
  <c r="L43" i="51"/>
  <c r="H154" i="29"/>
  <c r="I143" i="29"/>
  <c r="I132" i="29"/>
  <c r="L277" i="10"/>
  <c r="H157" i="29"/>
  <c r="I146" i="29"/>
  <c r="H134" i="29"/>
  <c r="H160" i="29"/>
  <c r="I149" i="29"/>
  <c r="H142" i="29"/>
  <c r="I135" i="29"/>
  <c r="L58" i="54" l="1"/>
  <c r="L30" i="54"/>
  <c r="L23" i="54"/>
  <c r="L90" i="54"/>
  <c r="L16" i="54"/>
  <c r="L83" i="54"/>
  <c r="L65" i="54"/>
  <c r="L40" i="54"/>
  <c r="L84" i="54"/>
  <c r="L29" i="54"/>
  <c r="L73" i="54"/>
  <c r="L79" i="54"/>
  <c r="L53" i="54"/>
  <c r="L18" i="54"/>
  <c r="L35" i="54"/>
  <c r="L27" i="54"/>
  <c r="L93" i="54"/>
  <c r="L48" i="54"/>
  <c r="L47" i="54"/>
  <c r="L91" i="54"/>
  <c r="L37" i="54"/>
  <c r="L80" i="54"/>
  <c r="L74" i="54"/>
  <c r="L41" i="54"/>
  <c r="L46" i="54"/>
  <c r="L38" i="54"/>
  <c r="L21" i="54"/>
  <c r="L87" i="54"/>
  <c r="L54" i="54"/>
  <c r="L98" i="54"/>
  <c r="L44" i="54"/>
  <c r="L89" i="54"/>
  <c r="L64" i="54"/>
  <c r="L97" i="54"/>
  <c r="L62" i="54"/>
  <c r="L56" i="54"/>
  <c r="L49" i="54"/>
  <c r="L70" i="54"/>
  <c r="L17" i="54"/>
  <c r="L61" i="54"/>
  <c r="L52" i="54"/>
  <c r="L96" i="54"/>
  <c r="L12" i="54"/>
  <c r="L9" i="54"/>
  <c r="L85" i="54"/>
  <c r="L10" i="54"/>
  <c r="L67" i="54"/>
  <c r="L60" i="54"/>
  <c r="L43" i="54"/>
  <c r="L24" i="54"/>
  <c r="L68" i="54"/>
  <c r="L15" i="54"/>
  <c r="L59" i="54"/>
  <c r="L36" i="54"/>
  <c r="L11" i="54"/>
  <c r="L78" i="54"/>
  <c r="L71" i="54"/>
  <c r="L25" i="54"/>
  <c r="L92" i="54"/>
  <c r="L31" i="54"/>
  <c r="L76" i="54"/>
  <c r="L22" i="54"/>
  <c r="L66" i="54"/>
  <c r="L93" i="53"/>
  <c r="L62" i="53"/>
  <c r="L48" i="53"/>
  <c r="L47" i="53"/>
  <c r="L34" i="53"/>
  <c r="L15" i="53"/>
  <c r="L90" i="53"/>
  <c r="L19" i="53"/>
  <c r="L12" i="53"/>
  <c r="L46" i="53"/>
  <c r="L54" i="53"/>
  <c r="L65" i="53"/>
  <c r="L96" i="53"/>
  <c r="L84" i="53"/>
  <c r="L10" i="53"/>
  <c r="L8" i="53"/>
  <c r="L21" i="53"/>
  <c r="L60" i="53"/>
  <c r="L61" i="53"/>
  <c r="L42" i="53"/>
  <c r="L72" i="53"/>
  <c r="L91" i="53"/>
  <c r="L55" i="53"/>
  <c r="L59" i="53"/>
  <c r="L23" i="53"/>
  <c r="L9" i="53"/>
  <c r="L29" i="53"/>
  <c r="L38" i="53"/>
  <c r="L68" i="53"/>
  <c r="L49" i="53"/>
  <c r="L74" i="53"/>
  <c r="L36" i="53"/>
  <c r="L98" i="53"/>
  <c r="L77" i="53"/>
  <c r="L37" i="53"/>
  <c r="L44" i="53"/>
  <c r="L17" i="53"/>
  <c r="L41" i="53"/>
  <c r="L53" i="53"/>
  <c r="L52" i="53"/>
  <c r="L31" i="53"/>
  <c r="L56" i="53"/>
  <c r="L43" i="53"/>
  <c r="L87" i="53"/>
  <c r="L73" i="53"/>
  <c r="L85" i="53"/>
  <c r="L25" i="53"/>
  <c r="L24" i="53"/>
  <c r="L67" i="53"/>
  <c r="L86" i="53"/>
  <c r="L66" i="53"/>
  <c r="L40" i="53"/>
  <c r="L79" i="53"/>
  <c r="L64" i="53"/>
  <c r="L78" i="53"/>
  <c r="L50" i="53"/>
  <c r="L80" i="53"/>
  <c r="L92" i="53"/>
  <c r="L22" i="53"/>
  <c r="L30" i="53"/>
  <c r="L11" i="53"/>
  <c r="L95" i="53"/>
  <c r="L71" i="53"/>
  <c r="L58" i="53"/>
  <c r="L89" i="53"/>
  <c r="L76" i="53"/>
  <c r="L99" i="53"/>
  <c r="L9" i="51"/>
  <c r="L40" i="51"/>
  <c r="L31" i="51"/>
  <c r="L74" i="51"/>
  <c r="L133" i="51"/>
  <c r="L39" i="51"/>
  <c r="L78" i="51"/>
  <c r="L21" i="51"/>
  <c r="L62" i="51"/>
  <c r="L35" i="51"/>
  <c r="L84" i="51"/>
  <c r="L114" i="51"/>
  <c r="L103" i="51"/>
  <c r="L134" i="51"/>
  <c r="L144" i="51"/>
  <c r="L105" i="51"/>
  <c r="L132" i="51"/>
  <c r="L73" i="51"/>
  <c r="L113" i="51"/>
  <c r="L159" i="51"/>
  <c r="L30" i="51"/>
  <c r="L61" i="51"/>
  <c r="L37" i="51"/>
  <c r="L45" i="51"/>
  <c r="L27" i="51"/>
  <c r="L68" i="51"/>
  <c r="L42" i="51"/>
  <c r="L97" i="51"/>
  <c r="L139" i="51"/>
  <c r="L81" i="51"/>
  <c r="L127" i="51"/>
  <c r="L154" i="51"/>
  <c r="L70" i="51"/>
  <c r="L110" i="51"/>
  <c r="L112" i="51"/>
  <c r="L80" i="51"/>
  <c r="L120" i="51"/>
  <c r="L51" i="51"/>
  <c r="L44" i="51"/>
  <c r="L11" i="51"/>
  <c r="L53" i="51"/>
  <c r="L71" i="51"/>
  <c r="L34" i="51"/>
  <c r="L50" i="51"/>
  <c r="L95" i="51"/>
  <c r="L111" i="51"/>
  <c r="L94" i="51"/>
  <c r="L142" i="51"/>
  <c r="L76" i="51"/>
  <c r="L116" i="51"/>
  <c r="L118" i="51"/>
  <c r="L86" i="51"/>
  <c r="L126" i="51"/>
  <c r="L52" i="51"/>
  <c r="L19" i="51"/>
  <c r="L60" i="51"/>
  <c r="L41" i="51"/>
  <c r="L14" i="51"/>
  <c r="L56" i="51"/>
  <c r="L124" i="51"/>
  <c r="L107" i="51"/>
  <c r="L75" i="51"/>
  <c r="L83" i="51"/>
  <c r="L123" i="51"/>
  <c r="L147" i="51"/>
  <c r="L85" i="51"/>
  <c r="L125" i="51"/>
  <c r="L151" i="51"/>
  <c r="L93" i="51"/>
  <c r="L10" i="51"/>
  <c r="L58" i="51"/>
  <c r="L25" i="51"/>
  <c r="L66" i="51"/>
  <c r="L47" i="51"/>
  <c r="L22" i="51"/>
  <c r="L63" i="51"/>
  <c r="L121" i="51"/>
  <c r="L87" i="51"/>
  <c r="L90" i="51"/>
  <c r="L131" i="51"/>
  <c r="L157" i="51"/>
  <c r="L92" i="51"/>
  <c r="L100" i="51"/>
  <c r="L137" i="51"/>
  <c r="L141" i="51"/>
  <c r="L155" i="51"/>
  <c r="L149" i="51"/>
  <c r="L20" i="51"/>
  <c r="L16" i="51"/>
  <c r="L24" i="51"/>
  <c r="L65" i="51"/>
  <c r="L32" i="51"/>
  <c r="L13" i="51"/>
  <c r="L55" i="51"/>
  <c r="L29" i="51"/>
  <c r="L77" i="51"/>
  <c r="L101" i="51"/>
  <c r="L136" i="51"/>
  <c r="L96" i="51"/>
  <c r="L98" i="51"/>
  <c r="L138" i="51"/>
  <c r="L106" i="51"/>
  <c r="L156" i="51"/>
  <c r="L153" i="51"/>
  <c r="J136" i="50"/>
  <c r="L596" i="13"/>
  <c r="L274" i="10"/>
  <c r="L279" i="10"/>
  <c r="L271" i="10"/>
  <c r="L276" i="10"/>
  <c r="L275" i="10"/>
  <c r="L282" i="10"/>
  <c r="L272" i="10"/>
  <c r="L273" i="10"/>
  <c r="L102" i="4"/>
  <c r="J9" i="50"/>
  <c r="L104" i="8"/>
  <c r="L537" i="13"/>
  <c r="J76" i="50"/>
  <c r="L102" i="8"/>
  <c r="J60" i="50"/>
  <c r="J48" i="50"/>
  <c r="L501" i="13"/>
  <c r="J134" i="50"/>
  <c r="L565" i="13"/>
  <c r="L163" i="6"/>
  <c r="L151" i="6"/>
  <c r="L568" i="13"/>
  <c r="L174" i="6"/>
  <c r="J24" i="50"/>
  <c r="J25" i="50"/>
  <c r="J12" i="50"/>
  <c r="L299" i="12"/>
  <c r="L544" i="13"/>
  <c r="J42" i="50"/>
  <c r="L500" i="13"/>
  <c r="J115" i="50"/>
  <c r="J89" i="50"/>
  <c r="J132" i="50"/>
  <c r="L17" i="51"/>
  <c r="L140" i="51"/>
  <c r="L109" i="51"/>
  <c r="L96" i="8"/>
  <c r="L114" i="8"/>
  <c r="L97" i="8"/>
  <c r="L531" i="13"/>
  <c r="L296" i="12"/>
  <c r="L504" i="13"/>
  <c r="L535" i="13"/>
  <c r="L584" i="13"/>
  <c r="J32" i="50"/>
  <c r="J74" i="50"/>
  <c r="L257" i="12"/>
  <c r="L271" i="12"/>
  <c r="L524" i="13"/>
  <c r="L573" i="13"/>
  <c r="J20" i="50"/>
  <c r="J61" i="50"/>
  <c r="J127" i="50"/>
  <c r="L295" i="10"/>
  <c r="L489" i="13"/>
  <c r="L563" i="13"/>
  <c r="L99" i="15"/>
  <c r="J50" i="50"/>
  <c r="L296" i="10"/>
  <c r="L494" i="13"/>
  <c r="L558" i="13"/>
  <c r="L85" i="15"/>
  <c r="L93" i="15"/>
  <c r="J43" i="50"/>
  <c r="J126" i="50"/>
  <c r="J129" i="50"/>
  <c r="J96" i="50"/>
  <c r="J143" i="50"/>
  <c r="J139" i="50"/>
  <c r="J106" i="50"/>
  <c r="L100" i="54"/>
  <c r="L574" i="13"/>
  <c r="L292" i="12"/>
  <c r="J28" i="50"/>
  <c r="L523" i="13"/>
  <c r="J84" i="50"/>
  <c r="L293" i="12"/>
  <c r="L106" i="8"/>
  <c r="L275" i="12"/>
  <c r="J16" i="50"/>
  <c r="L99" i="4"/>
  <c r="L112" i="8"/>
  <c r="L282" i="12"/>
  <c r="L578" i="13"/>
  <c r="J54" i="50"/>
  <c r="J37" i="50"/>
  <c r="J99" i="50"/>
  <c r="L583" i="13"/>
  <c r="L251" i="10"/>
  <c r="L502" i="13"/>
  <c r="L172" i="6"/>
  <c r="L291" i="10"/>
  <c r="L114" i="4"/>
  <c r="L287" i="10"/>
  <c r="L149" i="6"/>
  <c r="L146" i="6"/>
  <c r="L294" i="10"/>
  <c r="J10" i="50"/>
  <c r="L152" i="6"/>
  <c r="L99" i="8"/>
  <c r="J72" i="50"/>
  <c r="L165" i="6"/>
  <c r="L484" i="13"/>
  <c r="J13" i="50"/>
  <c r="L112" i="4"/>
  <c r="L111" i="8"/>
  <c r="L522" i="13"/>
  <c r="J59" i="50"/>
  <c r="J114" i="50"/>
  <c r="J41" i="50"/>
  <c r="L528" i="13"/>
  <c r="J66" i="50"/>
  <c r="J85" i="50"/>
  <c r="L147" i="6"/>
  <c r="L156" i="6"/>
  <c r="L100" i="8"/>
  <c r="L262" i="12"/>
  <c r="L562" i="13"/>
  <c r="L302" i="12"/>
  <c r="L498" i="13"/>
  <c r="L541" i="13"/>
  <c r="L89" i="15"/>
  <c r="J39" i="50"/>
  <c r="J80" i="50"/>
  <c r="J144" i="50"/>
  <c r="L113" i="8"/>
  <c r="L261" i="10"/>
  <c r="L277" i="12"/>
  <c r="L530" i="13"/>
  <c r="L579" i="13"/>
  <c r="J26" i="50"/>
  <c r="J68" i="50"/>
  <c r="L301" i="10"/>
  <c r="L261" i="12"/>
  <c r="L483" i="13"/>
  <c r="L520" i="13"/>
  <c r="L569" i="13"/>
  <c r="J14" i="50"/>
  <c r="J57" i="50"/>
  <c r="J107" i="50"/>
  <c r="L302" i="10"/>
  <c r="L260" i="12"/>
  <c r="L488" i="13"/>
  <c r="L564" i="13"/>
  <c r="J51" i="50"/>
  <c r="J90" i="50"/>
  <c r="J88" i="50"/>
  <c r="J135" i="50"/>
  <c r="J103" i="50"/>
  <c r="J92" i="50"/>
  <c r="J145" i="50"/>
  <c r="J113" i="50"/>
  <c r="J120" i="50"/>
  <c r="L260" i="10"/>
  <c r="L167" i="6"/>
  <c r="L159" i="6"/>
  <c r="L493" i="13"/>
  <c r="L109" i="4"/>
  <c r="L276" i="12"/>
  <c r="L480" i="13"/>
  <c r="J117" i="50"/>
  <c r="L251" i="12"/>
  <c r="L97" i="15"/>
  <c r="L166" i="6"/>
  <c r="L481" i="13"/>
  <c r="L107" i="4"/>
  <c r="L283" i="10"/>
  <c r="L290" i="10"/>
  <c r="L286" i="10"/>
  <c r="L281" i="12"/>
  <c r="L300" i="10"/>
  <c r="J49" i="50"/>
  <c r="L262" i="10"/>
  <c r="J67" i="50"/>
  <c r="L518" i="13"/>
  <c r="L495" i="13"/>
  <c r="L92" i="15"/>
  <c r="L300" i="12"/>
  <c r="J78" i="50"/>
  <c r="J138" i="50"/>
  <c r="J123" i="50"/>
  <c r="L59" i="51"/>
  <c r="L99" i="51"/>
  <c r="L150" i="51"/>
  <c r="L100" i="4"/>
  <c r="L278" i="12"/>
  <c r="L295" i="12"/>
  <c r="J52" i="50"/>
  <c r="L145" i="6"/>
  <c r="L256" i="12"/>
  <c r="L95" i="4"/>
  <c r="J21" i="50"/>
  <c r="L297" i="10"/>
  <c r="L256" i="10"/>
  <c r="L106" i="4"/>
  <c r="J94" i="50"/>
  <c r="L103" i="4"/>
  <c r="L96" i="4"/>
  <c r="L104" i="4"/>
  <c r="L171" i="6"/>
  <c r="L105" i="8"/>
  <c r="L272" i="12"/>
  <c r="J34" i="50"/>
  <c r="L540" i="13"/>
  <c r="J79" i="50"/>
  <c r="L525" i="13"/>
  <c r="J62" i="50"/>
  <c r="J124" i="50"/>
  <c r="L148" i="6"/>
  <c r="L155" i="6"/>
  <c r="L559" i="13"/>
  <c r="L84" i="15"/>
  <c r="L162" i="6"/>
  <c r="L254" i="10"/>
  <c r="L580" i="13"/>
  <c r="L292" i="10"/>
  <c r="L492" i="13"/>
  <c r="L560" i="13"/>
  <c r="L96" i="15"/>
  <c r="J47" i="50"/>
  <c r="J81" i="50"/>
  <c r="L255" i="10"/>
  <c r="L288" i="10"/>
  <c r="L291" i="12"/>
  <c r="L503" i="13"/>
  <c r="L536" i="13"/>
  <c r="L83" i="15"/>
  <c r="J33" i="50"/>
  <c r="J75" i="50"/>
  <c r="L255" i="12"/>
  <c r="L273" i="12"/>
  <c r="L526" i="13"/>
  <c r="L575" i="13"/>
  <c r="J22" i="50"/>
  <c r="J63" i="50"/>
  <c r="J121" i="50"/>
  <c r="L254" i="12"/>
  <c r="L274" i="12"/>
  <c r="L482" i="13"/>
  <c r="L521" i="13"/>
  <c r="L570" i="13"/>
  <c r="J15" i="50"/>
  <c r="J58" i="50"/>
  <c r="J111" i="50"/>
  <c r="J95" i="50"/>
  <c r="J142" i="50"/>
  <c r="J110" i="50"/>
  <c r="L28" i="51"/>
  <c r="L69" i="51"/>
  <c r="J98" i="50"/>
  <c r="L38" i="51"/>
  <c r="L79" i="51"/>
  <c r="L119" i="51"/>
  <c r="L89" i="51"/>
  <c r="L129" i="51"/>
  <c r="L20" i="53"/>
  <c r="L69" i="54"/>
  <c r="L45" i="53"/>
  <c r="L45" i="54"/>
  <c r="L173" i="6"/>
  <c r="L170" i="6"/>
  <c r="L107" i="8"/>
  <c r="L144" i="6"/>
  <c r="L168" i="6"/>
  <c r="L95" i="15"/>
  <c r="J19" i="50"/>
  <c r="L293" i="10"/>
  <c r="L561" i="13"/>
  <c r="L284" i="10"/>
  <c r="L91" i="15"/>
  <c r="L143" i="6"/>
  <c r="L529" i="13"/>
  <c r="J87" i="50"/>
  <c r="L299" i="10"/>
  <c r="L485" i="13"/>
  <c r="L567" i="13"/>
  <c r="J101" i="50"/>
  <c r="L86" i="15"/>
  <c r="L539" i="13"/>
  <c r="L48" i="51"/>
  <c r="L75" i="53"/>
  <c r="L57" i="53"/>
  <c r="L13" i="54"/>
  <c r="J31" i="50"/>
  <c r="L97" i="4"/>
  <c r="L534" i="13"/>
  <c r="L158" i="6"/>
  <c r="J131" i="50"/>
  <c r="L105" i="4"/>
  <c r="L301" i="12"/>
  <c r="J38" i="50"/>
  <c r="J44" i="50"/>
  <c r="J69" i="50"/>
  <c r="L110" i="4"/>
  <c r="L154" i="6"/>
  <c r="L157" i="6"/>
  <c r="L259" i="12"/>
  <c r="L113" i="4"/>
  <c r="L111" i="4"/>
  <c r="L298" i="12"/>
  <c r="L519" i="13"/>
  <c r="J56" i="50"/>
  <c r="J104" i="50"/>
  <c r="L150" i="6"/>
  <c r="L253" i="12"/>
  <c r="L571" i="13"/>
  <c r="L543" i="13"/>
  <c r="L87" i="15"/>
  <c r="L161" i="6"/>
  <c r="L95" i="8"/>
  <c r="L257" i="10"/>
  <c r="L577" i="13"/>
  <c r="L98" i="4"/>
  <c r="L169" i="6"/>
  <c r="L103" i="8"/>
  <c r="L490" i="13"/>
  <c r="L98" i="15"/>
  <c r="L298" i="10"/>
  <c r="L258" i="12"/>
  <c r="L486" i="13"/>
  <c r="L566" i="13"/>
  <c r="J11" i="50"/>
  <c r="J53" i="50"/>
  <c r="J97" i="50"/>
  <c r="L285" i="10"/>
  <c r="L297" i="12"/>
  <c r="L497" i="13"/>
  <c r="L542" i="13"/>
  <c r="L90" i="15"/>
  <c r="J40" i="50"/>
  <c r="L109" i="8"/>
  <c r="L259" i="10"/>
  <c r="L279" i="12"/>
  <c r="L532" i="13"/>
  <c r="L581" i="13"/>
  <c r="J29" i="50"/>
  <c r="J70" i="50"/>
  <c r="L110" i="8"/>
  <c r="L258" i="10"/>
  <c r="L280" i="12"/>
  <c r="L479" i="13"/>
  <c r="L527" i="13"/>
  <c r="L576" i="13"/>
  <c r="J23" i="50"/>
  <c r="J65" i="50"/>
  <c r="J102" i="50"/>
  <c r="J116" i="50"/>
  <c r="J105" i="50"/>
  <c r="J86" i="50"/>
  <c r="J122" i="50"/>
  <c r="J133" i="50"/>
  <c r="L160" i="51"/>
  <c r="L51" i="53"/>
  <c r="L100" i="53"/>
  <c r="L160" i="6"/>
  <c r="L98" i="8"/>
  <c r="L499" i="13"/>
  <c r="J141" i="50"/>
  <c r="L289" i="10"/>
  <c r="L252" i="12"/>
  <c r="L572" i="13"/>
  <c r="L491" i="13"/>
  <c r="L253" i="10"/>
  <c r="L538" i="13"/>
  <c r="J35" i="50"/>
  <c r="J77" i="50"/>
  <c r="L252" i="10"/>
  <c r="L294" i="12"/>
  <c r="L533" i="13"/>
  <c r="L582" i="13"/>
  <c r="J30" i="50"/>
  <c r="J71" i="50"/>
  <c r="J108" i="50"/>
  <c r="J83" i="50"/>
  <c r="J125" i="50"/>
  <c r="J112" i="50"/>
  <c r="J93" i="50"/>
  <c r="J140" i="50"/>
  <c r="L26" i="53"/>
  <c r="L63" i="54"/>
  <c r="L94" i="53"/>
  <c r="L88" i="54"/>
  <c r="L26" i="54"/>
  <c r="L94" i="54"/>
  <c r="L71" i="3"/>
  <c r="L142" i="14"/>
  <c r="L128" i="14"/>
  <c r="L74" i="3"/>
  <c r="L137" i="14"/>
  <c r="L135" i="14"/>
  <c r="L125" i="14"/>
  <c r="L136" i="14"/>
  <c r="L134" i="14"/>
  <c r="L126" i="14"/>
  <c r="L73" i="3"/>
  <c r="L81" i="3"/>
  <c r="L79" i="3"/>
  <c r="L84" i="3"/>
  <c r="L72" i="3"/>
  <c r="L76" i="3"/>
  <c r="L82" i="3"/>
  <c r="L77" i="3"/>
  <c r="L123" i="14"/>
  <c r="L78" i="3"/>
  <c r="L140" i="14"/>
  <c r="L127" i="14"/>
  <c r="L124" i="14"/>
  <c r="H129" i="29"/>
  <c r="I128" i="29"/>
  <c r="H127" i="29"/>
  <c r="I126" i="29"/>
  <c r="H125" i="29"/>
  <c r="I124" i="29"/>
  <c r="H123" i="29"/>
  <c r="I122" i="29"/>
  <c r="H121" i="29"/>
  <c r="I120" i="29"/>
  <c r="H119" i="29"/>
  <c r="I118" i="29"/>
  <c r="H117" i="29"/>
  <c r="I116" i="29"/>
  <c r="H115" i="29"/>
  <c r="I114" i="29"/>
  <c r="H113" i="29"/>
  <c r="I112" i="29"/>
  <c r="H111" i="29"/>
  <c r="I110" i="29"/>
  <c r="H109" i="29"/>
  <c r="I108" i="29"/>
  <c r="H107" i="29"/>
  <c r="I106" i="29"/>
  <c r="H105" i="29"/>
  <c r="I104" i="29"/>
  <c r="H103" i="29"/>
  <c r="I102" i="29"/>
  <c r="H101" i="29"/>
  <c r="I100" i="29"/>
  <c r="H99" i="29"/>
  <c r="I98" i="29"/>
  <c r="H97" i="29"/>
  <c r="I96" i="29"/>
  <c r="H95" i="29"/>
  <c r="I94" i="29"/>
  <c r="H93" i="29"/>
  <c r="I92" i="29"/>
  <c r="H91" i="29"/>
  <c r="I90" i="29"/>
  <c r="H89" i="29"/>
  <c r="I88" i="29"/>
  <c r="H87" i="29"/>
  <c r="I86" i="29"/>
  <c r="H85" i="29"/>
  <c r="I84" i="29"/>
  <c r="H83" i="29"/>
  <c r="I82" i="29"/>
  <c r="H81" i="29"/>
  <c r="I80" i="29"/>
  <c r="H79" i="29"/>
  <c r="I78" i="29"/>
  <c r="H77" i="29"/>
  <c r="I76" i="29"/>
  <c r="H75" i="29"/>
  <c r="I74" i="29"/>
  <c r="H73" i="29"/>
  <c r="I72" i="29"/>
  <c r="H71" i="29"/>
  <c r="I70" i="29"/>
  <c r="H69" i="29"/>
  <c r="I68" i="29"/>
  <c r="H67" i="29"/>
  <c r="I66" i="29"/>
  <c r="H65" i="29"/>
  <c r="I64" i="29"/>
  <c r="H63" i="29"/>
  <c r="I62" i="29"/>
  <c r="H61" i="29"/>
  <c r="I60" i="29"/>
  <c r="H59" i="29"/>
  <c r="I58" i="29"/>
  <c r="H57" i="29"/>
  <c r="I56" i="29"/>
  <c r="H55" i="29"/>
  <c r="I54" i="29"/>
  <c r="H53" i="29"/>
  <c r="I52" i="29"/>
  <c r="H51" i="29"/>
  <c r="I50" i="29"/>
  <c r="H48" i="29"/>
  <c r="I47" i="29"/>
  <c r="H46" i="29"/>
  <c r="I45" i="29"/>
  <c r="H44" i="29"/>
  <c r="I43" i="29"/>
  <c r="H42" i="29"/>
  <c r="I41" i="29"/>
  <c r="H40" i="29"/>
  <c r="I39" i="29"/>
  <c r="H38" i="29"/>
  <c r="I37" i="29"/>
  <c r="H36" i="29"/>
  <c r="I35" i="29"/>
  <c r="H34" i="29"/>
  <c r="I33" i="29"/>
  <c r="H32" i="29"/>
  <c r="I31" i="29"/>
  <c r="H30" i="29"/>
  <c r="I29" i="29"/>
  <c r="H28" i="29"/>
  <c r="I27" i="29"/>
  <c r="H26" i="29"/>
  <c r="I25" i="29"/>
  <c r="H24" i="29"/>
  <c r="I23" i="29"/>
  <c r="H22" i="29"/>
  <c r="I21" i="29"/>
  <c r="H20" i="29"/>
  <c r="I19" i="29"/>
  <c r="I129" i="29"/>
  <c r="H128" i="29"/>
  <c r="I127" i="29"/>
  <c r="H126" i="29"/>
  <c r="I125" i="29"/>
  <c r="H124" i="29"/>
  <c r="I123" i="29"/>
  <c r="H122" i="29"/>
  <c r="I121" i="29"/>
  <c r="H120" i="29"/>
  <c r="I119" i="29"/>
  <c r="H118" i="29"/>
  <c r="I117" i="29"/>
  <c r="H116" i="29"/>
  <c r="I115" i="29"/>
  <c r="H114" i="29"/>
  <c r="I113" i="29"/>
  <c r="H112" i="29"/>
  <c r="I111" i="29"/>
  <c r="H110" i="29"/>
  <c r="I109" i="29"/>
  <c r="H108" i="29"/>
  <c r="I107" i="29"/>
  <c r="H106" i="29"/>
  <c r="I105" i="29"/>
  <c r="H104" i="29"/>
  <c r="I103" i="29"/>
  <c r="H102" i="29"/>
  <c r="I101" i="29"/>
  <c r="H100" i="29"/>
  <c r="I99" i="29"/>
  <c r="H98" i="29"/>
  <c r="I97" i="29"/>
  <c r="H96" i="29"/>
  <c r="I95" i="29"/>
  <c r="H94" i="29"/>
  <c r="I93" i="29"/>
  <c r="H92" i="29"/>
  <c r="I91" i="29"/>
  <c r="H90" i="29"/>
  <c r="I89" i="29"/>
  <c r="H88" i="29"/>
  <c r="I87" i="29"/>
  <c r="H86" i="29"/>
  <c r="I85" i="29"/>
  <c r="H84" i="29"/>
  <c r="I83" i="29"/>
  <c r="H82" i="29"/>
  <c r="I81" i="29"/>
  <c r="H80" i="29"/>
  <c r="I79" i="29"/>
  <c r="H78" i="29"/>
  <c r="I77" i="29"/>
  <c r="H76" i="29"/>
  <c r="I75" i="29"/>
  <c r="H74" i="29"/>
  <c r="I73" i="29"/>
  <c r="H72" i="29"/>
  <c r="I71" i="29"/>
  <c r="H70" i="29"/>
  <c r="I69" i="29"/>
  <c r="H68" i="29"/>
  <c r="I67" i="29"/>
  <c r="H8" i="29"/>
  <c r="I9" i="29"/>
  <c r="H10" i="29"/>
  <c r="I11" i="29"/>
  <c r="H12" i="29"/>
  <c r="I13" i="29"/>
  <c r="H14" i="29"/>
  <c r="I15" i="29"/>
  <c r="H16" i="29"/>
  <c r="I17" i="29"/>
  <c r="I20" i="29"/>
  <c r="H21" i="29"/>
  <c r="I24" i="29"/>
  <c r="H25" i="29"/>
  <c r="I28" i="29"/>
  <c r="H29" i="29"/>
  <c r="I32" i="29"/>
  <c r="H33" i="29"/>
  <c r="I36" i="29"/>
  <c r="H37" i="29"/>
  <c r="I40" i="29"/>
  <c r="H41" i="29"/>
  <c r="I44" i="29"/>
  <c r="H45" i="29"/>
  <c r="I48" i="29"/>
  <c r="H50" i="29"/>
  <c r="I53" i="29"/>
  <c r="H54" i="29"/>
  <c r="I57" i="29"/>
  <c r="H58" i="29"/>
  <c r="I61" i="29"/>
  <c r="H62" i="29"/>
  <c r="I65" i="29"/>
  <c r="H66" i="29"/>
  <c r="I8" i="29"/>
  <c r="H9" i="29"/>
  <c r="I10" i="29"/>
  <c r="H11" i="29"/>
  <c r="I12" i="29"/>
  <c r="H13" i="29"/>
  <c r="I14" i="29"/>
  <c r="H15" i="29"/>
  <c r="I16" i="29"/>
  <c r="H17" i="29"/>
  <c r="H19" i="29"/>
  <c r="I22" i="29"/>
  <c r="H23" i="29"/>
  <c r="I26" i="29"/>
  <c r="H27" i="29"/>
  <c r="I30" i="29"/>
  <c r="H31" i="29"/>
  <c r="I34" i="29"/>
  <c r="H35" i="29"/>
  <c r="I38" i="29"/>
  <c r="H39" i="29"/>
  <c r="I42" i="29"/>
  <c r="H43" i="29"/>
  <c r="I46" i="29"/>
  <c r="H47" i="29"/>
  <c r="I51" i="29"/>
  <c r="H52" i="29"/>
  <c r="I55" i="29"/>
  <c r="H56" i="29"/>
  <c r="I59" i="29"/>
  <c r="H60" i="29"/>
  <c r="I63" i="29"/>
  <c r="H64" i="29"/>
  <c r="L81" i="54" l="1"/>
  <c r="L75" i="54"/>
  <c r="L51" i="54"/>
  <c r="L39" i="54"/>
  <c r="L32" i="54"/>
  <c r="L20" i="54"/>
  <c r="L57" i="54"/>
  <c r="L63" i="53"/>
  <c r="L39" i="53"/>
  <c r="L88" i="53"/>
  <c r="L69" i="53"/>
  <c r="L81" i="53"/>
  <c r="L13" i="53"/>
  <c r="L32" i="53"/>
  <c r="L597" i="13"/>
  <c r="L268" i="10"/>
  <c r="L264" i="12"/>
  <c r="L309" i="12"/>
  <c r="L287" i="12"/>
  <c r="L269" i="12"/>
  <c r="L514" i="13"/>
  <c r="L270" i="10"/>
  <c r="L307" i="12"/>
  <c r="L509" i="13"/>
  <c r="L285" i="12"/>
  <c r="L101" i="8"/>
  <c r="L551" i="13"/>
  <c r="L303" i="12"/>
  <c r="L264" i="10"/>
  <c r="L590" i="13"/>
  <c r="L101" i="4"/>
  <c r="L263" i="12"/>
  <c r="J17" i="50"/>
  <c r="L550" i="13"/>
  <c r="L306" i="10"/>
  <c r="L266" i="10"/>
  <c r="J82" i="50"/>
  <c r="L595" i="13"/>
  <c r="L591" i="13"/>
  <c r="L304" i="12"/>
  <c r="L267" i="12"/>
  <c r="L546" i="13"/>
  <c r="L115" i="8"/>
  <c r="L549" i="13"/>
  <c r="L305" i="10"/>
  <c r="L153" i="6"/>
  <c r="J27" i="50"/>
  <c r="L512" i="13"/>
  <c r="L289" i="12"/>
  <c r="L306" i="12"/>
  <c r="J55" i="50"/>
  <c r="J146" i="50"/>
  <c r="L545" i="13"/>
  <c r="L266" i="12"/>
  <c r="L510" i="13"/>
  <c r="L175" i="6"/>
  <c r="L309" i="10"/>
  <c r="L308" i="12"/>
  <c r="J137" i="50"/>
  <c r="L585" i="13"/>
  <c r="L554" i="13"/>
  <c r="L290" i="12"/>
  <c r="L305" i="12"/>
  <c r="L508" i="13"/>
  <c r="J128" i="50"/>
  <c r="L507" i="13"/>
  <c r="L587" i="13"/>
  <c r="L517" i="13"/>
  <c r="L516" i="13"/>
  <c r="L164" i="6"/>
  <c r="L586" i="13"/>
  <c r="L288" i="12"/>
  <c r="L547" i="13"/>
  <c r="L589" i="13"/>
  <c r="L88" i="15"/>
  <c r="L557" i="13"/>
  <c r="L513" i="13"/>
  <c r="L303" i="10"/>
  <c r="J45" i="50"/>
  <c r="L284" i="12"/>
  <c r="J36" i="50"/>
  <c r="L593" i="13"/>
  <c r="L286" i="12"/>
  <c r="L108" i="8"/>
  <c r="L100" i="15"/>
  <c r="L269" i="10"/>
  <c r="L94" i="15"/>
  <c r="L267" i="10"/>
  <c r="J64" i="50"/>
  <c r="L515" i="13"/>
  <c r="J118" i="50"/>
  <c r="L310" i="12"/>
  <c r="L548" i="13"/>
  <c r="L511" i="13"/>
  <c r="L270" i="12"/>
  <c r="L552" i="13"/>
  <c r="L263" i="10"/>
  <c r="L588" i="13"/>
  <c r="L304" i="10"/>
  <c r="J91" i="50"/>
  <c r="L592" i="13"/>
  <c r="L310" i="10"/>
  <c r="J73" i="50"/>
  <c r="L506" i="13"/>
  <c r="L265" i="10"/>
  <c r="L108" i="4"/>
  <c r="L268" i="12"/>
  <c r="L265" i="12"/>
  <c r="J109" i="50"/>
  <c r="L308" i="10"/>
  <c r="L307" i="10"/>
  <c r="L115" i="4"/>
  <c r="J100" i="50"/>
  <c r="L594" i="13"/>
  <c r="L553" i="13"/>
  <c r="L283" i="12"/>
  <c r="L80" i="3"/>
  <c r="L85" i="3"/>
  <c r="L75" i="3"/>
  <c r="L8" i="15"/>
  <c r="L26" i="14"/>
  <c r="L30" i="14"/>
  <c r="L41" i="14"/>
  <c r="L45" i="14"/>
  <c r="L56" i="14"/>
  <c r="L60" i="14"/>
  <c r="L72" i="14"/>
  <c r="L76" i="14"/>
  <c r="L87" i="14"/>
  <c r="L91" i="14"/>
  <c r="L102" i="14"/>
  <c r="L106" i="14"/>
  <c r="L117" i="14"/>
  <c r="L121" i="14"/>
  <c r="L132" i="14"/>
  <c r="L141" i="14"/>
  <c r="L147" i="14"/>
  <c r="L151" i="14"/>
  <c r="L162" i="14"/>
  <c r="L166" i="14"/>
  <c r="L177" i="14"/>
  <c r="L181" i="14"/>
  <c r="L8" i="8"/>
  <c r="L10" i="14"/>
  <c r="L8" i="14"/>
  <c r="L8" i="4"/>
  <c r="L8" i="13"/>
  <c r="L9" i="14"/>
  <c r="L24" i="14"/>
  <c r="L28" i="14"/>
  <c r="L39" i="14"/>
  <c r="L43" i="14"/>
  <c r="L54" i="14"/>
  <c r="L58" i="14"/>
  <c r="L70" i="14"/>
  <c r="L74" i="14"/>
  <c r="L85" i="14"/>
  <c r="L89" i="14"/>
  <c r="L100" i="14"/>
  <c r="L104" i="14"/>
  <c r="L115" i="14"/>
  <c r="L119" i="14"/>
  <c r="L130" i="14"/>
  <c r="L138" i="14"/>
  <c r="L145" i="14"/>
  <c r="L149" i="14"/>
  <c r="L25" i="14"/>
  <c r="L29" i="14"/>
  <c r="L40" i="14"/>
  <c r="L44" i="14"/>
  <c r="L55" i="14"/>
  <c r="L59" i="14"/>
  <c r="L71" i="14"/>
  <c r="L75" i="14"/>
  <c r="L86" i="14"/>
  <c r="L90" i="14"/>
  <c r="L101" i="14"/>
  <c r="L105" i="14"/>
  <c r="L116" i="14"/>
  <c r="L120" i="14"/>
  <c r="L131" i="14"/>
  <c r="L139" i="14"/>
  <c r="L146" i="14"/>
  <c r="L150" i="14"/>
  <c r="L160" i="14"/>
  <c r="L164" i="14"/>
  <c r="L175" i="14"/>
  <c r="L179" i="14"/>
  <c r="L161" i="14"/>
  <c r="L165" i="14"/>
  <c r="L176" i="14"/>
  <c r="L180" i="14"/>
  <c r="L11" i="14"/>
  <c r="L27" i="14"/>
  <c r="L31" i="14"/>
  <c r="L42" i="14"/>
  <c r="L46" i="14"/>
  <c r="L57" i="14"/>
  <c r="L61" i="14"/>
  <c r="L73" i="14"/>
  <c r="L77" i="14"/>
  <c r="L88" i="14"/>
  <c r="L92" i="14"/>
  <c r="L103" i="14"/>
  <c r="L107" i="14"/>
  <c r="L118" i="14"/>
  <c r="L122" i="14"/>
  <c r="L133" i="14"/>
  <c r="L143" i="14"/>
  <c r="L148" i="14"/>
  <c r="L152" i="14"/>
  <c r="L163" i="14"/>
  <c r="L167" i="14"/>
  <c r="L178" i="14"/>
  <c r="L182" i="14"/>
  <c r="L17" i="6"/>
  <c r="L55" i="8"/>
  <c r="L60" i="8"/>
  <c r="L64" i="8"/>
  <c r="L8" i="6"/>
  <c r="L11" i="15"/>
  <c r="L9" i="15"/>
  <c r="L12" i="15"/>
  <c r="L10" i="15"/>
  <c r="L20" i="6"/>
  <c r="L24" i="6"/>
  <c r="L28" i="6"/>
  <c r="L33" i="6"/>
  <c r="L37" i="6"/>
  <c r="L42" i="6"/>
  <c r="L46" i="6"/>
  <c r="L50" i="6"/>
  <c r="L56" i="6"/>
  <c r="L60" i="6"/>
  <c r="L65" i="6"/>
  <c r="L69" i="6"/>
  <c r="L73" i="6"/>
  <c r="L78" i="6"/>
  <c r="L82" i="6"/>
  <c r="L87" i="6"/>
  <c r="L91" i="6"/>
  <c r="L95" i="6"/>
  <c r="L100" i="6"/>
  <c r="L104" i="6"/>
  <c r="L109" i="6"/>
  <c r="L113" i="6"/>
  <c r="L117" i="6"/>
  <c r="L122" i="6"/>
  <c r="L126" i="6"/>
  <c r="L131" i="6"/>
  <c r="L135" i="6"/>
  <c r="L139" i="6"/>
  <c r="L21" i="6"/>
  <c r="L25" i="6"/>
  <c r="L29" i="6"/>
  <c r="L34" i="6"/>
  <c r="L38" i="6"/>
  <c r="L43" i="6"/>
  <c r="L47" i="6"/>
  <c r="L51" i="6"/>
  <c r="L57" i="6"/>
  <c r="L61" i="6"/>
  <c r="L66" i="6"/>
  <c r="L70" i="6"/>
  <c r="L74" i="6"/>
  <c r="L79" i="6"/>
  <c r="L83" i="6"/>
  <c r="L88" i="6"/>
  <c r="L92" i="6"/>
  <c r="L96" i="6"/>
  <c r="L101" i="6"/>
  <c r="L105" i="6"/>
  <c r="L110" i="6"/>
  <c r="L114" i="6"/>
  <c r="L118" i="6"/>
  <c r="L123" i="6"/>
  <c r="L127" i="6"/>
  <c r="L132" i="6"/>
  <c r="L136" i="6"/>
  <c r="L140" i="6"/>
  <c r="L48" i="13"/>
  <c r="L52" i="13"/>
  <c r="L56" i="13"/>
  <c r="L60" i="13"/>
  <c r="L64" i="13"/>
  <c r="L68" i="13"/>
  <c r="L72" i="13"/>
  <c r="L88" i="13"/>
  <c r="L92" i="13"/>
  <c r="L96" i="13"/>
  <c r="L100" i="13"/>
  <c r="L104" i="13"/>
  <c r="L108" i="13"/>
  <c r="L112" i="13"/>
  <c r="L128" i="13"/>
  <c r="L132" i="13"/>
  <c r="L136" i="13"/>
  <c r="L140" i="13"/>
  <c r="L144" i="13"/>
  <c r="L148" i="13"/>
  <c r="L22" i="6"/>
  <c r="L26" i="6"/>
  <c r="L31" i="6"/>
  <c r="L35" i="6"/>
  <c r="L39" i="6"/>
  <c r="L44" i="6"/>
  <c r="L48" i="6"/>
  <c r="L54" i="6"/>
  <c r="L58" i="6"/>
  <c r="L62" i="6"/>
  <c r="L67" i="6"/>
  <c r="L71" i="6"/>
  <c r="L76" i="6"/>
  <c r="L80" i="6"/>
  <c r="L84" i="6"/>
  <c r="L89" i="6"/>
  <c r="L93" i="6"/>
  <c r="L98" i="6"/>
  <c r="L102" i="6"/>
  <c r="L106" i="6"/>
  <c r="L111" i="6"/>
  <c r="L115" i="6"/>
  <c r="L120" i="6"/>
  <c r="L124" i="6"/>
  <c r="L128" i="6"/>
  <c r="L133" i="6"/>
  <c r="L137" i="6"/>
  <c r="L23" i="6"/>
  <c r="L27" i="6"/>
  <c r="L32" i="6"/>
  <c r="L36" i="6"/>
  <c r="L40" i="6"/>
  <c r="L45" i="6"/>
  <c r="L49" i="6"/>
  <c r="L55" i="6"/>
  <c r="L59" i="6"/>
  <c r="L63" i="6"/>
  <c r="L68" i="6"/>
  <c r="L72" i="6"/>
  <c r="L77" i="6"/>
  <c r="L81" i="6"/>
  <c r="L85" i="6"/>
  <c r="L90" i="6"/>
  <c r="L94" i="6"/>
  <c r="L99" i="6"/>
  <c r="L103" i="6"/>
  <c r="L107" i="6"/>
  <c r="L112" i="6"/>
  <c r="L116" i="6"/>
  <c r="L121" i="6"/>
  <c r="L125" i="6"/>
  <c r="L129" i="6"/>
  <c r="L134" i="6"/>
  <c r="L138" i="6"/>
  <c r="L50" i="13"/>
  <c r="L54" i="13"/>
  <c r="L58" i="13"/>
  <c r="L62" i="13"/>
  <c r="L66" i="13"/>
  <c r="L70" i="13"/>
  <c r="L74" i="13"/>
  <c r="L90" i="13"/>
  <c r="L94" i="13"/>
  <c r="L98" i="13"/>
  <c r="L102" i="13"/>
  <c r="L106" i="13"/>
  <c r="L110" i="13"/>
  <c r="L126" i="13"/>
  <c r="L130" i="13"/>
  <c r="L134" i="13"/>
  <c r="L138" i="13"/>
  <c r="L142" i="13"/>
  <c r="L146" i="13"/>
  <c r="L49" i="13"/>
  <c r="L53" i="13"/>
  <c r="L57" i="13"/>
  <c r="L61" i="13"/>
  <c r="L65" i="13"/>
  <c r="L69" i="13"/>
  <c r="L73" i="13"/>
  <c r="L89" i="13"/>
  <c r="L93" i="13"/>
  <c r="L97" i="13"/>
  <c r="L101" i="13"/>
  <c r="L105" i="13"/>
  <c r="L109" i="13"/>
  <c r="L113" i="13"/>
  <c r="L129" i="13"/>
  <c r="L133" i="13"/>
  <c r="L137" i="13"/>
  <c r="L141" i="13"/>
  <c r="L145" i="13"/>
  <c r="L149" i="13"/>
  <c r="L166" i="13"/>
  <c r="L170" i="13"/>
  <c r="L174" i="13"/>
  <c r="L178" i="13"/>
  <c r="L182" i="13"/>
  <c r="L186" i="13"/>
  <c r="L190" i="13"/>
  <c r="L206" i="13"/>
  <c r="L210" i="13"/>
  <c r="L214" i="13"/>
  <c r="L218" i="13"/>
  <c r="L222" i="13"/>
  <c r="L226" i="13"/>
  <c r="L230" i="13"/>
  <c r="L246" i="13"/>
  <c r="L250" i="13"/>
  <c r="L254" i="13"/>
  <c r="L258" i="13"/>
  <c r="L262" i="13"/>
  <c r="L266" i="13"/>
  <c r="L270" i="13"/>
  <c r="L286" i="13"/>
  <c r="L290" i="13"/>
  <c r="L294" i="13"/>
  <c r="L298" i="13"/>
  <c r="L302" i="13"/>
  <c r="L306" i="13"/>
  <c r="L322" i="13"/>
  <c r="L326" i="13"/>
  <c r="L330" i="13"/>
  <c r="L334" i="13"/>
  <c r="L338" i="13"/>
  <c r="L342" i="13"/>
  <c r="L346" i="13"/>
  <c r="L362" i="13"/>
  <c r="L51" i="13"/>
  <c r="L55" i="13"/>
  <c r="L59" i="13"/>
  <c r="L63" i="13"/>
  <c r="L67" i="13"/>
  <c r="L71" i="13"/>
  <c r="L87" i="13"/>
  <c r="L91" i="13"/>
  <c r="L95" i="13"/>
  <c r="L99" i="13"/>
  <c r="L103" i="13"/>
  <c r="L107" i="13"/>
  <c r="L111" i="13"/>
  <c r="L127" i="13"/>
  <c r="L131" i="13"/>
  <c r="L135" i="13"/>
  <c r="L139" i="13"/>
  <c r="L143" i="13"/>
  <c r="L147" i="13"/>
  <c r="L151" i="13"/>
  <c r="L168" i="13"/>
  <c r="L172" i="13"/>
  <c r="L176" i="13"/>
  <c r="L180" i="13"/>
  <c r="L184" i="13"/>
  <c r="L188" i="13"/>
  <c r="L192" i="13"/>
  <c r="L208" i="13"/>
  <c r="L212" i="13"/>
  <c r="L216" i="13"/>
  <c r="L220" i="13"/>
  <c r="L224" i="13"/>
  <c r="L228" i="13"/>
  <c r="L244" i="13"/>
  <c r="L248" i="13"/>
  <c r="L252" i="13"/>
  <c r="L256" i="13"/>
  <c r="L260" i="13"/>
  <c r="L264" i="13"/>
  <c r="L268" i="13"/>
  <c r="L284" i="13"/>
  <c r="L288" i="13"/>
  <c r="L292" i="13"/>
  <c r="L296" i="13"/>
  <c r="L300" i="13"/>
  <c r="L304" i="13"/>
  <c r="L308" i="13"/>
  <c r="L324" i="13"/>
  <c r="L328" i="13"/>
  <c r="L332" i="13"/>
  <c r="L336" i="13"/>
  <c r="L371" i="13"/>
  <c r="L150" i="13"/>
  <c r="L167" i="13"/>
  <c r="L171" i="13"/>
  <c r="L175" i="13"/>
  <c r="L179" i="13"/>
  <c r="L183" i="13"/>
  <c r="L187" i="13"/>
  <c r="L191" i="13"/>
  <c r="L207" i="13"/>
  <c r="L211" i="13"/>
  <c r="L215" i="13"/>
  <c r="L219" i="13"/>
  <c r="L223" i="13"/>
  <c r="L227" i="13"/>
  <c r="L231" i="13"/>
  <c r="L247" i="13"/>
  <c r="L251" i="13"/>
  <c r="L255" i="13"/>
  <c r="L259" i="13"/>
  <c r="L263" i="13"/>
  <c r="L267" i="13"/>
  <c r="L283" i="13"/>
  <c r="L287" i="13"/>
  <c r="L291" i="13"/>
  <c r="L295" i="13"/>
  <c r="L299" i="13"/>
  <c r="L303" i="13"/>
  <c r="L307" i="13"/>
  <c r="L323" i="13"/>
  <c r="L327" i="13"/>
  <c r="L331" i="13"/>
  <c r="L335" i="13"/>
  <c r="L339" i="13"/>
  <c r="L343" i="13"/>
  <c r="L347" i="13"/>
  <c r="L363" i="13"/>
  <c r="L366" i="13"/>
  <c r="L370" i="13"/>
  <c r="L374" i="13"/>
  <c r="L378" i="13"/>
  <c r="L382" i="13"/>
  <c r="L386" i="13"/>
  <c r="L402" i="13"/>
  <c r="L406" i="13"/>
  <c r="L410" i="13"/>
  <c r="L414" i="13"/>
  <c r="L418" i="13"/>
  <c r="L422" i="13"/>
  <c r="L426" i="13"/>
  <c r="L442" i="13"/>
  <c r="L446" i="13"/>
  <c r="L450" i="13"/>
  <c r="L454" i="13"/>
  <c r="L458" i="13"/>
  <c r="L462" i="13"/>
  <c r="L375" i="13"/>
  <c r="L379" i="13"/>
  <c r="L383" i="13"/>
  <c r="L387" i="13"/>
  <c r="L403" i="13"/>
  <c r="L407" i="13"/>
  <c r="L411" i="13"/>
  <c r="L415" i="13"/>
  <c r="L419" i="13"/>
  <c r="L423" i="13"/>
  <c r="L439" i="13"/>
  <c r="L443" i="13"/>
  <c r="L447" i="13"/>
  <c r="L451" i="13"/>
  <c r="L455" i="13"/>
  <c r="L459" i="13"/>
  <c r="L463" i="13"/>
  <c r="L15" i="15"/>
  <c r="L19" i="15"/>
  <c r="L24" i="15"/>
  <c r="L29" i="15"/>
  <c r="L35" i="15"/>
  <c r="L40" i="15"/>
  <c r="L44" i="15"/>
  <c r="L49" i="15"/>
  <c r="L54" i="15"/>
  <c r="L59" i="15"/>
  <c r="L64" i="15"/>
  <c r="L68" i="15"/>
  <c r="L73" i="15"/>
  <c r="L78" i="15"/>
  <c r="L16" i="15"/>
  <c r="L21" i="15"/>
  <c r="L25" i="15"/>
  <c r="L30" i="15"/>
  <c r="L36" i="15"/>
  <c r="L41" i="15"/>
  <c r="L46" i="15"/>
  <c r="L50" i="15"/>
  <c r="L55" i="15"/>
  <c r="L60" i="15"/>
  <c r="L65" i="15"/>
  <c r="L70" i="15"/>
  <c r="L74" i="15"/>
  <c r="L79" i="15"/>
  <c r="L340" i="13"/>
  <c r="L344" i="13"/>
  <c r="L348" i="13"/>
  <c r="L364" i="13"/>
  <c r="L367" i="13"/>
  <c r="L152" i="13"/>
  <c r="L169" i="13"/>
  <c r="L173" i="13"/>
  <c r="L177" i="13"/>
  <c r="L181" i="13"/>
  <c r="L185" i="13"/>
  <c r="L189" i="13"/>
  <c r="L205" i="13"/>
  <c r="L209" i="13"/>
  <c r="L213" i="13"/>
  <c r="L217" i="13"/>
  <c r="L221" i="13"/>
  <c r="L225" i="13"/>
  <c r="L229" i="13"/>
  <c r="L245" i="13"/>
  <c r="L249" i="13"/>
  <c r="L253" i="13"/>
  <c r="L257" i="13"/>
  <c r="L261" i="13"/>
  <c r="L265" i="13"/>
  <c r="L269" i="13"/>
  <c r="L285" i="13"/>
  <c r="L289" i="13"/>
  <c r="L293" i="13"/>
  <c r="L297" i="13"/>
  <c r="L301" i="13"/>
  <c r="L305" i="13"/>
  <c r="L309" i="13"/>
  <c r="L325" i="13"/>
  <c r="L329" i="13"/>
  <c r="L333" i="13"/>
  <c r="L337" i="13"/>
  <c r="L341" i="13"/>
  <c r="L345" i="13"/>
  <c r="L361" i="13"/>
  <c r="L365" i="13"/>
  <c r="L369" i="13"/>
  <c r="L368" i="13"/>
  <c r="L372" i="13"/>
  <c r="L376" i="13"/>
  <c r="L380" i="13"/>
  <c r="L384" i="13"/>
  <c r="L400" i="13"/>
  <c r="L404" i="13"/>
  <c r="L408" i="13"/>
  <c r="L412" i="13"/>
  <c r="L416" i="13"/>
  <c r="L420" i="13"/>
  <c r="L424" i="13"/>
  <c r="L440" i="13"/>
  <c r="L444" i="13"/>
  <c r="L448" i="13"/>
  <c r="L452" i="13"/>
  <c r="L456" i="13"/>
  <c r="L460" i="13"/>
  <c r="L464" i="13"/>
  <c r="L373" i="13"/>
  <c r="L377" i="13"/>
  <c r="L381" i="13"/>
  <c r="L385" i="13"/>
  <c r="L401" i="13"/>
  <c r="L405" i="13"/>
  <c r="L409" i="13"/>
  <c r="L413" i="13"/>
  <c r="L417" i="13"/>
  <c r="L421" i="13"/>
  <c r="L425" i="13"/>
  <c r="L441" i="13"/>
  <c r="L445" i="13"/>
  <c r="L449" i="13"/>
  <c r="L453" i="13"/>
  <c r="L457" i="13"/>
  <c r="L461" i="13"/>
  <c r="L465" i="13"/>
  <c r="L17" i="15"/>
  <c r="L22" i="15"/>
  <c r="L27" i="15"/>
  <c r="L31" i="15"/>
  <c r="L37" i="15"/>
  <c r="L42" i="15"/>
  <c r="L47" i="15"/>
  <c r="L52" i="15"/>
  <c r="L56" i="15"/>
  <c r="L61" i="15"/>
  <c r="L66" i="15"/>
  <c r="L71" i="15"/>
  <c r="L76" i="15"/>
  <c r="L80" i="15"/>
  <c r="L18" i="15"/>
  <c r="L23" i="15"/>
  <c r="L28" i="15"/>
  <c r="L34" i="15"/>
  <c r="L38" i="15"/>
  <c r="L43" i="15"/>
  <c r="L48" i="15"/>
  <c r="L53" i="15"/>
  <c r="L58" i="15"/>
  <c r="L62" i="15"/>
  <c r="L67" i="15"/>
  <c r="L72" i="15"/>
  <c r="L77" i="15"/>
  <c r="L46" i="8"/>
  <c r="L50" i="8"/>
  <c r="L15" i="3"/>
  <c r="L20" i="3"/>
  <c r="L25" i="3"/>
  <c r="L31" i="3"/>
  <c r="L36" i="3"/>
  <c r="L41" i="3"/>
  <c r="L46" i="3"/>
  <c r="L51" i="3"/>
  <c r="L56" i="3"/>
  <c r="L61" i="3"/>
  <c r="L66" i="3"/>
  <c r="L18" i="4"/>
  <c r="L27" i="4"/>
  <c r="L32" i="4"/>
  <c r="L42" i="4"/>
  <c r="L47" i="4"/>
  <c r="L52" i="4"/>
  <c r="L56" i="4"/>
  <c r="L61" i="4"/>
  <c r="L66" i="4"/>
  <c r="L70" i="4"/>
  <c r="L75" i="4"/>
  <c r="L84" i="4"/>
  <c r="L89" i="4"/>
  <c r="L18" i="8"/>
  <c r="L23" i="8"/>
  <c r="L27" i="8"/>
  <c r="L32" i="8"/>
  <c r="L38" i="8"/>
  <c r="L42" i="8"/>
  <c r="L31" i="10"/>
  <c r="L35" i="10"/>
  <c r="L39" i="10"/>
  <c r="L51" i="10"/>
  <c r="L55" i="10"/>
  <c r="L59" i="10"/>
  <c r="L71" i="10"/>
  <c r="L75" i="10"/>
  <c r="L79" i="10"/>
  <c r="L92" i="10"/>
  <c r="L96" i="10"/>
  <c r="L100" i="10"/>
  <c r="L117" i="10"/>
  <c r="L133" i="10"/>
  <c r="L141" i="10"/>
  <c r="L157" i="10"/>
  <c r="L158" i="10"/>
  <c r="L170" i="10"/>
  <c r="L174" i="10"/>
  <c r="L178" i="10"/>
  <c r="L190" i="10"/>
  <c r="L194" i="10"/>
  <c r="L198" i="10"/>
  <c r="L210" i="10"/>
  <c r="L214" i="10"/>
  <c r="L218" i="10"/>
  <c r="L230" i="10"/>
  <c r="L234" i="10"/>
  <c r="L238" i="10"/>
  <c r="L29" i="12"/>
  <c r="L33" i="12"/>
  <c r="L37" i="12"/>
  <c r="L49" i="12"/>
  <c r="L53" i="12"/>
  <c r="L57" i="12"/>
  <c r="L69" i="12"/>
  <c r="L73" i="12"/>
  <c r="L77" i="12"/>
  <c r="L90" i="12"/>
  <c r="L94" i="12"/>
  <c r="L98" i="12"/>
  <c r="L110" i="12"/>
  <c r="L114" i="12"/>
  <c r="L118" i="12"/>
  <c r="L130" i="12"/>
  <c r="L134" i="12"/>
  <c r="L138" i="12"/>
  <c r="L150" i="12"/>
  <c r="L154" i="12"/>
  <c r="L158" i="12"/>
  <c r="L170" i="12"/>
  <c r="L174" i="12"/>
  <c r="L178" i="12"/>
  <c r="L190" i="12"/>
  <c r="L194" i="12"/>
  <c r="L198" i="12"/>
  <c r="L210" i="12"/>
  <c r="L214" i="12"/>
  <c r="L218" i="12"/>
  <c r="L230" i="12"/>
  <c r="L237" i="12"/>
  <c r="L241" i="12"/>
  <c r="L23" i="4"/>
  <c r="L38" i="4"/>
  <c r="L80" i="4"/>
  <c r="L11" i="13"/>
  <c r="L16" i="12"/>
  <c r="L12" i="12"/>
  <c r="L8" i="12"/>
  <c r="L19" i="10"/>
  <c r="L15" i="10"/>
  <c r="L11" i="10"/>
  <c r="L13" i="8"/>
  <c r="L9" i="8"/>
  <c r="L16" i="6"/>
  <c r="L12" i="6"/>
  <c r="L12" i="4"/>
  <c r="L14" i="13"/>
  <c r="L10" i="13"/>
  <c r="L17" i="12"/>
  <c r="L13" i="12"/>
  <c r="L9" i="12"/>
  <c r="L18" i="10"/>
  <c r="L14" i="10"/>
  <c r="L10" i="10"/>
  <c r="L10" i="8"/>
  <c r="L13" i="6"/>
  <c r="L9" i="6"/>
  <c r="L13" i="4"/>
  <c r="L9" i="4"/>
  <c r="L9" i="3"/>
  <c r="L45" i="8"/>
  <c r="L49" i="8"/>
  <c r="L54" i="8"/>
  <c r="L59" i="8"/>
  <c r="L63" i="8"/>
  <c r="L68" i="8"/>
  <c r="L73" i="8"/>
  <c r="L77" i="8"/>
  <c r="L82" i="8"/>
  <c r="L87" i="8"/>
  <c r="L91" i="8"/>
  <c r="L32" i="13"/>
  <c r="L28" i="13"/>
  <c r="L31" i="13"/>
  <c r="L27" i="13"/>
  <c r="L23" i="13"/>
  <c r="L19" i="13"/>
  <c r="L16" i="3"/>
  <c r="L21" i="3"/>
  <c r="L26" i="3"/>
  <c r="L32" i="3"/>
  <c r="L37" i="3"/>
  <c r="L42" i="3"/>
  <c r="L47" i="3"/>
  <c r="L52" i="3"/>
  <c r="L57" i="3"/>
  <c r="L62" i="3"/>
  <c r="L67" i="3"/>
  <c r="L15" i="13"/>
  <c r="L13" i="13"/>
  <c r="L9" i="13"/>
  <c r="L18" i="12"/>
  <c r="L14" i="12"/>
  <c r="L10" i="12"/>
  <c r="L17" i="10"/>
  <c r="L13" i="10"/>
  <c r="L9" i="10"/>
  <c r="L11" i="8"/>
  <c r="L14" i="6"/>
  <c r="L10" i="6"/>
  <c r="L10" i="4"/>
  <c r="L10" i="3"/>
  <c r="L12" i="13"/>
  <c r="L19" i="12"/>
  <c r="L15" i="12"/>
  <c r="L11" i="12"/>
  <c r="L16" i="10"/>
  <c r="L12" i="10"/>
  <c r="L8" i="10"/>
  <c r="L12" i="8"/>
  <c r="L15" i="6"/>
  <c r="L11" i="6"/>
  <c r="L11" i="4"/>
  <c r="L11" i="3"/>
  <c r="L48" i="8"/>
  <c r="L53" i="8"/>
  <c r="L57" i="8"/>
  <c r="L62" i="8"/>
  <c r="L67" i="8"/>
  <c r="L71" i="8"/>
  <c r="L76" i="8"/>
  <c r="L81" i="8"/>
  <c r="L85" i="8"/>
  <c r="L90" i="8"/>
  <c r="L47" i="8"/>
  <c r="L52" i="8"/>
  <c r="L56" i="8"/>
  <c r="L61" i="8"/>
  <c r="L66" i="8"/>
  <c r="L70" i="8"/>
  <c r="L75" i="8"/>
  <c r="L80" i="8"/>
  <c r="L84" i="8"/>
  <c r="L89" i="8"/>
  <c r="L34" i="13"/>
  <c r="L30" i="13"/>
  <c r="L26" i="13"/>
  <c r="L22" i="13"/>
  <c r="L18" i="13"/>
  <c r="L33" i="13"/>
  <c r="L29" i="13"/>
  <c r="L25" i="13"/>
  <c r="L21" i="13"/>
  <c r="L17" i="13"/>
  <c r="L17" i="3"/>
  <c r="L22" i="3"/>
  <c r="L27" i="3"/>
  <c r="L33" i="3"/>
  <c r="L38" i="3"/>
  <c r="L43" i="3"/>
  <c r="L19" i="4"/>
  <c r="L24" i="4"/>
  <c r="L28" i="4"/>
  <c r="L33" i="4"/>
  <c r="L39" i="4"/>
  <c r="L43" i="4"/>
  <c r="L48" i="4"/>
  <c r="L53" i="4"/>
  <c r="L57" i="4"/>
  <c r="L62" i="4"/>
  <c r="L67" i="4"/>
  <c r="L71" i="4"/>
  <c r="L76" i="4"/>
  <c r="L81" i="4"/>
  <c r="L85" i="4"/>
  <c r="L90" i="4"/>
  <c r="L19" i="8"/>
  <c r="L24" i="8"/>
  <c r="L28" i="8"/>
  <c r="L33" i="8"/>
  <c r="L39" i="8"/>
  <c r="L43" i="8"/>
  <c r="L32" i="10"/>
  <c r="L36" i="10"/>
  <c r="L40" i="10"/>
  <c r="L52" i="10"/>
  <c r="L56" i="10"/>
  <c r="L60" i="10"/>
  <c r="L72" i="10"/>
  <c r="L76" i="10"/>
  <c r="L80" i="10"/>
  <c r="L93" i="10"/>
  <c r="L97" i="10"/>
  <c r="L101" i="10"/>
  <c r="L111" i="10"/>
  <c r="L119" i="10"/>
  <c r="L135" i="10"/>
  <c r="L151" i="10"/>
  <c r="L114" i="10"/>
  <c r="L118" i="10"/>
  <c r="L130" i="10"/>
  <c r="L134" i="10"/>
  <c r="L138" i="10"/>
  <c r="L150" i="10"/>
  <c r="L154" i="10"/>
  <c r="L159" i="10"/>
  <c r="L171" i="10"/>
  <c r="L175" i="10"/>
  <c r="L179" i="10"/>
  <c r="L191" i="10"/>
  <c r="L195" i="10"/>
  <c r="L199" i="10"/>
  <c r="L211" i="10"/>
  <c r="L215" i="10"/>
  <c r="L219" i="10"/>
  <c r="L231" i="10"/>
  <c r="L235" i="10"/>
  <c r="L239" i="10"/>
  <c r="L30" i="12"/>
  <c r="L34" i="12"/>
  <c r="L38" i="12"/>
  <c r="L50" i="12"/>
  <c r="L54" i="12"/>
  <c r="L58" i="12"/>
  <c r="L70" i="12"/>
  <c r="L74" i="12"/>
  <c r="L78" i="12"/>
  <c r="L91" i="12"/>
  <c r="L95" i="12"/>
  <c r="L99" i="12"/>
  <c r="L111" i="12"/>
  <c r="L115" i="12"/>
  <c r="L119" i="12"/>
  <c r="L131" i="12"/>
  <c r="L135" i="12"/>
  <c r="L139" i="12"/>
  <c r="L151" i="12"/>
  <c r="L155" i="12"/>
  <c r="L159" i="12"/>
  <c r="L171" i="12"/>
  <c r="L175" i="12"/>
  <c r="L179" i="12"/>
  <c r="L191" i="12"/>
  <c r="L195" i="12"/>
  <c r="L199" i="12"/>
  <c r="L211" i="12"/>
  <c r="L215" i="12"/>
  <c r="L219" i="12"/>
  <c r="L231" i="12"/>
  <c r="L234" i="12"/>
  <c r="L238" i="12"/>
  <c r="L48" i="3"/>
  <c r="L53" i="3"/>
  <c r="L58" i="3"/>
  <c r="L63" i="3"/>
  <c r="L68" i="3"/>
  <c r="L14" i="3"/>
  <c r="L19" i="3"/>
  <c r="L24" i="3"/>
  <c r="L30" i="3"/>
  <c r="L35" i="3"/>
  <c r="L40" i="3"/>
  <c r="L45" i="3"/>
  <c r="L50" i="3"/>
  <c r="L55" i="3"/>
  <c r="L60" i="3"/>
  <c r="L65" i="3"/>
  <c r="L16" i="4"/>
  <c r="L20" i="4"/>
  <c r="L25" i="4"/>
  <c r="L30" i="4"/>
  <c r="L34" i="4"/>
  <c r="L40" i="4"/>
  <c r="L45" i="4"/>
  <c r="L49" i="4"/>
  <c r="L54" i="4"/>
  <c r="L59" i="4"/>
  <c r="L63" i="4"/>
  <c r="L68" i="4"/>
  <c r="L73" i="4"/>
  <c r="L77" i="4"/>
  <c r="L82" i="4"/>
  <c r="L87" i="4"/>
  <c r="L91" i="4"/>
  <c r="L16" i="8"/>
  <c r="L20" i="8"/>
  <c r="L25" i="8"/>
  <c r="L30" i="8"/>
  <c r="L34" i="8"/>
  <c r="L40" i="8"/>
  <c r="L29" i="10"/>
  <c r="L33" i="10"/>
  <c r="L37" i="10"/>
  <c r="L49" i="10"/>
  <c r="L53" i="10"/>
  <c r="L57" i="10"/>
  <c r="L69" i="10"/>
  <c r="L73" i="10"/>
  <c r="L77" i="10"/>
  <c r="L90" i="10"/>
  <c r="L94" i="10"/>
  <c r="L98" i="10"/>
  <c r="L110" i="10"/>
  <c r="L113" i="10"/>
  <c r="L121" i="10"/>
  <c r="L137" i="10"/>
  <c r="L153" i="10"/>
  <c r="L17" i="4"/>
  <c r="L21" i="4"/>
  <c r="L26" i="4"/>
  <c r="L31" i="4"/>
  <c r="L35" i="4"/>
  <c r="L41" i="4"/>
  <c r="L46" i="4"/>
  <c r="L50" i="4"/>
  <c r="L55" i="4"/>
  <c r="L60" i="4"/>
  <c r="L64" i="4"/>
  <c r="L69" i="4"/>
  <c r="L74" i="4"/>
  <c r="L78" i="4"/>
  <c r="L83" i="4"/>
  <c r="L88" i="4"/>
  <c r="L92" i="4"/>
  <c r="L17" i="8"/>
  <c r="L21" i="8"/>
  <c r="L26" i="8"/>
  <c r="L31" i="8"/>
  <c r="L35" i="8"/>
  <c r="L41" i="8"/>
  <c r="L30" i="10"/>
  <c r="L34" i="10"/>
  <c r="L38" i="10"/>
  <c r="L50" i="10"/>
  <c r="L54" i="10"/>
  <c r="L58" i="10"/>
  <c r="L70" i="10"/>
  <c r="L74" i="10"/>
  <c r="L78" i="10"/>
  <c r="L91" i="10"/>
  <c r="L95" i="10"/>
  <c r="L99" i="10"/>
  <c r="L115" i="10"/>
  <c r="L131" i="10"/>
  <c r="L139" i="10"/>
  <c r="L155" i="10"/>
  <c r="L112" i="10"/>
  <c r="L116" i="10"/>
  <c r="L120" i="10"/>
  <c r="L132" i="10"/>
  <c r="L136" i="10"/>
  <c r="L140" i="10"/>
  <c r="L152" i="10"/>
  <c r="L156" i="10"/>
  <c r="L160" i="10"/>
  <c r="L172" i="10"/>
  <c r="L176" i="10"/>
  <c r="L180" i="10"/>
  <c r="L192" i="10"/>
  <c r="L196" i="10"/>
  <c r="L200" i="10"/>
  <c r="L212" i="10"/>
  <c r="L216" i="10"/>
  <c r="L220" i="10"/>
  <c r="L232" i="10"/>
  <c r="L236" i="10"/>
  <c r="L240" i="10"/>
  <c r="L31" i="12"/>
  <c r="L35" i="12"/>
  <c r="L39" i="12"/>
  <c r="L51" i="12"/>
  <c r="L55" i="12"/>
  <c r="L59" i="12"/>
  <c r="L71" i="12"/>
  <c r="L75" i="12"/>
  <c r="L79" i="12"/>
  <c r="L92" i="12"/>
  <c r="L96" i="12"/>
  <c r="L100" i="12"/>
  <c r="L112" i="12"/>
  <c r="L116" i="12"/>
  <c r="L120" i="12"/>
  <c r="L132" i="12"/>
  <c r="L136" i="12"/>
  <c r="L140" i="12"/>
  <c r="L152" i="12"/>
  <c r="L156" i="12"/>
  <c r="L160" i="12"/>
  <c r="L172" i="12"/>
  <c r="L176" i="12"/>
  <c r="L180" i="12"/>
  <c r="L192" i="12"/>
  <c r="L196" i="12"/>
  <c r="L200" i="12"/>
  <c r="L212" i="12"/>
  <c r="L216" i="12"/>
  <c r="L220" i="12"/>
  <c r="L232" i="12"/>
  <c r="L235" i="12"/>
  <c r="L239" i="12"/>
  <c r="L161" i="10"/>
  <c r="L173" i="10"/>
  <c r="L177" i="10"/>
  <c r="L181" i="10"/>
  <c r="L193" i="10"/>
  <c r="L197" i="10"/>
  <c r="L201" i="10"/>
  <c r="L213" i="10"/>
  <c r="L217" i="10"/>
  <c r="L221" i="10"/>
  <c r="L233" i="10"/>
  <c r="L237" i="10"/>
  <c r="L241" i="10"/>
  <c r="L32" i="12"/>
  <c r="L36" i="12"/>
  <c r="L40" i="12"/>
  <c r="L52" i="12"/>
  <c r="L56" i="12"/>
  <c r="L60" i="12"/>
  <c r="L72" i="12"/>
  <c r="L76" i="12"/>
  <c r="L80" i="12"/>
  <c r="L93" i="12"/>
  <c r="L97" i="12"/>
  <c r="L101" i="12"/>
  <c r="L113" i="12"/>
  <c r="L117" i="12"/>
  <c r="L121" i="12"/>
  <c r="L133" i="12"/>
  <c r="L137" i="12"/>
  <c r="L141" i="12"/>
  <c r="L153" i="12"/>
  <c r="L157" i="12"/>
  <c r="L161" i="12"/>
  <c r="L173" i="12"/>
  <c r="L177" i="12"/>
  <c r="L181" i="12"/>
  <c r="L193" i="12"/>
  <c r="L197" i="12"/>
  <c r="L201" i="12"/>
  <c r="L213" i="12"/>
  <c r="L217" i="12"/>
  <c r="L221" i="12"/>
  <c r="L233" i="12"/>
  <c r="L236" i="12"/>
  <c r="L240" i="12"/>
  <c r="L69" i="8"/>
  <c r="L74" i="8"/>
  <c r="L78" i="8"/>
  <c r="L83" i="8"/>
  <c r="L88" i="8"/>
  <c r="L92" i="8"/>
  <c r="L24" i="13"/>
  <c r="L20" i="13"/>
  <c r="L16" i="13"/>
  <c r="L22" i="14" l="1"/>
  <c r="L27" i="10"/>
  <c r="L18" i="6"/>
  <c r="L51" i="4"/>
  <c r="L58" i="4"/>
  <c r="L22" i="4"/>
  <c r="L129" i="14"/>
  <c r="L144" i="14"/>
  <c r="L26" i="10"/>
  <c r="L20" i="12"/>
  <c r="L66" i="12"/>
  <c r="L85" i="12"/>
  <c r="L67" i="12"/>
  <c r="L45" i="12"/>
  <c r="L189" i="14"/>
  <c r="L159" i="14"/>
  <c r="L99" i="14"/>
  <c r="L68" i="14"/>
  <c r="L86" i="12"/>
  <c r="L46" i="12"/>
  <c r="L87" i="12"/>
  <c r="L65" i="12"/>
  <c r="L47" i="12"/>
  <c r="L46" i="13"/>
  <c r="L174" i="14"/>
  <c r="L114" i="14"/>
  <c r="L84" i="14"/>
  <c r="L53" i="14"/>
  <c r="L63" i="15"/>
  <c r="L81" i="15"/>
  <c r="L32" i="15"/>
  <c r="L438" i="13"/>
  <c r="L399" i="13"/>
  <c r="L282" i="13"/>
  <c r="L75" i="15"/>
  <c r="L26" i="15"/>
  <c r="L45" i="15"/>
  <c r="L321" i="13"/>
  <c r="L360" i="13"/>
  <c r="L164" i="13"/>
  <c r="L130" i="6"/>
  <c r="L86" i="6"/>
  <c r="L41" i="6"/>
  <c r="L86" i="13"/>
  <c r="L119" i="6"/>
  <c r="L75" i="6"/>
  <c r="L30" i="6"/>
  <c r="L63" i="12"/>
  <c r="L62" i="12"/>
  <c r="L475" i="13"/>
  <c r="L428" i="13"/>
  <c r="L435" i="13"/>
  <c r="L355" i="13"/>
  <c r="L203" i="13"/>
  <c r="L154" i="13"/>
  <c r="L161" i="13"/>
  <c r="L121" i="13"/>
  <c r="L85" i="13"/>
  <c r="L427" i="13"/>
  <c r="L391" i="13"/>
  <c r="L117" i="13"/>
  <c r="L153" i="13"/>
  <c r="L433" i="13"/>
  <c r="L389" i="13"/>
  <c r="L350" i="13"/>
  <c r="L357" i="13"/>
  <c r="L197" i="13"/>
  <c r="L159" i="13"/>
  <c r="L123" i="13"/>
  <c r="L76" i="13"/>
  <c r="L83" i="13"/>
  <c r="L115" i="13"/>
  <c r="L469" i="13"/>
  <c r="L352" i="13"/>
  <c r="L193" i="13"/>
  <c r="L78" i="13"/>
  <c r="L429" i="13"/>
  <c r="L158" i="13"/>
  <c r="L118" i="13"/>
  <c r="L474" i="13"/>
  <c r="L434" i="13"/>
  <c r="L395" i="13"/>
  <c r="L319" i="13"/>
  <c r="L272" i="13"/>
  <c r="L275" i="13"/>
  <c r="L239" i="13"/>
  <c r="L232" i="13"/>
  <c r="L397" i="13"/>
  <c r="L351" i="13"/>
  <c r="L476" i="13"/>
  <c r="L436" i="13"/>
  <c r="L396" i="13"/>
  <c r="L317" i="13"/>
  <c r="L310" i="13"/>
  <c r="L281" i="13"/>
  <c r="L234" i="13"/>
  <c r="L237" i="13"/>
  <c r="L354" i="13"/>
  <c r="L318" i="13"/>
  <c r="L271" i="13"/>
  <c r="L238" i="13"/>
  <c r="L202" i="13"/>
  <c r="L248" i="12"/>
  <c r="L208" i="12"/>
  <c r="L168" i="12"/>
  <c r="L128" i="12"/>
  <c r="L392" i="13"/>
  <c r="L320" i="13"/>
  <c r="L273" i="13"/>
  <c r="L276" i="13"/>
  <c r="L240" i="13"/>
  <c r="L244" i="12"/>
  <c r="L243" i="12"/>
  <c r="L246" i="12"/>
  <c r="L226" i="12"/>
  <c r="L206" i="12"/>
  <c r="L186" i="12"/>
  <c r="L166" i="12"/>
  <c r="L146" i="12"/>
  <c r="L126" i="12"/>
  <c r="L106" i="12"/>
  <c r="L228" i="10"/>
  <c r="L188" i="10"/>
  <c r="L124" i="13"/>
  <c r="L77" i="13"/>
  <c r="L80" i="13"/>
  <c r="L247" i="12"/>
  <c r="L227" i="12"/>
  <c r="L207" i="12"/>
  <c r="L187" i="12"/>
  <c r="L167" i="12"/>
  <c r="L147" i="12"/>
  <c r="L127" i="12"/>
  <c r="L107" i="12"/>
  <c r="L168" i="10"/>
  <c r="L102" i="10"/>
  <c r="L246" i="10"/>
  <c r="L226" i="10"/>
  <c r="L206" i="10"/>
  <c r="L186" i="10"/>
  <c r="L162" i="13"/>
  <c r="L242" i="12"/>
  <c r="L245" i="12"/>
  <c r="L202" i="12"/>
  <c r="L205" i="12"/>
  <c r="L162" i="12"/>
  <c r="L165" i="12"/>
  <c r="L122" i="12"/>
  <c r="L125" i="12"/>
  <c r="L242" i="10"/>
  <c r="L245" i="10"/>
  <c r="L202" i="10"/>
  <c r="L205" i="10"/>
  <c r="L162" i="10"/>
  <c r="L165" i="10"/>
  <c r="L166" i="10"/>
  <c r="L126" i="10"/>
  <c r="L108" i="10"/>
  <c r="L107" i="10"/>
  <c r="L13" i="15"/>
  <c r="L39" i="15"/>
  <c r="L57" i="15"/>
  <c r="L243" i="13"/>
  <c r="L125" i="13"/>
  <c r="L51" i="15"/>
  <c r="L69" i="15"/>
  <c r="L20" i="15"/>
  <c r="L477" i="13"/>
  <c r="L204" i="13"/>
  <c r="L108" i="6"/>
  <c r="L64" i="6"/>
  <c r="L141" i="6"/>
  <c r="L97" i="6"/>
  <c r="L52" i="6"/>
  <c r="L83" i="12"/>
  <c r="L82" i="12"/>
  <c r="L43" i="12"/>
  <c r="L468" i="13"/>
  <c r="L471" i="13"/>
  <c r="L431" i="13"/>
  <c r="L467" i="13"/>
  <c r="L359" i="13"/>
  <c r="L199" i="13"/>
  <c r="L157" i="13"/>
  <c r="L81" i="13"/>
  <c r="L430" i="13"/>
  <c r="L388" i="13"/>
  <c r="L114" i="13"/>
  <c r="L156" i="13"/>
  <c r="L473" i="13"/>
  <c r="L437" i="13"/>
  <c r="L390" i="13"/>
  <c r="L353" i="13"/>
  <c r="L194" i="13"/>
  <c r="L201" i="13"/>
  <c r="L163" i="13"/>
  <c r="L116" i="13"/>
  <c r="L119" i="13"/>
  <c r="L79" i="13"/>
  <c r="L155" i="13"/>
  <c r="L466" i="13"/>
  <c r="L349" i="13"/>
  <c r="L196" i="13"/>
  <c r="L75" i="13"/>
  <c r="L122" i="13"/>
  <c r="L82" i="13"/>
  <c r="L470" i="13"/>
  <c r="L398" i="13"/>
  <c r="L312" i="13"/>
  <c r="L315" i="13"/>
  <c r="L279" i="13"/>
  <c r="L235" i="13"/>
  <c r="L394" i="13"/>
  <c r="L38" i="14"/>
  <c r="L472" i="13"/>
  <c r="L432" i="13"/>
  <c r="L393" i="13"/>
  <c r="L313" i="13"/>
  <c r="L277" i="13"/>
  <c r="L241" i="13"/>
  <c r="L358" i="13"/>
  <c r="L311" i="13"/>
  <c r="L314" i="13"/>
  <c r="L278" i="13"/>
  <c r="L274" i="13"/>
  <c r="L242" i="13"/>
  <c r="L195" i="13"/>
  <c r="L198" i="13"/>
  <c r="L228" i="12"/>
  <c r="L188" i="12"/>
  <c r="L148" i="12"/>
  <c r="L108" i="12"/>
  <c r="L248" i="10"/>
  <c r="L356" i="13"/>
  <c r="L316" i="13"/>
  <c r="L280" i="13"/>
  <c r="L233" i="13"/>
  <c r="L236" i="13"/>
  <c r="L200" i="13"/>
  <c r="L208" i="10"/>
  <c r="L160" i="13"/>
  <c r="L120" i="13"/>
  <c r="L84" i="13"/>
  <c r="L247" i="10"/>
  <c r="L227" i="10"/>
  <c r="L207" i="10"/>
  <c r="L187" i="10"/>
  <c r="L167" i="10"/>
  <c r="L147" i="10"/>
  <c r="L127" i="10"/>
  <c r="L146" i="10"/>
  <c r="L106" i="10"/>
  <c r="L128" i="10"/>
  <c r="L122" i="10"/>
  <c r="L125" i="10"/>
  <c r="L104" i="10"/>
  <c r="L103" i="10"/>
  <c r="L105" i="10"/>
  <c r="L224" i="12"/>
  <c r="L223" i="12"/>
  <c r="L225" i="12"/>
  <c r="L222" i="12"/>
  <c r="L204" i="12"/>
  <c r="L203" i="12"/>
  <c r="L184" i="12"/>
  <c r="L183" i="12"/>
  <c r="L185" i="12"/>
  <c r="L182" i="12"/>
  <c r="L164" i="12"/>
  <c r="L163" i="12"/>
  <c r="L144" i="12"/>
  <c r="L143" i="12"/>
  <c r="L145" i="12"/>
  <c r="L142" i="12"/>
  <c r="L124" i="12"/>
  <c r="L123" i="12"/>
  <c r="L104" i="12"/>
  <c r="L103" i="12"/>
  <c r="L105" i="12"/>
  <c r="L102" i="12"/>
  <c r="L244" i="10"/>
  <c r="L243" i="10"/>
  <c r="L224" i="10"/>
  <c r="L223" i="10"/>
  <c r="L225" i="10"/>
  <c r="L222" i="10"/>
  <c r="L204" i="10"/>
  <c r="L203" i="10"/>
  <c r="L184" i="10"/>
  <c r="L183" i="10"/>
  <c r="L185" i="10"/>
  <c r="L182" i="10"/>
  <c r="L164" i="10"/>
  <c r="L163" i="10"/>
  <c r="L144" i="10"/>
  <c r="L143" i="10"/>
  <c r="L145" i="10"/>
  <c r="L142" i="10"/>
  <c r="L124" i="10"/>
  <c r="L123" i="10"/>
  <c r="L148" i="10"/>
  <c r="L39" i="13"/>
  <c r="L35" i="13"/>
  <c r="L41" i="13"/>
  <c r="L45" i="13"/>
  <c r="L40" i="13"/>
  <c r="L36" i="13"/>
  <c r="L37" i="13"/>
  <c r="L38" i="13"/>
  <c r="L42" i="13"/>
  <c r="L44" i="13"/>
  <c r="L43" i="13"/>
  <c r="L84" i="12"/>
  <c r="L61" i="12"/>
  <c r="L41" i="12"/>
  <c r="L42" i="12"/>
  <c r="L81" i="12"/>
  <c r="L64" i="12"/>
  <c r="L44" i="12"/>
  <c r="L23" i="12"/>
  <c r="L24" i="12"/>
  <c r="L25" i="12"/>
  <c r="L26" i="12"/>
  <c r="L21" i="12"/>
  <c r="L22" i="12"/>
  <c r="L85" i="10"/>
  <c r="L45" i="10"/>
  <c r="L84" i="10"/>
  <c r="L61" i="10"/>
  <c r="L44" i="10"/>
  <c r="L65" i="10"/>
  <c r="L83" i="10"/>
  <c r="L82" i="10"/>
  <c r="L81" i="10"/>
  <c r="L63" i="10"/>
  <c r="L62" i="10"/>
  <c r="L64" i="10"/>
  <c r="L43" i="10"/>
  <c r="L42" i="10"/>
  <c r="L41" i="10"/>
  <c r="L87" i="10"/>
  <c r="L67" i="10"/>
  <c r="L47" i="10"/>
  <c r="L86" i="10"/>
  <c r="L66" i="10"/>
  <c r="L46" i="10"/>
  <c r="L25" i="10"/>
  <c r="L22" i="10"/>
  <c r="L23" i="10"/>
  <c r="L21" i="10"/>
  <c r="L24" i="10"/>
  <c r="L20" i="10"/>
  <c r="L51" i="8"/>
  <c r="L86" i="8"/>
  <c r="L14" i="4"/>
  <c r="L69" i="3"/>
  <c r="L59" i="3"/>
  <c r="L49" i="3"/>
  <c r="L39" i="3"/>
  <c r="L28" i="3"/>
  <c r="L18" i="3"/>
  <c r="L109" i="10"/>
  <c r="L88" i="10"/>
  <c r="L68" i="10"/>
  <c r="L48" i="10"/>
  <c r="L36" i="8"/>
  <c r="L22" i="8"/>
  <c r="L79" i="4"/>
  <c r="L36" i="4"/>
  <c r="L249" i="12"/>
  <c r="L229" i="12"/>
  <c r="L209" i="12"/>
  <c r="L189" i="12"/>
  <c r="L169" i="12"/>
  <c r="L129" i="12"/>
  <c r="L88" i="12"/>
  <c r="L68" i="12"/>
  <c r="L48" i="12"/>
  <c r="L249" i="10"/>
  <c r="L229" i="10"/>
  <c r="L209" i="10"/>
  <c r="L189" i="10"/>
  <c r="L169" i="10"/>
  <c r="L44" i="8"/>
  <c r="L86" i="4"/>
  <c r="L44" i="4"/>
  <c r="L58" i="8"/>
  <c r="L65" i="8"/>
  <c r="L72" i="8"/>
  <c r="L79" i="8"/>
  <c r="L93" i="8"/>
  <c r="L27" i="12"/>
  <c r="L64" i="3"/>
  <c r="L54" i="3"/>
  <c r="L44" i="3"/>
  <c r="L34" i="3"/>
  <c r="L23" i="3"/>
  <c r="L14" i="8"/>
  <c r="L129" i="10"/>
  <c r="L93" i="4"/>
  <c r="L65" i="4"/>
  <c r="L149" i="12"/>
  <c r="L109" i="12"/>
  <c r="L149" i="10"/>
  <c r="L29" i="8"/>
  <c r="L72" i="4"/>
  <c r="L29" i="4"/>
  <c r="M27" i="39" l="1"/>
  <c r="M26" i="39"/>
  <c r="M25" i="39"/>
  <c r="M12" i="39" l="1"/>
  <c r="M23" i="39"/>
  <c r="M14" i="39"/>
  <c r="M21" i="39"/>
  <c r="M16" i="39"/>
  <c r="M17" i="39"/>
  <c r="M13" i="39"/>
  <c r="M20" i="39"/>
  <c r="M22" i="39"/>
  <c r="M18" i="39"/>
  <c r="M19" i="39"/>
</calcChain>
</file>

<file path=xl/sharedStrings.xml><?xml version="1.0" encoding="utf-8"?>
<sst xmlns="http://schemas.openxmlformats.org/spreadsheetml/2006/main" count="3648" uniqueCount="294">
  <si>
    <t>Não responde</t>
  </si>
  <si>
    <t>Não aplicável</t>
  </si>
  <si>
    <t>Licenciamentos</t>
  </si>
  <si>
    <t>Financiamento</t>
  </si>
  <si>
    <t>Sistema judicial</t>
  </si>
  <si>
    <t>Sistema fiscal</t>
  </si>
  <si>
    <t>Carga administrativa</t>
  </si>
  <si>
    <t>Barreiras à internacionalização</t>
  </si>
  <si>
    <t>Recursos humanos</t>
  </si>
  <si>
    <t>Ponderador</t>
  </si>
  <si>
    <t>Não constitui um obstáculo</t>
  </si>
  <si>
    <t>Obstáculo muito reduzido</t>
  </si>
  <si>
    <t>Obstáculo reduzido</t>
  </si>
  <si>
    <t>Obstáculo elevado</t>
  </si>
  <si>
    <t>Obstáculo muito elevado</t>
  </si>
  <si>
    <t>Tempo necessário</t>
  </si>
  <si>
    <t>Número de entidades envolvidas</t>
  </si>
  <si>
    <t>Requisitos legais necessários</t>
  </si>
  <si>
    <t>Custos (incluindo taxas e capital social necessário)</t>
  </si>
  <si>
    <t>Agregação</t>
  </si>
  <si>
    <t>Grandes</t>
  </si>
  <si>
    <t>Micro</t>
  </si>
  <si>
    <t>Pequenas e médias</t>
  </si>
  <si>
    <t>Agricultura, silvicultura e pesca</t>
  </si>
  <si>
    <t>Indústria</t>
  </si>
  <si>
    <t>Energia, água e saneamento</t>
  </si>
  <si>
    <t>Construção e atividades imobiliárias</t>
  </si>
  <si>
    <t>Comércio e reparação de veículos</t>
  </si>
  <si>
    <t>Alojamento e restauração</t>
  </si>
  <si>
    <t>Transportes e armazenagem, Informação e comunicação</t>
  </si>
  <si>
    <t>Outras atividades de serviços</t>
  </si>
  <si>
    <t>Total das sociedades</t>
  </si>
  <si>
    <t>Dimensão da empresa</t>
  </si>
  <si>
    <t>Setor de atividade</t>
  </si>
  <si>
    <t>Componente</t>
  </si>
  <si>
    <t>Não sabe/Não responde</t>
  </si>
  <si>
    <t xml:space="preserve">01. INÍCIO DE ATIVIDADE </t>
  </si>
  <si>
    <t>02. LICENCIAMENTOS</t>
  </si>
  <si>
    <t>Licenças de atividade</t>
  </si>
  <si>
    <t>Licenças camarárias</t>
  </si>
  <si>
    <t>Licenças ambientais</t>
  </si>
  <si>
    <t>Certificação ambiental</t>
  </si>
  <si>
    <t>Certificação de qualidade</t>
  </si>
  <si>
    <t>Outras n.e.</t>
  </si>
  <si>
    <t>Telecomunicações e internet</t>
  </si>
  <si>
    <t>Eletricidade</t>
  </si>
  <si>
    <t>Gás</t>
  </si>
  <si>
    <t>Combustíveis líquidos</t>
  </si>
  <si>
    <t>Água</t>
  </si>
  <si>
    <t>Saneamento</t>
  </si>
  <si>
    <t>Serviços postais</t>
  </si>
  <si>
    <t>Serviços de transporte de mercadorias (aéreos)</t>
  </si>
  <si>
    <t>Serviços de transporte de mercadorias (terrestres)</t>
  </si>
  <si>
    <t>Serviços de transporte de mercadorias (marítimos/fluviais)</t>
  </si>
  <si>
    <t>03. INDÚSTRIAS DE REDE</t>
  </si>
  <si>
    <t>Indique em que medida os seguintes serviços constituem um obstáculo ao exercício da atividade da sua empresa:</t>
  </si>
  <si>
    <t>04. FINANCIAMENTO</t>
  </si>
  <si>
    <t>Crédito bancário de curto prazo (conta caucionada, cartão de crédito, leasing, factoring)</t>
  </si>
  <si>
    <t>Crédito bancário de médio/longo prazo</t>
  </si>
  <si>
    <t>Emissão de obrigações</t>
  </si>
  <si>
    <t>Aumento de capital / Emissão de ações</t>
  </si>
  <si>
    <t>Capital de risco</t>
  </si>
  <si>
    <t>Subsídios e programas de apoio governamental</t>
  </si>
  <si>
    <t>Indique em que medida o acesso aos seguintes tipos de financiamento constitui um obstáculo ao exercício da atividade da sua empresa:</t>
  </si>
  <si>
    <t>⏪</t>
  </si>
  <si>
    <t>05. SISTEMA JUDICIAL</t>
  </si>
  <si>
    <t>ÍNDICE</t>
  </si>
  <si>
    <t>Ínicio de atividade</t>
  </si>
  <si>
    <t>V010</t>
  </si>
  <si>
    <t>V020</t>
  </si>
  <si>
    <t>Indústrias de rede</t>
  </si>
  <si>
    <t>v030</t>
  </si>
  <si>
    <t>v040</t>
  </si>
  <si>
    <t>v080</t>
  </si>
  <si>
    <t>v090</t>
  </si>
  <si>
    <t>Indique em que medida os seguintes aspetos do sistema judicial constituem um obstáculo ao exercício da atividade da sua empresa:</t>
  </si>
  <si>
    <t>Indique em que medida a complexidade das seguintes operações ligadas à internacionalização da sua empresa constitui um obstáculo ao exercício da sua atividade:</t>
  </si>
  <si>
    <t>Indique em que medida a frequência/complexidade/resposta dos pedidos de prestação de informação das seguintes entidades constitui um obstáculo ao exercício da atividade da sua empresa:</t>
  </si>
  <si>
    <r>
      <rPr>
        <sz val="8"/>
        <color theme="0" tint="-0.499984740745262"/>
        <rFont val="Calibri"/>
        <family val="2"/>
        <scheme val="minor"/>
      </rPr>
      <t>Disputas comerciais</t>
    </r>
    <r>
      <rPr>
        <sz val="8"/>
        <color theme="1"/>
        <rFont val="Calibri"/>
        <family val="2"/>
        <scheme val="minor"/>
      </rPr>
      <t>: Complexidade da legislação vigente</t>
    </r>
  </si>
  <si>
    <r>
      <rPr>
        <sz val="8"/>
        <color theme="0" tint="-0.499984740745262"/>
        <rFont val="Calibri"/>
        <family val="2"/>
        <scheme val="minor"/>
      </rPr>
      <t>Disputas comerciais:</t>
    </r>
    <r>
      <rPr>
        <sz val="8"/>
        <color theme="1"/>
        <rFont val="Calibri"/>
        <family val="2"/>
        <scheme val="minor"/>
      </rPr>
      <t xml:space="preserve"> Estabilidade da legislação vigente</t>
    </r>
  </si>
  <si>
    <r>
      <rPr>
        <sz val="8"/>
        <color theme="0" tint="-0.499984740745262"/>
        <rFont val="Calibri"/>
        <family val="2"/>
        <scheme val="minor"/>
      </rPr>
      <t>Disputas comerciais:</t>
    </r>
    <r>
      <rPr>
        <sz val="8"/>
        <color theme="1"/>
        <rFont val="Calibri"/>
        <family val="2"/>
        <scheme val="minor"/>
      </rPr>
      <t xml:space="preserve"> Duração do processo judicial</t>
    </r>
  </si>
  <si>
    <r>
      <rPr>
        <sz val="8"/>
        <color theme="0" tint="-0.499984740745262"/>
        <rFont val="Calibri"/>
        <family val="2"/>
        <scheme val="minor"/>
      </rPr>
      <t>Disputas comerciais:</t>
    </r>
    <r>
      <rPr>
        <sz val="8"/>
        <color theme="1"/>
        <rFont val="Calibri"/>
        <family val="2"/>
        <scheme val="minor"/>
      </rPr>
      <t xml:space="preserve"> Custos envolvidos no apoio jurídico e litigância junto dos tribunais</t>
    </r>
  </si>
  <si>
    <r>
      <rPr>
        <sz val="8"/>
        <color theme="0" tint="-0.499984740745262"/>
        <rFont val="Calibri"/>
        <family val="2"/>
        <scheme val="minor"/>
      </rPr>
      <t>Disputas laborais:</t>
    </r>
    <r>
      <rPr>
        <sz val="8"/>
        <color theme="1"/>
        <rFont val="Calibri"/>
        <family val="2"/>
        <scheme val="minor"/>
      </rPr>
      <t xml:space="preserve"> Complexidade da legislação vigente</t>
    </r>
  </si>
  <si>
    <r>
      <rPr>
        <sz val="8"/>
        <color theme="0" tint="-0.499984740745262"/>
        <rFont val="Calibri"/>
        <family val="2"/>
        <scheme val="minor"/>
      </rPr>
      <t xml:space="preserve">Disputas laborais: </t>
    </r>
    <r>
      <rPr>
        <sz val="8"/>
        <color theme="1"/>
        <rFont val="Calibri"/>
        <family val="2"/>
        <scheme val="minor"/>
      </rPr>
      <t>Estabilidade da legislação vigente</t>
    </r>
  </si>
  <si>
    <r>
      <rPr>
        <sz val="8"/>
        <color theme="0" tint="-0.499984740745262"/>
        <rFont val="Calibri"/>
        <family val="2"/>
        <scheme val="minor"/>
      </rPr>
      <t xml:space="preserve">Disputas laborais: </t>
    </r>
    <r>
      <rPr>
        <sz val="8"/>
        <color theme="1"/>
        <rFont val="Calibri"/>
        <family val="2"/>
        <scheme val="minor"/>
      </rPr>
      <t>Duração do processo judicial</t>
    </r>
  </si>
  <si>
    <r>
      <rPr>
        <sz val="8"/>
        <color theme="0" tint="-0.499984740745262"/>
        <rFont val="Calibri"/>
        <family val="2"/>
        <scheme val="minor"/>
      </rPr>
      <t>Disputas laborais:</t>
    </r>
    <r>
      <rPr>
        <sz val="8"/>
        <color theme="1"/>
        <rFont val="Calibri"/>
        <family val="2"/>
        <scheme val="minor"/>
      </rPr>
      <t xml:space="preserve"> Custos envolvidos no apoio jurídico e litigância junto dos tribunais</t>
    </r>
  </si>
  <si>
    <r>
      <rPr>
        <sz val="8"/>
        <color theme="0" tint="-0.499984740745262"/>
        <rFont val="Calibri"/>
        <family val="2"/>
        <scheme val="minor"/>
      </rPr>
      <t>Disputas fiscais:</t>
    </r>
    <r>
      <rPr>
        <sz val="8"/>
        <color theme="1"/>
        <rFont val="Calibri"/>
        <family val="2"/>
        <scheme val="minor"/>
      </rPr>
      <t xml:space="preserve"> Complexidade da legislação vigente</t>
    </r>
  </si>
  <si>
    <r>
      <rPr>
        <sz val="8"/>
        <color theme="0" tint="-0.499984740745262"/>
        <rFont val="Calibri"/>
        <family val="2"/>
        <scheme val="minor"/>
      </rPr>
      <t>Disputas fiscais:</t>
    </r>
    <r>
      <rPr>
        <sz val="8"/>
        <color theme="1"/>
        <rFont val="Calibri"/>
        <family val="2"/>
        <scheme val="minor"/>
      </rPr>
      <t xml:space="preserve"> Estabilidade da legislação vigente</t>
    </r>
  </si>
  <si>
    <r>
      <rPr>
        <sz val="8"/>
        <color theme="0" tint="-0.499984740745262"/>
        <rFont val="Calibri"/>
        <family val="2"/>
        <scheme val="minor"/>
      </rPr>
      <t>Disputas fiscais:</t>
    </r>
    <r>
      <rPr>
        <sz val="8"/>
        <color theme="1"/>
        <rFont val="Calibri"/>
        <family val="2"/>
        <scheme val="minor"/>
      </rPr>
      <t xml:space="preserve"> Duração do processo judicial</t>
    </r>
  </si>
  <si>
    <r>
      <rPr>
        <sz val="8"/>
        <color theme="0" tint="-0.499984740745262"/>
        <rFont val="Calibri"/>
        <family val="2"/>
        <scheme val="minor"/>
      </rPr>
      <t>Disputas fiscais:</t>
    </r>
    <r>
      <rPr>
        <sz val="8"/>
        <color theme="1"/>
        <rFont val="Calibri"/>
        <family val="2"/>
        <scheme val="minor"/>
      </rPr>
      <t xml:space="preserve"> Custos envolvidos no apoio jurídico e litigância junto dos tribunais</t>
    </r>
  </si>
  <si>
    <t>Indique em que medida a carga fiscal / frequência / complexidade associada às seguintes obrigações tributárias constitui um obstáculo ao exercício da atividade da sua empresa:</t>
  </si>
  <si>
    <r>
      <rPr>
        <sz val="8"/>
        <color theme="0" tint="-0.499984740745262"/>
        <rFont val="Calibri"/>
        <family val="2"/>
        <scheme val="minor"/>
      </rPr>
      <t xml:space="preserve">Carga fiscal: </t>
    </r>
    <r>
      <rPr>
        <sz val="8"/>
        <color theme="1"/>
        <rFont val="Calibri"/>
        <family val="2"/>
        <scheme val="minor"/>
      </rPr>
      <t>IRC</t>
    </r>
  </si>
  <si>
    <r>
      <rPr>
        <sz val="8"/>
        <color theme="0" tint="-0.499984740745262"/>
        <rFont val="Calibri"/>
        <family val="2"/>
        <scheme val="minor"/>
      </rPr>
      <t xml:space="preserve">Carga fiscal: </t>
    </r>
    <r>
      <rPr>
        <sz val="8"/>
        <color theme="1"/>
        <rFont val="Calibri"/>
        <family val="2"/>
        <scheme val="minor"/>
      </rPr>
      <t>IVA</t>
    </r>
  </si>
  <si>
    <r>
      <rPr>
        <sz val="8"/>
        <color theme="0" tint="-0.499984740745262"/>
        <rFont val="Calibri"/>
        <family val="2"/>
        <scheme val="minor"/>
      </rPr>
      <t xml:space="preserve">Carga fiscal: </t>
    </r>
    <r>
      <rPr>
        <sz val="8"/>
        <color theme="1"/>
        <rFont val="Calibri"/>
        <family val="2"/>
        <scheme val="minor"/>
      </rPr>
      <t>Contribuições para a Segurança Social</t>
    </r>
  </si>
  <si>
    <r>
      <rPr>
        <sz val="8"/>
        <color theme="0" tint="-0.499984740745262"/>
        <rFont val="Calibri"/>
        <family val="2"/>
        <scheme val="minor"/>
      </rPr>
      <t xml:space="preserve">Carga fiscal: </t>
    </r>
    <r>
      <rPr>
        <sz val="8"/>
        <color theme="1"/>
        <rFont val="Calibri"/>
        <family val="2"/>
        <scheme val="minor"/>
      </rPr>
      <t>Impostos municipais</t>
    </r>
  </si>
  <si>
    <r>
      <rPr>
        <sz val="8"/>
        <color theme="0" tint="-0.499984740745262"/>
        <rFont val="Calibri"/>
        <family val="2"/>
        <scheme val="minor"/>
      </rPr>
      <t>Complexidade:</t>
    </r>
    <r>
      <rPr>
        <sz val="8"/>
        <color theme="1"/>
        <rFont val="Calibri"/>
        <family val="2"/>
        <scheme val="minor"/>
      </rPr>
      <t xml:space="preserve"> Impostos municipais</t>
    </r>
  </si>
  <si>
    <r>
      <rPr>
        <sz val="8"/>
        <color theme="0" tint="-0.499984740745262"/>
        <rFont val="Calibri"/>
        <family val="2"/>
        <scheme val="minor"/>
      </rPr>
      <t xml:space="preserve">Complexidade: </t>
    </r>
    <r>
      <rPr>
        <sz val="8"/>
        <color theme="1"/>
        <rFont val="Calibri"/>
        <family val="2"/>
        <scheme val="minor"/>
      </rPr>
      <t>Contribuições para a Segurança Social</t>
    </r>
  </si>
  <si>
    <r>
      <rPr>
        <sz val="8"/>
        <color theme="0" tint="-0.499984740745262"/>
        <rFont val="Calibri"/>
        <family val="2"/>
        <scheme val="minor"/>
      </rPr>
      <t>Complexidade:</t>
    </r>
    <r>
      <rPr>
        <sz val="8"/>
        <color theme="1"/>
        <rFont val="Calibri"/>
        <family val="2"/>
        <scheme val="minor"/>
      </rPr>
      <t xml:space="preserve"> IVA</t>
    </r>
  </si>
  <si>
    <r>
      <rPr>
        <sz val="8"/>
        <color theme="0" tint="-0.499984740745262"/>
        <rFont val="Calibri"/>
        <family val="2"/>
        <scheme val="minor"/>
      </rPr>
      <t>Complexidade:</t>
    </r>
    <r>
      <rPr>
        <sz val="8"/>
        <color theme="1"/>
        <rFont val="Calibri"/>
        <family val="2"/>
        <scheme val="minor"/>
      </rPr>
      <t xml:space="preserve"> IRC</t>
    </r>
  </si>
  <si>
    <r>
      <rPr>
        <sz val="8"/>
        <color theme="0" tint="-0.499984740745262"/>
        <rFont val="Calibri"/>
        <family val="2"/>
        <scheme val="minor"/>
      </rPr>
      <t>Frequência:</t>
    </r>
    <r>
      <rPr>
        <sz val="8"/>
        <color theme="1"/>
        <rFont val="Calibri"/>
        <family val="2"/>
        <scheme val="minor"/>
      </rPr>
      <t xml:space="preserve"> Impostos municipais</t>
    </r>
  </si>
  <si>
    <r>
      <rPr>
        <sz val="8"/>
        <color theme="0" tint="-0.499984740745262"/>
        <rFont val="Calibri"/>
        <family val="2"/>
        <scheme val="minor"/>
      </rPr>
      <t>Frequência:</t>
    </r>
    <r>
      <rPr>
        <sz val="8"/>
        <color theme="1"/>
        <rFont val="Calibri"/>
        <family val="2"/>
        <scheme val="minor"/>
      </rPr>
      <t xml:space="preserve"> Contribuições para a Segurança Social</t>
    </r>
  </si>
  <si>
    <r>
      <rPr>
        <sz val="8"/>
        <color theme="0" tint="-0.499984740745262"/>
        <rFont val="Calibri"/>
        <family val="2"/>
        <scheme val="minor"/>
      </rPr>
      <t>Frequência:</t>
    </r>
    <r>
      <rPr>
        <sz val="8"/>
        <color theme="1"/>
        <rFont val="Calibri"/>
        <family val="2"/>
        <scheme val="minor"/>
      </rPr>
      <t xml:space="preserve"> IVA</t>
    </r>
  </si>
  <si>
    <r>
      <rPr>
        <sz val="8"/>
        <color theme="0" tint="-0.499984740745262"/>
        <rFont val="Calibri"/>
        <family val="2"/>
        <scheme val="minor"/>
      </rPr>
      <t>Frequência:</t>
    </r>
    <r>
      <rPr>
        <sz val="8"/>
        <color theme="1"/>
        <rFont val="Calibri"/>
        <family val="2"/>
        <scheme val="minor"/>
      </rPr>
      <t xml:space="preserve"> IRC</t>
    </r>
  </si>
  <si>
    <r>
      <rPr>
        <sz val="8"/>
        <color theme="0" tint="-0.499984740745262"/>
        <rFont val="Calibri"/>
        <family val="2"/>
        <scheme val="minor"/>
      </rPr>
      <t>Frequência:</t>
    </r>
    <r>
      <rPr>
        <sz val="8"/>
        <color theme="1"/>
        <rFont val="Calibri"/>
        <family val="2"/>
        <scheme val="minor"/>
      </rPr>
      <t xml:space="preserve"> Finanças/Autoridade Tributária e Aduaneira</t>
    </r>
  </si>
  <si>
    <r>
      <rPr>
        <sz val="8"/>
        <color theme="0" tint="-0.499984740745262"/>
        <rFont val="Calibri"/>
        <family val="2"/>
        <scheme val="minor"/>
      </rPr>
      <t xml:space="preserve">Frequência: </t>
    </r>
    <r>
      <rPr>
        <sz val="8"/>
        <color theme="1"/>
        <rFont val="Calibri"/>
        <family val="2"/>
        <scheme val="minor"/>
      </rPr>
      <t>Segurança Social</t>
    </r>
  </si>
  <si>
    <r>
      <rPr>
        <sz val="8"/>
        <color theme="0" tint="-0.499984740745262"/>
        <rFont val="Calibri"/>
        <family val="2"/>
        <scheme val="minor"/>
      </rPr>
      <t xml:space="preserve">Frequência: </t>
    </r>
    <r>
      <rPr>
        <sz val="8"/>
        <color theme="1"/>
        <rFont val="Calibri"/>
        <family val="2"/>
        <scheme val="minor"/>
      </rPr>
      <t>Instituto Nacional de Estatística</t>
    </r>
  </si>
  <si>
    <r>
      <rPr>
        <sz val="8"/>
        <color theme="0" tint="-0.499984740745262"/>
        <rFont val="Calibri"/>
        <family val="2"/>
        <scheme val="minor"/>
      </rPr>
      <t>Frequência:</t>
    </r>
    <r>
      <rPr>
        <sz val="8"/>
        <color theme="1"/>
        <rFont val="Calibri"/>
        <family val="2"/>
        <scheme val="minor"/>
      </rPr>
      <t xml:space="preserve"> Banco de Portugal</t>
    </r>
  </si>
  <si>
    <r>
      <rPr>
        <sz val="8"/>
        <color theme="0" tint="-0.499984740745262"/>
        <rFont val="Calibri"/>
        <family val="2"/>
        <scheme val="minor"/>
      </rPr>
      <t>Frequência:</t>
    </r>
    <r>
      <rPr>
        <sz val="8"/>
        <color theme="1"/>
        <rFont val="Calibri"/>
        <family val="2"/>
        <scheme val="minor"/>
      </rPr>
      <t xml:space="preserve"> Entidades reguladoras</t>
    </r>
  </si>
  <si>
    <r>
      <rPr>
        <sz val="8"/>
        <color theme="0" tint="-0.499984740745262"/>
        <rFont val="Calibri"/>
        <family val="2"/>
        <scheme val="minor"/>
      </rPr>
      <t>Frequência:</t>
    </r>
    <r>
      <rPr>
        <sz val="8"/>
        <color theme="1"/>
        <rFont val="Calibri"/>
        <family val="2"/>
        <scheme val="minor"/>
      </rPr>
      <t xml:space="preserve"> Associações patronais e/ou empresariais</t>
    </r>
  </si>
  <si>
    <r>
      <rPr>
        <sz val="8"/>
        <color theme="0" tint="-0.499984740745262"/>
        <rFont val="Calibri"/>
        <family val="2"/>
        <scheme val="minor"/>
      </rPr>
      <t xml:space="preserve">Frequência: </t>
    </r>
    <r>
      <rPr>
        <sz val="8"/>
        <color theme="1"/>
        <rFont val="Calibri"/>
        <family val="2"/>
        <scheme val="minor"/>
      </rPr>
      <t>Autarquias locais</t>
    </r>
  </si>
  <si>
    <r>
      <rPr>
        <sz val="8"/>
        <color theme="0" tint="-0.499984740745262"/>
        <rFont val="Calibri"/>
        <family val="2"/>
        <scheme val="minor"/>
      </rPr>
      <t xml:space="preserve">Frequência: </t>
    </r>
    <r>
      <rPr>
        <sz val="8"/>
        <color theme="1"/>
        <rFont val="Calibri"/>
        <family val="2"/>
        <scheme val="minor"/>
      </rPr>
      <t>Comissões de Coordenação e Desenvolvimento Regional</t>
    </r>
  </si>
  <si>
    <r>
      <rPr>
        <sz val="8"/>
        <color theme="0" tint="-0.499984740745262"/>
        <rFont val="Calibri"/>
        <family val="2"/>
        <scheme val="minor"/>
      </rPr>
      <t>Frequência:</t>
    </r>
    <r>
      <rPr>
        <sz val="8"/>
        <color theme="1"/>
        <rFont val="Calibri"/>
        <family val="2"/>
        <scheme val="minor"/>
      </rPr>
      <t xml:space="preserve"> Administração regional</t>
    </r>
  </si>
  <si>
    <r>
      <rPr>
        <sz val="8"/>
        <color theme="0" tint="-0.499984740745262"/>
        <rFont val="Calibri"/>
        <family val="2"/>
        <scheme val="minor"/>
      </rPr>
      <t>Complexidade:</t>
    </r>
    <r>
      <rPr>
        <sz val="8"/>
        <color theme="1"/>
        <rFont val="Calibri"/>
        <family val="2"/>
        <scheme val="minor"/>
      </rPr>
      <t xml:space="preserve"> Finanças/Autoridade Tributária e Aduaneira</t>
    </r>
  </si>
  <si>
    <r>
      <rPr>
        <sz val="8"/>
        <color theme="0" tint="-0.499984740745262"/>
        <rFont val="Calibri"/>
        <family val="2"/>
        <scheme val="minor"/>
      </rPr>
      <t>Complexidade:</t>
    </r>
    <r>
      <rPr>
        <sz val="8"/>
        <color theme="1"/>
        <rFont val="Calibri"/>
        <family val="2"/>
        <scheme val="minor"/>
      </rPr>
      <t xml:space="preserve"> Segurança Social</t>
    </r>
  </si>
  <si>
    <r>
      <rPr>
        <sz val="8"/>
        <color theme="0" tint="-0.499984740745262"/>
        <rFont val="Calibri"/>
        <family val="2"/>
        <scheme val="minor"/>
      </rPr>
      <t xml:space="preserve">Complexidade: </t>
    </r>
    <r>
      <rPr>
        <sz val="8"/>
        <color theme="1"/>
        <rFont val="Calibri"/>
        <family val="2"/>
        <scheme val="minor"/>
      </rPr>
      <t>Instituto Nacional de Estatística</t>
    </r>
  </si>
  <si>
    <r>
      <rPr>
        <sz val="8"/>
        <color theme="0" tint="-0.499984740745262"/>
        <rFont val="Calibri"/>
        <family val="2"/>
        <scheme val="minor"/>
      </rPr>
      <t xml:space="preserve">Complexidade: </t>
    </r>
    <r>
      <rPr>
        <sz val="8"/>
        <color theme="1"/>
        <rFont val="Calibri"/>
        <family val="2"/>
        <scheme val="minor"/>
      </rPr>
      <t>Banco de Portugal</t>
    </r>
  </si>
  <si>
    <r>
      <rPr>
        <sz val="8"/>
        <color theme="0" tint="-0.499984740745262"/>
        <rFont val="Calibri"/>
        <family val="2"/>
        <scheme val="minor"/>
      </rPr>
      <t>Complexidade:</t>
    </r>
    <r>
      <rPr>
        <sz val="8"/>
        <color theme="1"/>
        <rFont val="Calibri"/>
        <family val="2"/>
        <scheme val="minor"/>
      </rPr>
      <t xml:space="preserve"> Entidades reguladoras</t>
    </r>
  </si>
  <si>
    <r>
      <rPr>
        <sz val="8"/>
        <color theme="0" tint="-0.499984740745262"/>
        <rFont val="Calibri"/>
        <family val="2"/>
        <scheme val="minor"/>
      </rPr>
      <t xml:space="preserve">Complexidade: </t>
    </r>
    <r>
      <rPr>
        <sz val="8"/>
        <color theme="1"/>
        <rFont val="Calibri"/>
        <family val="2"/>
        <scheme val="minor"/>
      </rPr>
      <t>Associações patronais e/ou empresariais</t>
    </r>
  </si>
  <si>
    <r>
      <rPr>
        <sz val="8"/>
        <color theme="0" tint="-0.499984740745262"/>
        <rFont val="Calibri"/>
        <family val="2"/>
        <scheme val="minor"/>
      </rPr>
      <t>Complexidade:</t>
    </r>
    <r>
      <rPr>
        <sz val="8"/>
        <color theme="1"/>
        <rFont val="Calibri"/>
        <family val="2"/>
        <scheme val="minor"/>
      </rPr>
      <t xml:space="preserve"> Autarquias locais</t>
    </r>
  </si>
  <si>
    <r>
      <rPr>
        <sz val="8"/>
        <color theme="0" tint="-0.499984740745262"/>
        <rFont val="Calibri"/>
        <family val="2"/>
        <scheme val="minor"/>
      </rPr>
      <t xml:space="preserve">Complexidade: </t>
    </r>
    <r>
      <rPr>
        <sz val="8"/>
        <color theme="1"/>
        <rFont val="Calibri"/>
        <family val="2"/>
        <scheme val="minor"/>
      </rPr>
      <t>Comissões de Coordenação e Desenvolvimento Regional</t>
    </r>
  </si>
  <si>
    <r>
      <rPr>
        <sz val="8"/>
        <color theme="0" tint="-0.499984740745262"/>
        <rFont val="Calibri"/>
        <family val="2"/>
        <scheme val="minor"/>
      </rPr>
      <t>Complexidade:</t>
    </r>
    <r>
      <rPr>
        <sz val="8"/>
        <color theme="1"/>
        <rFont val="Calibri"/>
        <family val="2"/>
        <scheme val="minor"/>
      </rPr>
      <t xml:space="preserve"> Administração regional</t>
    </r>
  </si>
  <si>
    <r>
      <rPr>
        <sz val="8"/>
        <color theme="0" tint="-0.499984740745262"/>
        <rFont val="Calibri"/>
        <family val="2"/>
        <scheme val="minor"/>
      </rPr>
      <t>Resposta a pedidos:</t>
    </r>
    <r>
      <rPr>
        <sz val="8"/>
        <color theme="1"/>
        <rFont val="Calibri"/>
        <family val="2"/>
        <scheme val="minor"/>
      </rPr>
      <t xml:space="preserve"> Finanças/Autoridade Tributária e Aduaneira</t>
    </r>
  </si>
  <si>
    <r>
      <rPr>
        <sz val="8"/>
        <color theme="0" tint="-0.499984740745262"/>
        <rFont val="Calibri"/>
        <family val="2"/>
        <scheme val="minor"/>
      </rPr>
      <t xml:space="preserve">Resposta a pedidos: </t>
    </r>
    <r>
      <rPr>
        <sz val="8"/>
        <color theme="1"/>
        <rFont val="Calibri"/>
        <family val="2"/>
        <scheme val="minor"/>
      </rPr>
      <t>Segurança Social</t>
    </r>
  </si>
  <si>
    <r>
      <rPr>
        <sz val="8"/>
        <color theme="0" tint="-0.499984740745262"/>
        <rFont val="Calibri"/>
        <family val="2"/>
        <scheme val="minor"/>
      </rPr>
      <t>Resposta a pedidos:</t>
    </r>
    <r>
      <rPr>
        <sz val="8"/>
        <color theme="1"/>
        <rFont val="Calibri"/>
        <family val="2"/>
        <scheme val="minor"/>
      </rPr>
      <t xml:space="preserve"> Instituto Nacional de Estatística</t>
    </r>
  </si>
  <si>
    <r>
      <rPr>
        <sz val="8"/>
        <color theme="0" tint="-0.499984740745262"/>
        <rFont val="Calibri"/>
        <family val="2"/>
        <scheme val="minor"/>
      </rPr>
      <t>Resposta a pedidos:</t>
    </r>
    <r>
      <rPr>
        <sz val="8"/>
        <color theme="1"/>
        <rFont val="Calibri"/>
        <family val="2"/>
        <scheme val="minor"/>
      </rPr>
      <t xml:space="preserve"> Banco de Portugal</t>
    </r>
  </si>
  <si>
    <r>
      <rPr>
        <sz val="8"/>
        <color theme="0" tint="-0.499984740745262"/>
        <rFont val="Calibri"/>
        <family val="2"/>
        <scheme val="minor"/>
      </rPr>
      <t>Resposta a pedidos:</t>
    </r>
    <r>
      <rPr>
        <sz val="8"/>
        <color theme="1"/>
        <rFont val="Calibri"/>
        <family val="2"/>
        <scheme val="minor"/>
      </rPr>
      <t xml:space="preserve"> Entidades reguladoras</t>
    </r>
  </si>
  <si>
    <r>
      <rPr>
        <sz val="8"/>
        <color theme="0" tint="-0.499984740745262"/>
        <rFont val="Calibri"/>
        <family val="2"/>
        <scheme val="minor"/>
      </rPr>
      <t>Resposta a pedidos:</t>
    </r>
    <r>
      <rPr>
        <sz val="8"/>
        <color theme="1"/>
        <rFont val="Calibri"/>
        <family val="2"/>
        <scheme val="minor"/>
      </rPr>
      <t xml:space="preserve"> Associações patronais e/ou empresariais</t>
    </r>
  </si>
  <si>
    <r>
      <rPr>
        <sz val="8"/>
        <color theme="0" tint="-0.499984740745262"/>
        <rFont val="Calibri"/>
        <family val="2"/>
        <scheme val="minor"/>
      </rPr>
      <t>Resposta a pedidos:</t>
    </r>
    <r>
      <rPr>
        <sz val="8"/>
        <color theme="1"/>
        <rFont val="Calibri"/>
        <family val="2"/>
        <scheme val="minor"/>
      </rPr>
      <t xml:space="preserve"> Autarquias locais</t>
    </r>
  </si>
  <si>
    <r>
      <rPr>
        <sz val="8"/>
        <color theme="0" tint="-0.499984740745262"/>
        <rFont val="Calibri"/>
        <family val="2"/>
        <scheme val="minor"/>
      </rPr>
      <t xml:space="preserve">Resposta a pedidos: </t>
    </r>
    <r>
      <rPr>
        <sz val="8"/>
        <color theme="1"/>
        <rFont val="Calibri"/>
        <family val="2"/>
        <scheme val="minor"/>
      </rPr>
      <t>Comissões de Coordenação e Desenvolvimento Regional</t>
    </r>
  </si>
  <si>
    <r>
      <rPr>
        <sz val="8"/>
        <color theme="0" tint="-0.499984740745262"/>
        <rFont val="Calibri"/>
        <family val="2"/>
        <scheme val="minor"/>
      </rPr>
      <t>Resposta a pedidos:</t>
    </r>
    <r>
      <rPr>
        <sz val="8"/>
        <color theme="1"/>
        <rFont val="Calibri"/>
        <family val="2"/>
        <scheme val="minor"/>
      </rPr>
      <t xml:space="preserve"> Administração regional</t>
    </r>
  </si>
  <si>
    <t>06. SISTEMA FISCAL</t>
  </si>
  <si>
    <t>Importação de bens – Intra UE</t>
  </si>
  <si>
    <t>Importação de bens – Extra UE</t>
  </si>
  <si>
    <t>Exportação de bens – Intra UE</t>
  </si>
  <si>
    <t>Candidaturas a concursos internacionais</t>
  </si>
  <si>
    <t>Abertura de estabelecimentos no estrangeiro</t>
  </si>
  <si>
    <t>Abertura de empresas filiais no estrangeiro</t>
  </si>
  <si>
    <t>Candidaturas a programas operacionais e ou fundos europeus</t>
  </si>
  <si>
    <t>Exportação de bens – Extra UE</t>
  </si>
  <si>
    <t>08. BARREIRAS À INTERNACIONALIZAÇÃO</t>
  </si>
  <si>
    <t>09. RECURSOS HUMANOS</t>
  </si>
  <si>
    <t>Contratação de trabalhadores</t>
  </si>
  <si>
    <t>Despedimentos</t>
  </si>
  <si>
    <t>Segurança e saúde no trabalho</t>
  </si>
  <si>
    <t xml:space="preserve">Acreditação de competências </t>
  </si>
  <si>
    <t>Acesso a técnicos qualificados</t>
  </si>
  <si>
    <t>IRC</t>
  </si>
  <si>
    <t>IVA</t>
  </si>
  <si>
    <t>Contribuições para a Segurança Social</t>
  </si>
  <si>
    <t>Impostos municipais</t>
  </si>
  <si>
    <t>Finanças/Autoridade Tributária e Aduaneira</t>
  </si>
  <si>
    <t>Segurança Social</t>
  </si>
  <si>
    <t>Instituto Nacional de Estatística</t>
  </si>
  <si>
    <t>Banco de Portugal</t>
  </si>
  <si>
    <t>Entidades reguladoras</t>
  </si>
  <si>
    <t>Associações patronais e/ou empresariais</t>
  </si>
  <si>
    <t>Autarquias locais</t>
  </si>
  <si>
    <t>Comissões de Coordenação e Desenvolvimento Regional</t>
  </si>
  <si>
    <t>Questão sobre a situação atual</t>
  </si>
  <si>
    <t>Legenda:</t>
  </si>
  <si>
    <t>Disponibilidade</t>
  </si>
  <si>
    <t>Qualidade</t>
  </si>
  <si>
    <t>Custo</t>
  </si>
  <si>
    <t>No caso de ter respondido na questão anterior “obstáculo elevado” ou “obstáculo muito elevado”, qual(is) do(s) seguinte(s) aspetos(s) é(são) responsável(is) pelo obstáculo criado :</t>
  </si>
  <si>
    <t>Início de atividade</t>
  </si>
  <si>
    <t>Sistema Fiscal</t>
  </si>
  <si>
    <t>Indique a importância, que cada uma das seguintes dimensões, assume atualmente no exercício da atividade da sua empresa:</t>
  </si>
  <si>
    <t>Muito importante</t>
  </si>
  <si>
    <t>Pouco importante</t>
  </si>
  <si>
    <t>Indiferente</t>
  </si>
  <si>
    <t>Importante</t>
  </si>
  <si>
    <t>Questão sobre a importância atual</t>
  </si>
  <si>
    <t>Importância das dimensões</t>
  </si>
  <si>
    <t>v031</t>
  </si>
  <si>
    <t>Indique em que medida a complexidade dos processos de obtenção das seguintes licenças/certificações constitui um obstáculo ao exercício da atividade da sua empresa</t>
  </si>
  <si>
    <t>Indique em que medida os seguintes serviços constituem um obstáculo ao exercício da atividade da sua empresa</t>
  </si>
  <si>
    <t>No caso de ter respondido na questão anterior “obstáculo elevado” ou “obstáculo muito elevado”, qual(is) do(s) seguinte(s) aspetos(s) é(são) responsável(is) pelo obstáculo criado</t>
  </si>
  <si>
    <t>Indique em que medida o acesso aos seguintes tipos de financiamento constitui um obstáculo ao exercício da atividade da sua empresa</t>
  </si>
  <si>
    <t>Indique em que medida os seguintes aspetos do sistema judicial constituem um obstáculo ao exercício da atividade da sua empresa</t>
  </si>
  <si>
    <t>Indique em que medida a carga fiscal associada às seguintes obrigações tributárias constitui um obstáculo ao exercício da atividade da sua empresa</t>
  </si>
  <si>
    <t>Indique em que medida a frequência/complexidade/resposta dos pedidos de prestação de informação das seguintes entidades constitui um obstáculo ao exercício da atividade da sua empresa</t>
  </si>
  <si>
    <t>Indique em que medida a complexidade das seguintes operações ligadas aos recursos humanos da sua empresa constitui um obstáculo ao exercício da sua atividade</t>
  </si>
  <si>
    <t>Indique em que medida  os seguintes aspetos relacionados com o início de atividade de uma empresa constituem um obstáculo ao exercício da sua atividade</t>
  </si>
  <si>
    <t>Indique em que medida a complexidade das seguintes operações ligadas à internacionalização da sua empresa constitui um obstáculo ao exercício da sua atividade</t>
  </si>
  <si>
    <t>v100</t>
  </si>
  <si>
    <t>Indique a importância, que cada uma das seguintes dimensões, assume atualmente no exercício da atividade da sua empresa</t>
  </si>
  <si>
    <t>Nada importante</t>
  </si>
  <si>
    <t>Dimensão</t>
  </si>
  <si>
    <t>Indique em que medida a complexidade das seguintes operações ligadas aos recursos humanos da sua empresa constitui um obstáculo ao exercício da sua atividade:</t>
  </si>
  <si>
    <t>Indicadores finais</t>
  </si>
  <si>
    <t>IF</t>
  </si>
  <si>
    <t>Indicadores finais de Custo de Contexto</t>
  </si>
  <si>
    <t>Medida de importância (total das sociedades)</t>
  </si>
  <si>
    <t>Indicador final de custos de contexto</t>
  </si>
  <si>
    <t>INDICADOR FINAL DE OBSTÁCULO</t>
  </si>
  <si>
    <t>Indicador de obstáculo</t>
  </si>
  <si>
    <t>Disputas comerciais</t>
  </si>
  <si>
    <t>Disputas laborais</t>
  </si>
  <si>
    <t>Disputas fiscais</t>
  </si>
  <si>
    <t>Complexidade da legislação vigente</t>
  </si>
  <si>
    <t>Estabilidade da legislação vigente</t>
  </si>
  <si>
    <t>Duração do processo judicial</t>
  </si>
  <si>
    <t>Custos envolvidos no apoio jurídico e litigância junto dos tribunais</t>
  </si>
  <si>
    <t>Carga fiscal</t>
  </si>
  <si>
    <t>Frequência</t>
  </si>
  <si>
    <t>Complexidade</t>
  </si>
  <si>
    <t>Resposta a pedidos</t>
  </si>
  <si>
    <t>Total da dimensão</t>
  </si>
  <si>
    <r>
      <rPr>
        <vertAlign val="super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 xml:space="preserve"> Para o apuramento do total da dimensão, não é tida em consideração a componente "outras n.e"</t>
    </r>
  </si>
  <si>
    <r>
      <t>Total da dimensão</t>
    </r>
    <r>
      <rPr>
        <vertAlign val="superscript"/>
        <sz val="8"/>
        <color theme="1"/>
        <rFont val="Calibri"/>
        <family val="2"/>
        <scheme val="minor"/>
      </rPr>
      <t>1</t>
    </r>
  </si>
  <si>
    <r>
      <rPr>
        <vertAlign val="superscript"/>
        <sz val="8"/>
        <color theme="1"/>
        <rFont val="Calibri"/>
        <family val="2"/>
        <scheme val="minor"/>
      </rPr>
      <t xml:space="preserve"> 1</t>
    </r>
    <r>
      <rPr>
        <sz val="8"/>
        <color theme="1"/>
        <rFont val="Calibri"/>
        <family val="2"/>
        <scheme val="minor"/>
      </rPr>
      <t xml:space="preserve"> Para o apuramento do total da dimensão, não é tida em consideração a componente "Administração regional"</t>
    </r>
  </si>
  <si>
    <t>Custos com o cumprimento das obrigações de informação</t>
  </si>
  <si>
    <t xml:space="preserve"> Indicadores de custos de contexto</t>
  </si>
  <si>
    <t>Questões sobre custos associados a prestação da informação - subcontratação a terceiros</t>
  </si>
  <si>
    <t>Questões sobre custos associados a prestação da informação - recursos da própria empresa</t>
  </si>
  <si>
    <t>10. CUSTOS COM CUMPRIMENTO DAS OBRIGAÇÕES DE INFORMAÇÃO</t>
  </si>
  <si>
    <t>Tipo de obrigação</t>
  </si>
  <si>
    <t>Prestação e entrega de informação empresarial / fiscal</t>
  </si>
  <si>
    <t>Pedidos de licenças, certidões, autorizações ou permissões</t>
  </si>
  <si>
    <t>Registos e notificações</t>
  </si>
  <si>
    <t>Candidatura a subsídios ou outros apoios</t>
  </si>
  <si>
    <t>Disponibilização de manuais de  procedimentos e planos de ação</t>
  </si>
  <si>
    <t>Cooperação com auditorias, fiscalizações e inspeções</t>
  </si>
  <si>
    <t>Colocação de rótulos informativos e prestação de informação a consumidores e outras entidades</t>
  </si>
  <si>
    <t>CUSTO TOTAL</t>
  </si>
  <si>
    <t>07. CARGA ADMINISTRATIVA E RELAÇÃO COM AS ENTIDADES</t>
  </si>
  <si>
    <t>Total</t>
  </si>
  <si>
    <t>Peso no custo total</t>
  </si>
  <si>
    <t>Peso de cada obrigação no total</t>
  </si>
  <si>
    <t>Custos médios anuais por EMPRESA com o cumprimento das seguintes obrigações de informação:</t>
  </si>
  <si>
    <t>Pandemia Covid-19</t>
  </si>
  <si>
    <t>Indique em que medida a complexidade de adesão às seguintes medidas de apoio às empresas constituiu um obstáculo ao acesso às mesmas</t>
  </si>
  <si>
    <t>V121</t>
  </si>
  <si>
    <t>Indique em que medida as restrições de contenção da pandemia COVID-19 afetaram os obstáculos ao exercício da atividade da sua empresa nos seguintes domínios</t>
  </si>
  <si>
    <t xml:space="preserve">V120
</t>
  </si>
  <si>
    <t>V122</t>
  </si>
  <si>
    <t>V123</t>
  </si>
  <si>
    <t>V124</t>
  </si>
  <si>
    <t>Indique em que medida a prestação remota de serviços à empresa durante o período da pandemia COVID-19 afetou os obstáculos ao exercício da atividade da sua empresa nos seguintes domínios</t>
  </si>
  <si>
    <t>Indique como evoluiu a qualidade associada à prestação dos seguintes serviços durante o período da pandemia COVID-19 (compare com o período pré-pandemia: 2019)</t>
  </si>
  <si>
    <t>Indique como evoluiram os custos associados aos seguintes serviços durante o período da pandemia COVID-19 (compare com o período pré-pandemia: 2019)</t>
  </si>
  <si>
    <t>Questões sobre o impacto da pandemia COVID-19 nos custos de contexto</t>
  </si>
  <si>
    <t>Importação de serviços – Intra UE</t>
  </si>
  <si>
    <t>Importação de serviços – Extra UE</t>
  </si>
  <si>
    <t>Exportação de serviços – Intra UE</t>
  </si>
  <si>
    <t>Exportação de serviços – Extra UE</t>
  </si>
  <si>
    <t>Atividade de estabelecimentos no estrangeiro</t>
  </si>
  <si>
    <t>Atividade de empresas filiais no estrangeiro</t>
  </si>
  <si>
    <t>Localização geográfica</t>
  </si>
  <si>
    <t>Continente</t>
  </si>
  <si>
    <t>Açores</t>
  </si>
  <si>
    <t>Madeira</t>
  </si>
  <si>
    <t>Localização Geográfica</t>
  </si>
  <si>
    <t>IACC 2021 - Ponderado por VVN</t>
  </si>
  <si>
    <t>12. CUSTOS DE CONTEXTO ASSOCIADOS À PANDEMIA COVID-19</t>
  </si>
  <si>
    <t>Layoff simplificado</t>
  </si>
  <si>
    <t>Apoio à retoma progressiva/Incentivo extraordinário à normalização da atividade económica/Apoio simplificado para microempresas</t>
  </si>
  <si>
    <t>Moratória ao pagamento de juros e capital de créditos já existentes</t>
  </si>
  <si>
    <t>Programa Apoiar: Apoiar.pt, Apoiar restauração e Apoiar + simples</t>
  </si>
  <si>
    <t>Programa Apoiar: Rendas</t>
  </si>
  <si>
    <t>Acesso a novos créditos com juros bonificados ou garantias do Estado</t>
  </si>
  <si>
    <t>Suspensão do pagamento de obrigações fiscais e contributivas</t>
  </si>
  <si>
    <t>Recuperação e Resiliência ("Next Generation")</t>
  </si>
  <si>
    <t>Custos cumprimento de obrigações</t>
  </si>
  <si>
    <t>Início da atividade</t>
  </si>
  <si>
    <t>Aumentou muito</t>
  </si>
  <si>
    <t>Aumentou</t>
  </si>
  <si>
    <t>Sem alteração</t>
  </si>
  <si>
    <t>Diminuiu</t>
  </si>
  <si>
    <t>Diminuiu muito</t>
  </si>
  <si>
    <t>-</t>
  </si>
  <si>
    <t>Constitui um obstáculo</t>
  </si>
  <si>
    <t>A empresa não recorreu à medida</t>
  </si>
  <si>
    <t>A empresa beneficiou das medidas</t>
  </si>
  <si>
    <t>A empresa recorreu à medida mas não beneficiou</t>
  </si>
  <si>
    <t>Indicador de evolução de obstáculo</t>
  </si>
  <si>
    <r>
      <t xml:space="preserve">Indique em que medida </t>
    </r>
    <r>
      <rPr>
        <u/>
        <sz val="8"/>
        <color theme="1"/>
        <rFont val="Arial"/>
        <family val="2"/>
      </rPr>
      <t>as restrições de contenção da pandemia COVID-19</t>
    </r>
    <r>
      <rPr>
        <sz val="8"/>
        <color theme="1"/>
        <rFont val="Arial"/>
        <family val="2"/>
      </rPr>
      <t xml:space="preserve"> afetaram os obstáculos ao exercício da atividade da sua empresa, nos seguintes domínios</t>
    </r>
  </si>
  <si>
    <r>
      <t xml:space="preserve">Indique em que medida </t>
    </r>
    <r>
      <rPr>
        <u/>
        <sz val="8"/>
        <color theme="1"/>
        <rFont val="Arial"/>
        <family val="2"/>
      </rPr>
      <t>a prestação remota de serviços à empresa durante o período da pandemia COVID-19</t>
    </r>
    <r>
      <rPr>
        <sz val="8"/>
        <color theme="1"/>
        <rFont val="Arial"/>
        <family val="2"/>
      </rPr>
      <t xml:space="preserve"> afetou os obstáculos ao exercício da atividade da sua empresa, nos seguintes domínios</t>
    </r>
  </si>
  <si>
    <t>Indicador de evolução de custos</t>
  </si>
  <si>
    <t>Indicador de evolução da qualidade</t>
  </si>
  <si>
    <r>
      <t xml:space="preserve">Indique como evoluiu </t>
    </r>
    <r>
      <rPr>
        <u/>
        <sz val="8"/>
        <color theme="1"/>
        <rFont val="Arial"/>
        <family val="2"/>
      </rPr>
      <t>a qualidade associada à prestação dos seguintes serviços</t>
    </r>
    <r>
      <rPr>
        <sz val="8"/>
        <color theme="1"/>
        <rFont val="Arial"/>
        <family val="2"/>
      </rPr>
      <t xml:space="preserve"> durante o período da Pandemia COVID-19 (compare com o período pré-pandemia: 2019)</t>
    </r>
  </si>
  <si>
    <r>
      <t xml:space="preserve">Indique como evoluíram </t>
    </r>
    <r>
      <rPr>
        <u/>
        <sz val="8"/>
        <color theme="1"/>
        <rFont val="Arial"/>
        <family val="2"/>
      </rPr>
      <t>os custos associados aos seguintes serviços</t>
    </r>
    <r>
      <rPr>
        <sz val="8"/>
        <color theme="1"/>
        <rFont val="Arial"/>
        <family val="2"/>
      </rPr>
      <t xml:space="preserve"> durante o período da Pandemia COVID-19 (compare com o período pré-pandemia: 2019)</t>
    </r>
  </si>
  <si>
    <r>
      <t xml:space="preserve">Indique em que medida </t>
    </r>
    <r>
      <rPr>
        <u/>
        <sz val="8"/>
        <color theme="1"/>
        <rFont val="Arial"/>
        <family val="2"/>
      </rPr>
      <t>a complexidade de adesão às seguintes medidas de apoio às empresas</t>
    </r>
    <r>
      <rPr>
        <sz val="8"/>
        <color theme="1"/>
        <rFont val="Arial"/>
        <family val="2"/>
      </rPr>
      <t xml:space="preserve"> constitui um obstáculo ao acesso às mesmas:</t>
    </r>
  </si>
  <si>
    <t>Custos incorridos pelas empresas na implementação de procedimentos que permitem executar as tarefas administrativas necessárias ao cumprimento das obrigações ou para aceder aos benefícios decorrentes da legislação</t>
  </si>
  <si>
    <t>V110</t>
  </si>
  <si>
    <t>Meios da própria empresa</t>
  </si>
  <si>
    <t>Outsourcing</t>
  </si>
  <si>
    <r>
      <t>Medida importância</t>
    </r>
    <r>
      <rPr>
        <vertAlign val="superscript"/>
        <sz val="8"/>
        <color theme="1"/>
        <rFont val="Calibri"/>
        <family val="2"/>
        <scheme val="minor"/>
      </rPr>
      <t>1</t>
    </r>
  </si>
  <si>
    <t>Administração regional</t>
  </si>
  <si>
    <t>v050</t>
  </si>
  <si>
    <t>v060</t>
  </si>
  <si>
    <t>v070</t>
  </si>
  <si>
    <r>
      <rPr>
        <vertAlign val="superscript"/>
        <sz val="8"/>
        <color theme="1"/>
        <rFont val="Calibri"/>
        <family val="2"/>
        <scheme val="minor"/>
      </rPr>
      <t xml:space="preserve"> 1</t>
    </r>
    <r>
      <rPr>
        <sz val="8"/>
        <color theme="1"/>
        <rFont val="Calibri"/>
        <family val="2"/>
        <scheme val="minor"/>
      </rPr>
      <t xml:space="preserve"> Para efeitos de apresentação da medida esta foi reescalada para 1 a 5</t>
    </r>
  </si>
  <si>
    <t>11. IMPORTÂNCIA DAS DIMENSÕES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</si>
</sst>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0.0"/>
  </numFmts>
  <fonts count="32" x14ac:knownFonts="1"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6" tint="-0.249977111117893"/>
      <name val="Arial"/>
      <family val="2"/>
    </font>
    <font>
      <sz val="8"/>
      <color theme="1"/>
      <name val="Calibri"/>
      <family val="2"/>
      <scheme val="minor"/>
    </font>
    <font>
      <sz val="14"/>
      <name val="Arial"/>
      <family val="2"/>
    </font>
    <font>
      <sz val="16"/>
      <color theme="3"/>
      <name val="Segoe UI Symbol"/>
      <family val="2"/>
    </font>
    <font>
      <sz val="8"/>
      <color theme="8" tint="-0.249977111117893"/>
      <name val="Arial"/>
      <family val="2"/>
    </font>
    <font>
      <sz val="8"/>
      <color theme="0" tint="-0.499984740745262"/>
      <name val="Calibri"/>
      <family val="2"/>
      <scheme val="minor"/>
    </font>
    <font>
      <u/>
      <sz val="9"/>
      <color theme="10"/>
      <name val="Calibri"/>
      <family val="2"/>
    </font>
    <font>
      <sz val="16"/>
      <color theme="4" tint="-0.499984740745262"/>
      <name val="Segoe UI Symbol"/>
      <family val="2"/>
    </font>
    <font>
      <u/>
      <sz val="9"/>
      <color rgb="FF0070C0"/>
      <name val="Calibri"/>
      <family val="2"/>
    </font>
    <font>
      <sz val="14"/>
      <color theme="8" tint="-0.499984740745262"/>
      <name val="Arial"/>
      <family val="2"/>
    </font>
    <font>
      <sz val="8"/>
      <name val="Calibri"/>
      <family val="2"/>
      <scheme val="minor"/>
    </font>
    <font>
      <sz val="14"/>
      <color theme="5" tint="-0.499984740745262"/>
      <name val="Arial"/>
      <family val="2"/>
    </font>
    <font>
      <b/>
      <sz val="8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sz val="8"/>
      <color theme="5" tint="-0.499984740745262"/>
      <name val="Calibri"/>
      <family val="2"/>
      <scheme val="minor"/>
    </font>
    <font>
      <sz val="14"/>
      <color theme="6" tint="-0.499984740745262"/>
      <name val="Arial"/>
      <family val="2"/>
    </font>
    <font>
      <sz val="10"/>
      <name val="MS Sans Serif"/>
      <family val="2"/>
    </font>
    <font>
      <vertAlign val="superscript"/>
      <sz val="8"/>
      <color theme="1"/>
      <name val="Calibri"/>
      <family val="2"/>
      <scheme val="minor"/>
    </font>
    <font>
      <b/>
      <sz val="14"/>
      <color theme="6" tint="-0.499984740745262"/>
      <name val="Arial"/>
      <family val="2"/>
    </font>
    <font>
      <sz val="9"/>
      <color theme="1"/>
      <name val="Calibri"/>
      <family val="2"/>
      <scheme val="minor"/>
    </font>
    <font>
      <sz val="16"/>
      <color theme="9" tint="-0.249977111117893"/>
      <name val="Segoe UI Symbol"/>
      <family val="2"/>
    </font>
    <font>
      <sz val="14"/>
      <color theme="9" tint="-0.249977111117893"/>
      <name val="Arial"/>
      <family val="2"/>
    </font>
    <font>
      <sz val="8"/>
      <color theme="9" tint="-0.249977111117893"/>
      <name val="Calibri"/>
      <family val="2"/>
      <scheme val="minor"/>
    </font>
    <font>
      <u/>
      <sz val="8"/>
      <color theme="1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rgb="FFF6FBFC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2DDDC"/>
        <bgColor indexed="64"/>
      </patternFill>
    </fill>
    <fill>
      <patternFill patternType="solid">
        <fgColor rgb="FFFBF3F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darkDown">
        <fgColor theme="0"/>
        <bgColor theme="0" tint="-4.9989318521683403E-2"/>
      </patternFill>
    </fill>
    <fill>
      <patternFill patternType="darkDown">
        <fgColor theme="0"/>
        <bgColor rgb="FFFBF3F3"/>
      </patternFill>
    </fill>
    <fill>
      <patternFill patternType="solid">
        <fgColor rgb="FFF6F9F1"/>
        <bgColor indexed="64"/>
      </patternFill>
    </fill>
    <fill>
      <patternFill patternType="darkDown">
        <fgColor theme="0"/>
        <bgColor rgb="FFF6F9F1"/>
      </patternFill>
    </fill>
    <fill>
      <patternFill patternType="solid">
        <fgColor rgb="FFE9FF8B"/>
        <bgColor indexed="64"/>
      </patternFill>
    </fill>
    <fill>
      <patternFill patternType="solid">
        <fgColor rgb="FFF9FFE1"/>
        <bgColor indexed="64"/>
      </patternFill>
    </fill>
    <fill>
      <patternFill patternType="darkDown">
        <fgColor theme="0"/>
        <bgColor rgb="FFF9FFE1"/>
      </patternFill>
    </fill>
    <fill>
      <patternFill patternType="darkDown">
        <fgColor theme="0"/>
        <bgColor theme="6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</fills>
  <borders count="148">
    <border>
      <left/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90691854609822"/>
      </top>
      <bottom/>
      <diagonal/>
    </border>
    <border>
      <left style="thin">
        <color theme="0" tint="-0.1498764000366222"/>
      </left>
      <right style="thin">
        <color theme="0" tint="-4.9989318521683403E-2"/>
      </right>
      <top style="thin">
        <color theme="0" tint="-0.1498764000366222"/>
      </top>
      <bottom/>
      <diagonal/>
    </border>
    <border>
      <left/>
      <right style="thin">
        <color theme="0" tint="-4.9989318521683403E-2"/>
      </right>
      <top style="thin">
        <color theme="0" tint="-0.149876400036622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8764000366222"/>
      </top>
      <bottom style="thin">
        <color theme="0" tint="-4.9989318521683403E-2"/>
      </bottom>
      <diagonal/>
    </border>
    <border>
      <left style="thin">
        <color theme="0" tint="-0.1498764000366222"/>
      </left>
      <right style="thin">
        <color theme="0" tint="-4.9989318521683403E-2"/>
      </right>
      <top/>
      <bottom/>
      <diagonal/>
    </border>
    <border>
      <left style="thin">
        <color theme="0" tint="-0.1498764000366222"/>
      </left>
      <right style="thin">
        <color theme="0" tint="-4.9989318521683403E-2"/>
      </right>
      <top/>
      <bottom style="thin">
        <color theme="0" tint="-0.149876400036622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0.149876400036622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0.1498764000366222"/>
      </bottom>
      <diagonal/>
    </border>
    <border>
      <left style="thin">
        <color theme="0" tint="-4.9989318521683403E-2"/>
      </left>
      <right/>
      <top style="thin">
        <color theme="0" tint="-0.149876400036622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0.1498764000366222"/>
      </bottom>
      <diagonal/>
    </border>
    <border>
      <left style="thin">
        <color theme="0" tint="-0.1498764000366222"/>
      </left>
      <right style="thin">
        <color theme="0" tint="-0.1498764000366222"/>
      </right>
      <top style="thin">
        <color theme="0" tint="-0.1498764000366222"/>
      </top>
      <bottom style="thin">
        <color theme="0" tint="-4.9989318521683403E-2"/>
      </bottom>
      <diagonal/>
    </border>
    <border>
      <left style="thin">
        <color theme="0" tint="-0.1498764000366222"/>
      </left>
      <right style="thin">
        <color theme="0" tint="-0.149876400036622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8764000366222"/>
      </left>
      <right style="thin">
        <color theme="0" tint="-0.1498764000366222"/>
      </right>
      <top style="thin">
        <color theme="0" tint="-4.9989318521683403E-2"/>
      </top>
      <bottom style="thin">
        <color theme="0" tint="-0.149876400036622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0.1498153630176702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 style="thin">
        <color theme="0" tint="-0.1498458815271462"/>
      </left>
      <right style="thin">
        <color theme="0" tint="-4.9989318521683403E-2"/>
      </right>
      <top style="thin">
        <color theme="0" tint="-0.1498458815271462"/>
      </top>
      <bottom/>
      <diagonal/>
    </border>
    <border>
      <left/>
      <right style="thin">
        <color theme="0" tint="-4.9989318521683403E-2"/>
      </right>
      <top style="thin">
        <color theme="0" tint="-0.149845881527146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845881527146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0.1498458815271462"/>
      </top>
      <bottom style="thin">
        <color theme="0" tint="-4.9989318521683403E-2"/>
      </bottom>
      <diagonal/>
    </border>
    <border>
      <left style="thin">
        <color theme="0" tint="-0.1498458815271462"/>
      </left>
      <right style="thin">
        <color theme="0" tint="-4.9989318521683403E-2"/>
      </right>
      <top/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0.14984588152714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0.1498458815271462"/>
      </bottom>
      <diagonal/>
    </border>
    <border>
      <left style="thin">
        <color theme="0" tint="-0.14981536301767021"/>
      </left>
      <right style="thin">
        <color theme="0" tint="-4.9989318521683403E-2"/>
      </right>
      <top/>
      <bottom/>
      <diagonal/>
    </border>
    <border>
      <left style="thin">
        <color theme="0" tint="-0.1498458815271462"/>
      </left>
      <right style="thin">
        <color theme="0" tint="-4.9989318521683403E-2"/>
      </right>
      <top style="thin">
        <color theme="0" tint="-0.1498764000366222"/>
      </top>
      <bottom/>
      <diagonal/>
    </border>
    <border>
      <left/>
      <right style="thin">
        <color theme="0" tint="-4.9989318521683403E-2"/>
      </right>
      <top style="thin">
        <color theme="0" tint="-0.149845881527146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8458815271462"/>
      </top>
      <bottom/>
      <diagonal/>
    </border>
    <border>
      <left style="thin">
        <color theme="0" tint="-4.9989318521683403E-2"/>
      </left>
      <right style="thin">
        <color theme="0" tint="-0.1498458815271462"/>
      </right>
      <top style="thin">
        <color theme="0" tint="-0.1498458815271462"/>
      </top>
      <bottom/>
      <diagonal/>
    </border>
    <border>
      <left style="thin">
        <color theme="0" tint="-4.9989318521683403E-2"/>
      </left>
      <right style="thin">
        <color theme="0" tint="-0.1498458815271462"/>
      </right>
      <top style="thin">
        <color theme="0" tint="-0.149876400036622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0.149845881527146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0.1498458815271462"/>
      </right>
      <top style="thin">
        <color theme="0" tint="-4.9989318521683403E-2"/>
      </top>
      <bottom style="thin">
        <color theme="0" tint="-0.14984588152714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9374370555742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0.14993743705557422"/>
      </right>
      <top style="thin">
        <color theme="0" tint="-0.14993743705557422"/>
      </top>
      <bottom style="thin">
        <color theme="0" tint="-4.9989318521683403E-2"/>
      </bottom>
      <diagonal/>
    </border>
    <border>
      <left style="thin">
        <color theme="0" tint="-0.14981536301767021"/>
      </left>
      <right style="thin">
        <color theme="0" tint="-4.9989318521683403E-2"/>
      </right>
      <top style="thin">
        <color theme="0" tint="-0.1498458815271462"/>
      </top>
      <bottom/>
      <diagonal/>
    </border>
    <border>
      <left/>
      <right style="thin">
        <color theme="0" tint="-4.9989318521683403E-2"/>
      </right>
      <top style="thin">
        <color theme="0" tint="-0.14978484450819421"/>
      </top>
      <bottom style="thin">
        <color theme="0" tint="-4.9989318521683403E-2"/>
      </bottom>
      <diagonal/>
    </border>
    <border>
      <left/>
      <right style="thin">
        <color theme="0" tint="-0.14978484450819421"/>
      </right>
      <top style="thin">
        <color theme="0" tint="-0.14978484450819421"/>
      </top>
      <bottom style="thin">
        <color theme="0" tint="-4.9989318521683403E-2"/>
      </bottom>
      <diagonal/>
    </border>
    <border>
      <left/>
      <right style="thin">
        <color theme="0" tint="-0.1497848445081942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75432599871821"/>
      </left>
      <right/>
      <top style="thin">
        <color theme="0" tint="-0.14978484450819421"/>
      </top>
      <bottom style="thin">
        <color theme="0" tint="-4.9989318521683403E-2"/>
      </bottom>
      <diagonal/>
    </border>
    <border>
      <left style="thin">
        <color theme="0" tint="-0.14975432599871821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75432599871821"/>
      </left>
      <right/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0.1497543259987182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78484450819421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0.1498764000366222"/>
      </left>
      <right style="thin">
        <color theme="0" tint="-0.1498764000366222"/>
      </right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0.1498764000366222"/>
      </left>
      <right style="thin">
        <color theme="0" tint="-4.9989318521683403E-2"/>
      </right>
      <top style="thin">
        <color theme="0" tint="-0.1498764000366222"/>
      </top>
      <bottom style="thin">
        <color theme="0" tint="-0.1498764000366222"/>
      </bottom>
      <diagonal/>
    </border>
    <border>
      <left/>
      <right style="thin">
        <color theme="0" tint="-4.9989318521683403E-2"/>
      </right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4.9989318521683403E-2"/>
      </left>
      <right/>
      <top style="thin">
        <color theme="0" tint="-0.1498764000366222"/>
      </top>
      <bottom style="thin">
        <color theme="0" tint="-0.1498764000366222"/>
      </bottom>
      <diagonal/>
    </border>
    <border>
      <left/>
      <right style="thin">
        <color theme="0" tint="-0.1498764000366222"/>
      </right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0.14996795556505021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 style="thin">
        <color theme="0" tint="-0.1498764000366222"/>
      </left>
      <right style="thin">
        <color theme="0" tint="-0.1498764000366222"/>
      </right>
      <top/>
      <bottom style="thin">
        <color theme="0" tint="-0.14987640003662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4.9989318521683403E-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4.9989318521683403E-2"/>
      </top>
      <bottom/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thin">
        <color theme="0" tint="-0.1498764000366222"/>
      </bottom>
      <diagonal/>
    </border>
    <border>
      <left style="thin">
        <color theme="0" tint="-0.14981536301767021"/>
      </left>
      <right/>
      <top/>
      <bottom/>
      <diagonal/>
    </border>
    <border>
      <left style="thin">
        <color theme="0" tint="-0.14972380748924222"/>
      </left>
      <right style="thin">
        <color theme="0" tint="-4.9989318521683403E-2"/>
      </right>
      <top style="thin">
        <color theme="0" tint="-4.9989318521683403E-2"/>
      </top>
      <bottom style="thin">
        <color theme="0" tint="-0.1496932889797662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0.14969328897976622"/>
      </bottom>
      <diagonal/>
    </border>
    <border>
      <left style="thin">
        <color theme="0" tint="-4.9989318521683403E-2"/>
      </left>
      <right style="thin">
        <color theme="0" tint="-0.14969328897976622"/>
      </right>
      <top style="thin">
        <color theme="0" tint="-4.9989318521683403E-2"/>
      </top>
      <bottom style="thin">
        <color theme="0" tint="-0.14969328897976622"/>
      </bottom>
      <diagonal/>
    </border>
    <border>
      <left style="thin">
        <color theme="0" tint="-0.1498764000366222"/>
      </left>
      <right style="thin">
        <color theme="0" tint="-0.1498764000366222"/>
      </right>
      <top style="thin">
        <color theme="0" tint="-0.14981536301767021"/>
      </top>
      <bottom style="thin">
        <color theme="0" tint="-0.14981536301767021"/>
      </bottom>
      <diagonal/>
    </border>
    <border>
      <left style="thin">
        <color theme="0" tint="-0.14981536301767021"/>
      </left>
      <right style="thin">
        <color theme="0" tint="-0.1498458815271462"/>
      </right>
      <top style="thin">
        <color theme="0" tint="-0.14981536301767021"/>
      </top>
      <bottom style="thin">
        <color theme="0" tint="-0.14981536301767021"/>
      </bottom>
      <diagonal/>
    </border>
    <border>
      <left style="thin">
        <color theme="0" tint="-4.9989318521683403E-2"/>
      </left>
      <right style="thin">
        <color theme="0" tint="-0.14993743705557422"/>
      </right>
      <top style="thin">
        <color theme="0" tint="-4.9989318521683403E-2"/>
      </top>
      <bottom style="thin">
        <color theme="0" tint="-0.1499374370555742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4.9989318521683403E-2"/>
      </right>
      <top style="thin">
        <color theme="0" tint="-4.9989318521683403E-2"/>
      </top>
      <bottom style="thin">
        <color theme="0" tint="-0.14993743705557422"/>
      </bottom>
      <diagonal/>
    </border>
    <border>
      <left style="thin">
        <color theme="0" tint="-4.9989318521683403E-2"/>
      </left>
      <right style="thin">
        <color theme="0" tint="-0.1499374370555742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9374370555742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93743705557422"/>
      </left>
      <right style="thin">
        <color theme="0" tint="-4.9989318521683403E-2"/>
      </right>
      <top style="thin">
        <color theme="0" tint="-0.1499374370555742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4.9989318521683403E-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81536301767021"/>
      </left>
      <right style="thin">
        <color theme="0" tint="-4.9989318521683403E-2"/>
      </right>
      <top style="thin">
        <color theme="0" tint="-4.9989318521683403E-2"/>
      </top>
      <bottom style="thin">
        <color theme="0" tint="-0.14981536301767021"/>
      </bottom>
      <diagonal/>
    </border>
    <border>
      <left style="thin">
        <color theme="0" tint="-4.9989318521683403E-2"/>
      </left>
      <right style="thin">
        <color theme="0" tint="-0.1498458815271462"/>
      </right>
      <top style="thin">
        <color theme="0" tint="-0.1498458815271462"/>
      </top>
      <bottom style="thin">
        <color theme="0" tint="-4.9989318521683403E-2"/>
      </bottom>
      <diagonal/>
    </border>
    <border>
      <left style="thin">
        <color theme="0" tint="-0.14981536301767021"/>
      </left>
      <right style="thin">
        <color theme="0" tint="-4.9989318521683403E-2"/>
      </right>
      <top style="thin">
        <color theme="0" tint="-0.14981536301767021"/>
      </top>
      <bottom style="thin">
        <color theme="0" tint="-4.9989318521683403E-2"/>
      </bottom>
      <diagonal/>
    </border>
    <border>
      <left style="thin">
        <color theme="0" tint="-0.14978484450819421"/>
      </left>
      <right style="thin">
        <color theme="0" tint="-0.1497543259987182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78484450819421"/>
      </left>
      <right style="thin">
        <color theme="0" tint="-0.14975432599871821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0.14978484450819421"/>
      </left>
      <right style="thin">
        <color theme="0" tint="-0.14981536301767021"/>
      </right>
      <top/>
      <bottom style="thin">
        <color theme="0" tint="-4.9989318521683403E-2"/>
      </bottom>
      <diagonal/>
    </border>
    <border>
      <left style="thin">
        <color theme="0" tint="-0.14978484450819421"/>
      </left>
      <right style="thin">
        <color theme="0" tint="-0.1498153630176702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78484450819421"/>
      </left>
      <right style="thin">
        <color theme="0" tint="-0.14981536301767021"/>
      </right>
      <top style="thin">
        <color theme="0" tint="-4.9989318521683403E-2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4.9989318521683403E-2"/>
      </bottom>
      <diagonal/>
    </border>
    <border>
      <left style="thin">
        <color theme="0" tint="-0.14975432599871821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0.14975432599871821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876400036622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0.1498764000366222"/>
      </bottom>
      <diagonal/>
    </border>
    <border>
      <left style="thin">
        <color theme="0" tint="-0.1498458815271462"/>
      </left>
      <right style="thin">
        <color theme="0" tint="-0.14981536301767021"/>
      </right>
      <top/>
      <bottom style="thin">
        <color theme="0" tint="-0.14981536301767021"/>
      </bottom>
      <diagonal/>
    </border>
    <border>
      <left style="thin">
        <color theme="0" tint="-0.1498458815271462"/>
      </left>
      <right style="thin">
        <color theme="0" tint="-4.9989318521683403E-2"/>
      </right>
      <top/>
      <bottom style="thin">
        <color theme="0" tint="-0.14981536301767021"/>
      </bottom>
      <diagonal/>
    </border>
    <border>
      <left style="thin">
        <color theme="0" tint="-0.1498458815271462"/>
      </left>
      <right style="thin">
        <color theme="0" tint="-0.14981536301767021"/>
      </right>
      <top/>
      <bottom/>
      <diagonal/>
    </border>
    <border>
      <left style="thin">
        <color theme="0" tint="-0.1498458815271462"/>
      </left>
      <right style="thin">
        <color theme="0" tint="-4.9989318521683403E-2"/>
      </right>
      <top/>
      <bottom style="thin">
        <color theme="0" tint="-0.1498764000366222"/>
      </bottom>
      <diagonal/>
    </border>
    <border>
      <left style="thin">
        <color theme="0" tint="-0.14975432599871821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0.14996795556505021"/>
      </right>
      <top style="thin">
        <color theme="0" tint="-0.149876400036622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0.1499679555650502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8764000366222"/>
      </left>
      <right style="thin">
        <color theme="0" tint="-4.9989318521683403E-2"/>
      </right>
      <top/>
      <bottom style="thin">
        <color theme="0" tint="-0.1498458815271462"/>
      </bottom>
      <diagonal/>
    </border>
    <border>
      <left style="thin">
        <color theme="0" tint="-0.14981536301767021"/>
      </left>
      <right style="thin">
        <color theme="0" tint="-4.9989318521683403E-2"/>
      </right>
      <top/>
      <bottom style="thin">
        <color theme="0" tint="-0.14978484450819421"/>
      </bottom>
      <diagonal/>
    </border>
    <border>
      <left/>
      <right/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4.9989318521683403E-2"/>
      </left>
      <right style="thin">
        <color theme="0" tint="-0.14996795556505021"/>
      </right>
      <top style="thin">
        <color theme="0" tint="-0.1498764000366222"/>
      </top>
      <bottom style="thin">
        <color theme="0" tint="-0.1498764000366222"/>
      </bottom>
      <diagonal/>
    </border>
    <border>
      <left/>
      <right style="thin">
        <color theme="0" tint="-0.14996795556505021"/>
      </right>
      <top style="thin">
        <color theme="0" tint="-0.1498764000366222"/>
      </top>
      <bottom style="thin">
        <color theme="0" tint="-0.1498764000366222"/>
      </bottom>
      <diagonal/>
    </border>
    <border>
      <left/>
      <right style="thin">
        <color theme="0" tint="-0.1498764000366222"/>
      </right>
      <top style="thin">
        <color theme="0" tint="-0.1498764000366222"/>
      </top>
      <bottom/>
      <diagonal/>
    </border>
    <border>
      <left/>
      <right style="thin">
        <color theme="0" tint="-0.1498764000366222"/>
      </right>
      <top/>
      <bottom style="thin">
        <color theme="0" tint="-0.1498764000366222"/>
      </bottom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8764000366222"/>
      </top>
      <bottom/>
      <diagonal/>
    </border>
    <border>
      <left style="thin">
        <color theme="0" tint="-0.14993743705557422"/>
      </left>
      <right style="thin">
        <color theme="0" tint="-0.14990691854609822"/>
      </right>
      <top/>
      <bottom style="thin">
        <color theme="0" tint="-0.1498764000366222"/>
      </bottom>
      <diagonal/>
    </border>
    <border>
      <left style="thin">
        <color theme="0" tint="-0.14981536301767021"/>
      </left>
      <right/>
      <top/>
      <bottom style="thin">
        <color theme="0" tint="-0.14978484450819421"/>
      </bottom>
      <diagonal/>
    </border>
    <border>
      <left style="thin">
        <color theme="0" tint="-0.1498764000366222"/>
      </left>
      <right/>
      <top/>
      <bottom/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0.1498764000366222"/>
      </top>
      <bottom style="thin">
        <color theme="0" tint="-0.14996795556505021"/>
      </bottom>
      <diagonal/>
    </border>
    <border>
      <left/>
      <right/>
      <top style="thin">
        <color theme="0" tint="-0.1498764000366222"/>
      </top>
      <bottom/>
      <diagonal/>
    </border>
    <border>
      <left style="thin">
        <color theme="0" tint="-0.14996795556505021"/>
      </left>
      <right/>
      <top style="thin">
        <color theme="0" tint="-0.1498764000366222"/>
      </top>
      <bottom/>
      <diagonal/>
    </border>
    <border>
      <left/>
      <right style="thin">
        <color theme="0" tint="-0.14993743705557422"/>
      </right>
      <top style="thin">
        <color theme="0" tint="-0.1498764000366222"/>
      </top>
      <bottom/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3743705557422"/>
      </top>
      <bottom style="thin">
        <color theme="0" tint="-0.14987640003662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8764000366222"/>
      </bottom>
      <diagonal/>
    </border>
    <border>
      <left style="thin">
        <color theme="0" tint="-4.9989318521683403E-2"/>
      </left>
      <right style="thin">
        <color theme="0" tint="-0.14996795556505021"/>
      </right>
      <top style="thin">
        <color theme="0" tint="-4.9989318521683403E-2"/>
      </top>
      <bottom style="thin">
        <color theme="0" tint="-0.1498458815271462"/>
      </bottom>
      <diagonal/>
    </border>
    <border>
      <left style="thin">
        <color theme="0" tint="-4.9989318521683403E-2"/>
      </left>
      <right style="thin">
        <color theme="0" tint="-0.14996795556505021"/>
      </right>
      <top style="thin">
        <color theme="0" tint="-4.9989318521683403E-2"/>
      </top>
      <bottom style="thin">
        <color theme="0" tint="-0.14996795556505021"/>
      </bottom>
      <diagonal/>
    </border>
    <border>
      <left style="thin">
        <color theme="0" tint="-4.9989318521683403E-2"/>
      </left>
      <right style="thin">
        <color theme="0" tint="-0.14996795556505021"/>
      </right>
      <top/>
      <bottom style="thin">
        <color theme="0" tint="-0.149876400036622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8764000366222"/>
      </bottom>
      <diagonal/>
    </border>
    <border>
      <left style="thin">
        <color theme="0" tint="-4.9989318521683403E-2"/>
      </left>
      <right/>
      <top/>
      <bottom style="thin">
        <color theme="0" tint="-0.1498764000366222"/>
      </bottom>
      <diagonal/>
    </border>
    <border>
      <left style="thin">
        <color theme="0" tint="-4.9989318521683403E-2"/>
      </left>
      <right style="thin">
        <color theme="0" tint="-0.1498458815271462"/>
      </right>
      <top style="thin">
        <color theme="0" tint="-0.14996795556505021"/>
      </top>
      <bottom style="thin">
        <color theme="0" tint="-0.149876400036622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96795556505021"/>
      </top>
      <bottom style="thin">
        <color theme="0" tint="-0.1498764000366222"/>
      </bottom>
      <diagonal/>
    </border>
    <border>
      <left style="thin">
        <color theme="0" tint="-0.14996795556505021"/>
      </left>
      <right style="thin">
        <color theme="0" tint="-4.9989318521683403E-2"/>
      </right>
      <top style="thin">
        <color theme="0" tint="-0.14993743705557422"/>
      </top>
      <bottom style="thin">
        <color theme="0" tint="-0.149876400036622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93743705557422"/>
      </top>
      <bottom style="thin">
        <color theme="0" tint="-0.1498764000366222"/>
      </bottom>
      <diagonal/>
    </border>
    <border>
      <left style="thin">
        <color theme="0" tint="-4.9989318521683403E-2"/>
      </left>
      <right/>
      <top style="thin">
        <color theme="0" tint="-0.14993743705557422"/>
      </top>
      <bottom style="thin">
        <color theme="0" tint="-0.1498764000366222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93743705557422"/>
      </top>
      <bottom style="thin">
        <color theme="0" tint="-0.1498458815271462"/>
      </bottom>
      <diagonal/>
    </border>
    <border>
      <left style="thin">
        <color theme="0" tint="-4.9989318521683403E-2"/>
      </left>
      <right/>
      <top style="thin">
        <color theme="0" tint="-0.14996795556505021"/>
      </top>
      <bottom/>
      <diagonal/>
    </border>
    <border>
      <left/>
      <right style="thin">
        <color theme="0" tint="-0.1498458815271462"/>
      </right>
      <top/>
      <bottom/>
      <diagonal/>
    </border>
    <border>
      <left style="thin">
        <color theme="0" tint="-4.9989318521683403E-2"/>
      </left>
      <right style="thin">
        <color theme="0" tint="-0.1498458815271462"/>
      </right>
      <top style="thin">
        <color theme="0" tint="-4.9989318521683403E-2"/>
      </top>
      <bottom style="thin">
        <color theme="0" tint="-0.1498764000366222"/>
      </bottom>
      <diagonal/>
    </border>
    <border>
      <left/>
      <right style="thin">
        <color theme="0" tint="-0.1498458815271462"/>
      </right>
      <top style="thin">
        <color theme="0" tint="-0.14981536301767021"/>
      </top>
      <bottom/>
      <diagonal/>
    </border>
    <border>
      <left/>
      <right/>
      <top style="thin">
        <color theme="0" tint="-0.14981536301767021"/>
      </top>
      <bottom/>
      <diagonal/>
    </border>
    <border>
      <left/>
      <right/>
      <top style="thin">
        <color theme="0" tint="-0.1498458815271462"/>
      </top>
      <bottom/>
      <diagonal/>
    </border>
    <border>
      <left/>
      <right style="thin">
        <color theme="0" tint="-0.1498458815271462"/>
      </right>
      <top style="thin">
        <color theme="0" tint="-0.1498458815271462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4.9989318521683403E-2"/>
      </top>
      <bottom style="thin">
        <color theme="0" tint="-0.14993743705557422"/>
      </bottom>
      <diagonal/>
    </border>
    <border>
      <left style="thin">
        <color theme="0" tint="-4.9989318521683403E-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78484450819421"/>
      </left>
      <right style="thin">
        <color theme="0" tint="-0.14975432599871821"/>
      </right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0.14996795556505021"/>
      </bottom>
      <diagonal/>
    </border>
    <border>
      <left/>
      <right style="thin">
        <color theme="0" tint="-4.9989318521683403E-2"/>
      </right>
      <top/>
      <bottom style="thin">
        <color theme="0" tint="-0.14987640003662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4.9989318521683403E-2"/>
      </top>
      <bottom style="thin">
        <color theme="0" tint="-0.1499374370555742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 style="thin">
        <color theme="0" tint="-0.14996795556505021"/>
      </top>
      <bottom style="thin">
        <color theme="0" tint="-0.1498764000366222"/>
      </bottom>
      <diagonal/>
    </border>
    <border>
      <left/>
      <right/>
      <top style="thin">
        <color theme="0" tint="-4.9989318521683403E-2"/>
      </top>
      <bottom/>
      <diagonal/>
    </border>
  </borders>
  <cellStyleXfs count="6">
    <xf numFmtId="0" fontId="0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24" fillId="0" borderId="0"/>
    <xf numFmtId="9" fontId="27" fillId="0" borderId="0" applyFont="0" applyFill="0" applyBorder="0" applyAlignment="0" applyProtection="0"/>
    <xf numFmtId="0" fontId="6" fillId="0" borderId="0"/>
    <xf numFmtId="43" fontId="27" fillId="0" borderId="0" applyFont="0" applyFill="0" applyBorder="0" applyAlignment="0" applyProtection="0"/>
  </cellStyleXfs>
  <cellXfs count="342">
    <xf numFmtId="0" fontId="0" fillId="0" borderId="0" xfId="0"/>
    <xf numFmtId="0" fontId="7" fillId="0" borderId="0" xfId="0" applyFont="1"/>
    <xf numFmtId="0" fontId="7" fillId="0" borderId="0" xfId="0" applyFont="1" applyFill="1"/>
    <xf numFmtId="0" fontId="9" fillId="3" borderId="3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7" fillId="0" borderId="0" xfId="0" applyFont="1" applyBorder="1"/>
    <xf numFmtId="164" fontId="7" fillId="0" borderId="0" xfId="0" applyNumberFormat="1" applyFont="1" applyFill="1" applyBorder="1" applyAlignment="1">
      <alignment horizontal="center" vertical="center"/>
    </xf>
    <xf numFmtId="0" fontId="7" fillId="7" borderId="0" xfId="0" applyFont="1" applyFill="1"/>
    <xf numFmtId="0" fontId="11" fillId="7" borderId="0" xfId="0" applyFont="1" applyFill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Border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15" fillId="6" borderId="0" xfId="1" applyFont="1" applyFill="1" applyAlignment="1" applyProtection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16" fillId="0" borderId="2" xfId="1" applyFont="1" applyBorder="1" applyAlignment="1" applyProtection="1">
      <alignment horizontal="center" vertical="center" wrapText="1"/>
    </xf>
    <xf numFmtId="0" fontId="9" fillId="3" borderId="21" xfId="0" applyFont="1" applyFill="1" applyBorder="1" applyAlignment="1">
      <alignment horizontal="left" vertical="center" wrapText="1" indent="1"/>
    </xf>
    <xf numFmtId="0" fontId="9" fillId="3" borderId="30" xfId="0" applyFont="1" applyFill="1" applyBorder="1" applyAlignment="1">
      <alignment horizontal="left" vertical="center" wrapText="1" indent="1"/>
    </xf>
    <xf numFmtId="0" fontId="9" fillId="3" borderId="31" xfId="0" applyFont="1" applyFill="1" applyBorder="1" applyAlignment="1">
      <alignment horizontal="center" vertical="center" wrapText="1"/>
    </xf>
    <xf numFmtId="0" fontId="9" fillId="3" borderId="32" xfId="0" applyFont="1" applyFill="1" applyBorder="1" applyAlignment="1">
      <alignment horizontal="center" vertical="center" wrapText="1"/>
    </xf>
    <xf numFmtId="0" fontId="16" fillId="0" borderId="39" xfId="1" applyFont="1" applyBorder="1" applyAlignment="1" applyProtection="1">
      <alignment horizontal="center" vertical="center" wrapText="1"/>
    </xf>
    <xf numFmtId="0" fontId="13" fillId="0" borderId="40" xfId="0" applyFont="1" applyBorder="1" applyAlignment="1">
      <alignment horizontal="left" vertical="center" wrapText="1" indent="1"/>
    </xf>
    <xf numFmtId="0" fontId="13" fillId="0" borderId="41" xfId="0" applyFont="1" applyBorder="1" applyAlignment="1">
      <alignment horizontal="left" vertical="center" wrapText="1" indent="1"/>
    </xf>
    <xf numFmtId="0" fontId="9" fillId="9" borderId="0" xfId="0" applyFont="1" applyFill="1" applyBorder="1" applyAlignment="1">
      <alignment horizontal="left" vertical="center" wrapText="1" indent="1"/>
    </xf>
    <xf numFmtId="0" fontId="13" fillId="0" borderId="0" xfId="0" applyFont="1" applyBorder="1" applyAlignment="1">
      <alignment horizontal="left" vertical="center" indent="1"/>
    </xf>
    <xf numFmtId="0" fontId="18" fillId="0" borderId="0" xfId="0" applyFont="1" applyFill="1" applyBorder="1" applyAlignment="1">
      <alignment vertical="center"/>
    </xf>
    <xf numFmtId="0" fontId="13" fillId="0" borderId="45" xfId="0" applyFont="1" applyBorder="1" applyAlignment="1">
      <alignment horizontal="left" vertical="center" wrapText="1" indent="1"/>
    </xf>
    <xf numFmtId="0" fontId="9" fillId="11" borderId="0" xfId="0" applyFont="1" applyFill="1" applyBorder="1" applyAlignment="1">
      <alignment horizontal="left" vertical="center" wrapText="1" indent="1"/>
    </xf>
    <xf numFmtId="0" fontId="9" fillId="9" borderId="46" xfId="0" applyFont="1" applyFill="1" applyBorder="1" applyAlignment="1">
      <alignment horizontal="left" vertical="center" wrapText="1" indent="1"/>
    </xf>
    <xf numFmtId="0" fontId="9" fillId="9" borderId="47" xfId="0" applyFont="1" applyFill="1" applyBorder="1" applyAlignment="1">
      <alignment horizontal="left" vertical="center" wrapText="1" indent="1"/>
    </xf>
    <xf numFmtId="0" fontId="9" fillId="11" borderId="47" xfId="0" applyFont="1" applyFill="1" applyBorder="1" applyAlignment="1">
      <alignment horizontal="left" vertical="center" wrapText="1" indent="1"/>
    </xf>
    <xf numFmtId="164" fontId="9" fillId="12" borderId="10" xfId="0" applyNumberFormat="1" applyFont="1" applyFill="1" applyBorder="1" applyAlignment="1">
      <alignment vertical="center"/>
    </xf>
    <xf numFmtId="2" fontId="9" fillId="13" borderId="16" xfId="0" applyNumberFormat="1" applyFont="1" applyFill="1" applyBorder="1" applyAlignment="1">
      <alignment horizontal="center" vertical="center"/>
    </xf>
    <xf numFmtId="0" fontId="9" fillId="12" borderId="9" xfId="0" applyFont="1" applyFill="1" applyBorder="1" applyAlignment="1">
      <alignment horizontal="left" vertical="center" indent="1"/>
    </xf>
    <xf numFmtId="164" fontId="9" fillId="0" borderId="6" xfId="0" applyNumberFormat="1" applyFont="1" applyBorder="1" applyAlignment="1">
      <alignment vertical="center"/>
    </xf>
    <xf numFmtId="164" fontId="9" fillId="0" borderId="1" xfId="0" applyNumberFormat="1" applyFont="1" applyBorder="1" applyAlignment="1">
      <alignment vertical="center"/>
    </xf>
    <xf numFmtId="164" fontId="9" fillId="0" borderId="10" xfId="0" applyNumberFormat="1" applyFont="1" applyBorder="1" applyAlignment="1">
      <alignment vertical="center"/>
    </xf>
    <xf numFmtId="0" fontId="9" fillId="0" borderId="0" xfId="0" applyFont="1" applyFill="1" applyAlignment="1">
      <alignment vertical="center"/>
    </xf>
    <xf numFmtId="0" fontId="9" fillId="3" borderId="49" xfId="0" applyFont="1" applyFill="1" applyBorder="1" applyAlignment="1">
      <alignment horizontal="left" vertical="center" wrapText="1" indent="1"/>
    </xf>
    <xf numFmtId="0" fontId="9" fillId="3" borderId="50" xfId="0" applyFont="1" applyFill="1" applyBorder="1" applyAlignment="1">
      <alignment horizontal="left" vertical="center" wrapText="1" indent="1"/>
    </xf>
    <xf numFmtId="0" fontId="9" fillId="3" borderId="51" xfId="0" applyFont="1" applyFill="1" applyBorder="1" applyAlignment="1">
      <alignment horizontal="center" vertical="center" wrapText="1"/>
    </xf>
    <xf numFmtId="0" fontId="9" fillId="9" borderId="0" xfId="0" applyFont="1" applyFill="1" applyAlignment="1">
      <alignment vertical="center"/>
    </xf>
    <xf numFmtId="0" fontId="9" fillId="0" borderId="0" xfId="0" applyFont="1" applyFill="1" applyBorder="1" applyAlignment="1">
      <alignment horizontal="left" vertical="center" wrapText="1" indent="1"/>
    </xf>
    <xf numFmtId="0" fontId="23" fillId="0" borderId="0" xfId="0" applyFont="1" applyAlignment="1">
      <alignment vertical="center"/>
    </xf>
    <xf numFmtId="0" fontId="9" fillId="8" borderId="48" xfId="0" applyFont="1" applyFill="1" applyBorder="1" applyAlignment="1">
      <alignment horizontal="center" vertical="center" wrapText="1"/>
    </xf>
    <xf numFmtId="2" fontId="9" fillId="14" borderId="14" xfId="0" applyNumberFormat="1" applyFont="1" applyFill="1" applyBorder="1" applyAlignment="1">
      <alignment horizontal="center" vertical="center"/>
    </xf>
    <xf numFmtId="2" fontId="9" fillId="14" borderId="15" xfId="0" applyNumberFormat="1" applyFont="1" applyFill="1" applyBorder="1" applyAlignment="1">
      <alignment horizontal="center" vertical="center"/>
    </xf>
    <xf numFmtId="2" fontId="9" fillId="14" borderId="16" xfId="0" applyNumberFormat="1" applyFont="1" applyFill="1" applyBorder="1" applyAlignment="1">
      <alignment horizontal="center" vertical="center"/>
    </xf>
    <xf numFmtId="2" fontId="9" fillId="13" borderId="57" xfId="0" applyNumberFormat="1" applyFont="1" applyFill="1" applyBorder="1" applyAlignment="1">
      <alignment horizontal="center" vertical="center"/>
    </xf>
    <xf numFmtId="2" fontId="9" fillId="14" borderId="58" xfId="0" applyNumberFormat="1" applyFont="1" applyFill="1" applyBorder="1" applyAlignment="1">
      <alignment horizontal="center" vertical="center"/>
    </xf>
    <xf numFmtId="2" fontId="9" fillId="14" borderId="59" xfId="0" applyNumberFormat="1" applyFont="1" applyFill="1" applyBorder="1" applyAlignment="1">
      <alignment horizontal="center" vertical="center"/>
    </xf>
    <xf numFmtId="2" fontId="9" fillId="14" borderId="60" xfId="0" applyNumberFormat="1" applyFont="1" applyFill="1" applyBorder="1" applyAlignment="1">
      <alignment horizontal="center" vertical="center"/>
    </xf>
    <xf numFmtId="164" fontId="9" fillId="12" borderId="13" xfId="0" applyNumberFormat="1" applyFont="1" applyFill="1" applyBorder="1" applyAlignment="1">
      <alignment vertical="center"/>
    </xf>
    <xf numFmtId="2" fontId="9" fillId="14" borderId="61" xfId="0" applyNumberFormat="1" applyFont="1" applyFill="1" applyBorder="1" applyAlignment="1">
      <alignment horizontal="center" vertical="center"/>
    </xf>
    <xf numFmtId="2" fontId="9" fillId="13" borderId="62" xfId="0" applyNumberFormat="1" applyFont="1" applyFill="1" applyBorder="1" applyAlignment="1">
      <alignment horizontal="center" vertical="center"/>
    </xf>
    <xf numFmtId="2" fontId="9" fillId="15" borderId="16" xfId="0" applyNumberFormat="1" applyFont="1" applyFill="1" applyBorder="1" applyAlignment="1">
      <alignment horizontal="center" vertical="center"/>
    </xf>
    <xf numFmtId="2" fontId="9" fillId="15" borderId="62" xfId="0" applyNumberFormat="1" applyFont="1" applyFill="1" applyBorder="1" applyAlignment="1">
      <alignment horizontal="center" vertical="center"/>
    </xf>
    <xf numFmtId="0" fontId="9" fillId="16" borderId="65" xfId="0" applyFont="1" applyFill="1" applyBorder="1" applyAlignment="1">
      <alignment horizontal="left" vertical="center" wrapText="1" indent="1"/>
    </xf>
    <xf numFmtId="0" fontId="13" fillId="0" borderId="66" xfId="0" applyFont="1" applyBorder="1" applyAlignment="1">
      <alignment horizontal="left" vertical="center" wrapText="1" indent="1"/>
    </xf>
    <xf numFmtId="2" fontId="9" fillId="17" borderId="1" xfId="0" applyNumberFormat="1" applyFont="1" applyFill="1" applyBorder="1" applyAlignment="1">
      <alignment horizontal="center" vertical="center"/>
    </xf>
    <xf numFmtId="2" fontId="9" fillId="0" borderId="0" xfId="0" applyNumberFormat="1" applyFont="1" applyFill="1" applyBorder="1" applyAlignment="1">
      <alignment horizontal="center" vertical="center"/>
    </xf>
    <xf numFmtId="0" fontId="9" fillId="3" borderId="67" xfId="0" applyFont="1" applyFill="1" applyBorder="1" applyAlignment="1">
      <alignment horizontal="center" vertical="center" wrapText="1"/>
    </xf>
    <xf numFmtId="2" fontId="9" fillId="18" borderId="69" xfId="0" applyNumberFormat="1" applyFont="1" applyFill="1" applyBorder="1" applyAlignment="1">
      <alignment horizontal="center" vertical="center"/>
    </xf>
    <xf numFmtId="2" fontId="9" fillId="17" borderId="70" xfId="0" applyNumberFormat="1" applyFont="1" applyFill="1" applyBorder="1" applyAlignment="1">
      <alignment horizontal="center" vertical="center"/>
    </xf>
    <xf numFmtId="0" fontId="9" fillId="0" borderId="71" xfId="0" applyFont="1" applyBorder="1" applyAlignment="1">
      <alignment horizontal="left" vertical="center" wrapText="1" indent="1"/>
    </xf>
    <xf numFmtId="2" fontId="9" fillId="18" borderId="72" xfId="0" applyNumberFormat="1" applyFont="1" applyFill="1" applyBorder="1" applyAlignment="1">
      <alignment horizontal="center" vertical="center"/>
    </xf>
    <xf numFmtId="0" fontId="9" fillId="0" borderId="73" xfId="0" applyFont="1" applyBorder="1" applyAlignment="1">
      <alignment horizontal="left" vertical="center" wrapText="1" indent="1"/>
    </xf>
    <xf numFmtId="2" fontId="9" fillId="18" borderId="37" xfId="0" applyNumberFormat="1" applyFont="1" applyFill="1" applyBorder="1" applyAlignment="1">
      <alignment horizontal="center" vertical="center"/>
    </xf>
    <xf numFmtId="2" fontId="9" fillId="17" borderId="36" xfId="0" applyNumberFormat="1" applyFont="1" applyFill="1" applyBorder="1" applyAlignment="1">
      <alignment horizontal="center" vertical="center"/>
    </xf>
    <xf numFmtId="0" fontId="9" fillId="0" borderId="74" xfId="0" applyFont="1" applyBorder="1" applyAlignment="1">
      <alignment horizontal="left" vertical="center" wrapText="1" indent="1"/>
    </xf>
    <xf numFmtId="2" fontId="9" fillId="18" borderId="75" xfId="0" applyNumberFormat="1" applyFont="1" applyFill="1" applyBorder="1" applyAlignment="1">
      <alignment horizontal="center" vertical="center"/>
    </xf>
    <xf numFmtId="2" fontId="9" fillId="17" borderId="76" xfId="0" applyNumberFormat="1" applyFont="1" applyFill="1" applyBorder="1" applyAlignment="1">
      <alignment horizontal="center" vertical="center"/>
    </xf>
    <xf numFmtId="0" fontId="9" fillId="0" borderId="77" xfId="0" applyFont="1" applyBorder="1" applyAlignment="1">
      <alignment horizontal="left" vertical="center" wrapText="1" indent="1"/>
    </xf>
    <xf numFmtId="164" fontId="9" fillId="2" borderId="35" xfId="0" applyNumberFormat="1" applyFont="1" applyFill="1" applyBorder="1" applyAlignment="1">
      <alignment horizontal="center" vertical="center"/>
    </xf>
    <xf numFmtId="164" fontId="9" fillId="2" borderId="27" xfId="0" applyNumberFormat="1" applyFont="1" applyFill="1" applyBorder="1" applyAlignment="1">
      <alignment horizontal="center" vertical="center"/>
    </xf>
    <xf numFmtId="164" fontId="9" fillId="2" borderId="26" xfId="0" applyNumberFormat="1" applyFont="1" applyFill="1" applyBorder="1" applyAlignment="1">
      <alignment horizontal="center" vertical="center"/>
    </xf>
    <xf numFmtId="0" fontId="9" fillId="0" borderId="78" xfId="0" applyFont="1" applyFill="1" applyBorder="1" applyAlignment="1">
      <alignment horizontal="left" vertical="center" wrapText="1" indent="1"/>
    </xf>
    <xf numFmtId="0" fontId="9" fillId="0" borderId="80" xfId="0" applyFont="1" applyFill="1" applyBorder="1" applyAlignment="1">
      <alignment horizontal="left" vertical="center" wrapText="1" indent="1"/>
    </xf>
    <xf numFmtId="164" fontId="9" fillId="12" borderId="1" xfId="0" applyNumberFormat="1" applyFont="1" applyFill="1" applyBorder="1" applyAlignment="1">
      <alignment vertical="center"/>
    </xf>
    <xf numFmtId="164" fontId="9" fillId="12" borderId="12" xfId="0" applyNumberFormat="1" applyFont="1" applyFill="1" applyBorder="1" applyAlignment="1">
      <alignment vertical="center"/>
    </xf>
    <xf numFmtId="2" fontId="9" fillId="15" borderId="84" xfId="0" applyNumberFormat="1" applyFont="1" applyFill="1" applyBorder="1" applyAlignment="1">
      <alignment horizontal="center" vertical="center"/>
    </xf>
    <xf numFmtId="2" fontId="9" fillId="15" borderId="85" xfId="0" applyNumberFormat="1" applyFont="1" applyFill="1" applyBorder="1" applyAlignment="1">
      <alignment horizontal="center" vertical="center"/>
    </xf>
    <xf numFmtId="2" fontId="9" fillId="15" borderId="86" xfId="0" applyNumberFormat="1" applyFont="1" applyFill="1" applyBorder="1" applyAlignment="1">
      <alignment horizontal="center" vertical="center"/>
    </xf>
    <xf numFmtId="2" fontId="9" fillId="15" borderId="81" xfId="0" applyNumberFormat="1" applyFont="1" applyFill="1" applyBorder="1" applyAlignment="1">
      <alignment horizontal="center" vertical="center"/>
    </xf>
    <xf numFmtId="2" fontId="9" fillId="15" borderId="82" xfId="0" applyNumberFormat="1" applyFont="1" applyFill="1" applyBorder="1" applyAlignment="1">
      <alignment horizontal="center" vertical="center"/>
    </xf>
    <xf numFmtId="164" fontId="9" fillId="0" borderId="0" xfId="0" applyNumberFormat="1" applyFont="1" applyBorder="1" applyAlignment="1">
      <alignment horizontal="center" vertical="center"/>
    </xf>
    <xf numFmtId="0" fontId="9" fillId="12" borderId="18" xfId="0" applyFont="1" applyFill="1" applyBorder="1" applyAlignment="1">
      <alignment horizontal="left" vertical="center" indent="1"/>
    </xf>
    <xf numFmtId="2" fontId="9" fillId="14" borderId="87" xfId="0" applyNumberFormat="1" applyFont="1" applyFill="1" applyBorder="1" applyAlignment="1">
      <alignment horizontal="center" vertical="center"/>
    </xf>
    <xf numFmtId="2" fontId="9" fillId="14" borderId="88" xfId="0" applyNumberFormat="1" applyFont="1" applyFill="1" applyBorder="1" applyAlignment="1">
      <alignment horizontal="center" vertical="center"/>
    </xf>
    <xf numFmtId="2" fontId="9" fillId="19" borderId="16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indent="1"/>
    </xf>
    <xf numFmtId="164" fontId="9" fillId="12" borderId="10" xfId="3" applyNumberFormat="1" applyFont="1" applyFill="1" applyBorder="1" applyAlignment="1">
      <alignment horizontal="right" vertical="center"/>
    </xf>
    <xf numFmtId="0" fontId="9" fillId="3" borderId="52" xfId="0" applyFont="1" applyFill="1" applyBorder="1" applyAlignment="1">
      <alignment horizontal="center" vertical="center" wrapText="1"/>
    </xf>
    <xf numFmtId="0" fontId="9" fillId="21" borderId="47" xfId="0" applyFont="1" applyFill="1" applyBorder="1" applyAlignment="1">
      <alignment horizontal="left" vertical="center" wrapText="1" indent="1"/>
    </xf>
    <xf numFmtId="0" fontId="7" fillId="21" borderId="0" xfId="0" applyFont="1" applyFill="1" applyBorder="1"/>
    <xf numFmtId="0" fontId="11" fillId="0" borderId="0" xfId="0" applyFont="1" applyFill="1" applyAlignment="1">
      <alignment horizontal="center" vertical="center"/>
    </xf>
    <xf numFmtId="0" fontId="5" fillId="0" borderId="74" xfId="0" applyFont="1" applyBorder="1" applyAlignment="1">
      <alignment horizontal="left" vertical="center" wrapText="1" indent="1"/>
    </xf>
    <xf numFmtId="0" fontId="28" fillId="6" borderId="0" xfId="1" applyFont="1" applyFill="1" applyAlignment="1" applyProtection="1">
      <alignment horizontal="center" vertical="center"/>
    </xf>
    <xf numFmtId="164" fontId="9" fillId="0" borderId="1" xfId="0" applyNumberFormat="1" applyFont="1" applyBorder="1" applyAlignment="1">
      <alignment horizontal="right" vertical="center"/>
    </xf>
    <xf numFmtId="164" fontId="9" fillId="0" borderId="12" xfId="0" applyNumberFormat="1" applyFont="1" applyBorder="1" applyAlignment="1">
      <alignment horizontal="right" vertical="center"/>
    </xf>
    <xf numFmtId="0" fontId="5" fillId="3" borderId="51" xfId="0" applyFont="1" applyFill="1" applyBorder="1" applyAlignment="1">
      <alignment horizontal="center" vertical="center" wrapText="1"/>
    </xf>
    <xf numFmtId="2" fontId="18" fillId="17" borderId="36" xfId="0" applyNumberFormat="1" applyFont="1" applyFill="1" applyBorder="1" applyAlignment="1">
      <alignment horizontal="center" vertical="center"/>
    </xf>
    <xf numFmtId="2" fontId="18" fillId="17" borderId="1" xfId="0" applyNumberFormat="1" applyFont="1" applyFill="1" applyBorder="1" applyAlignment="1">
      <alignment horizontal="center" vertical="center"/>
    </xf>
    <xf numFmtId="2" fontId="18" fillId="17" borderId="70" xfId="0" applyNumberFormat="1" applyFont="1" applyFill="1" applyBorder="1" applyAlignment="1">
      <alignment horizontal="center" vertical="center"/>
    </xf>
    <xf numFmtId="0" fontId="4" fillId="0" borderId="73" xfId="0" applyFont="1" applyBorder="1" applyAlignment="1">
      <alignment horizontal="left" vertical="center" wrapText="1" indent="1"/>
    </xf>
    <xf numFmtId="0" fontId="4" fillId="0" borderId="71" xfId="0" applyFont="1" applyBorder="1" applyAlignment="1">
      <alignment horizontal="left" vertical="center" wrapText="1" indent="1"/>
    </xf>
    <xf numFmtId="0" fontId="9" fillId="3" borderId="103" xfId="0" applyFont="1" applyFill="1" applyBorder="1" applyAlignment="1">
      <alignment horizontal="center" vertical="center" wrapText="1"/>
    </xf>
    <xf numFmtId="43" fontId="9" fillId="0" borderId="0" xfId="5" applyFont="1" applyBorder="1" applyAlignment="1">
      <alignment horizontal="center" vertical="center"/>
    </xf>
    <xf numFmtId="2" fontId="9" fillId="14" borderId="111" xfId="0" applyNumberFormat="1" applyFont="1" applyFill="1" applyBorder="1" applyAlignment="1">
      <alignment horizontal="center" vertical="center"/>
    </xf>
    <xf numFmtId="2" fontId="9" fillId="14" borderId="112" xfId="0" applyNumberFormat="1" applyFont="1" applyFill="1" applyBorder="1" applyAlignment="1">
      <alignment horizontal="center" vertical="center"/>
    </xf>
    <xf numFmtId="0" fontId="4" fillId="8" borderId="48" xfId="0" applyFont="1" applyFill="1" applyBorder="1" applyAlignment="1">
      <alignment horizontal="center" vertical="center" wrapText="1"/>
    </xf>
    <xf numFmtId="0" fontId="9" fillId="3" borderId="117" xfId="0" applyFont="1" applyFill="1" applyBorder="1" applyAlignment="1">
      <alignment horizontal="center" vertical="center" wrapText="1"/>
    </xf>
    <xf numFmtId="0" fontId="4" fillId="3" borderId="118" xfId="0" applyFont="1" applyFill="1" applyBorder="1" applyAlignment="1">
      <alignment horizontal="center" vertical="center" wrapText="1"/>
    </xf>
    <xf numFmtId="0" fontId="4" fillId="8" borderId="110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left" vertical="center" indent="1"/>
    </xf>
    <xf numFmtId="0" fontId="7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164" fontId="9" fillId="0" borderId="20" xfId="0" applyNumberFormat="1" applyFont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7" fillId="9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Alignment="1">
      <alignment horizontal="left" vertical="center" wrapText="1"/>
    </xf>
    <xf numFmtId="0" fontId="20" fillId="0" borderId="0" xfId="0" applyFont="1" applyFill="1" applyAlignment="1">
      <alignment horizontal="center" vertical="center"/>
    </xf>
    <xf numFmtId="0" fontId="9" fillId="9" borderId="0" xfId="0" applyFont="1" applyFill="1" applyBorder="1" applyAlignment="1">
      <alignment vertical="center"/>
    </xf>
    <xf numFmtId="164" fontId="9" fillId="0" borderId="23" xfId="0" applyNumberFormat="1" applyFont="1" applyBorder="1" applyAlignment="1">
      <alignment vertical="center"/>
    </xf>
    <xf numFmtId="164" fontId="9" fillId="0" borderId="19" xfId="0" applyNumberFormat="1" applyFont="1" applyBorder="1" applyAlignment="1">
      <alignment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12" borderId="92" xfId="0" applyNumberFormat="1" applyFont="1" applyFill="1" applyBorder="1" applyAlignment="1">
      <alignment vertical="center"/>
    </xf>
    <xf numFmtId="164" fontId="9" fillId="12" borderId="124" xfId="0" applyNumberFormat="1" applyFont="1" applyFill="1" applyBorder="1" applyAlignment="1">
      <alignment vertical="center"/>
    </xf>
    <xf numFmtId="2" fontId="9" fillId="12" borderId="123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164" fontId="9" fillId="0" borderId="23" xfId="0" applyNumberFormat="1" applyFont="1" applyBorder="1" applyAlignment="1">
      <alignment horizontal="right" vertical="center"/>
    </xf>
    <xf numFmtId="164" fontId="9" fillId="0" borderId="24" xfId="0" applyNumberFormat="1" applyFont="1" applyBorder="1" applyAlignment="1">
      <alignment horizontal="right" vertical="center"/>
    </xf>
    <xf numFmtId="164" fontId="9" fillId="0" borderId="19" xfId="0" applyNumberFormat="1" applyFont="1" applyBorder="1" applyAlignment="1">
      <alignment horizontal="right" vertical="center"/>
    </xf>
    <xf numFmtId="164" fontId="9" fillId="0" borderId="20" xfId="0" applyNumberFormat="1" applyFont="1" applyBorder="1" applyAlignment="1">
      <alignment horizontal="right" vertical="center"/>
    </xf>
    <xf numFmtId="164" fontId="9" fillId="12" borderId="1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right" vertical="center"/>
    </xf>
    <xf numFmtId="164" fontId="9" fillId="12" borderId="83" xfId="0" applyNumberFormat="1" applyFont="1" applyFill="1" applyBorder="1" applyAlignment="1">
      <alignment vertical="center"/>
    </xf>
    <xf numFmtId="164" fontId="9" fillId="12" borderId="126" xfId="0" applyNumberFormat="1" applyFont="1" applyFill="1" applyBorder="1" applyAlignment="1">
      <alignment vertical="center"/>
    </xf>
    <xf numFmtId="164" fontId="9" fillId="12" borderId="125" xfId="0" applyNumberFormat="1" applyFont="1" applyFill="1" applyBorder="1" applyAlignment="1">
      <alignment vertical="center"/>
    </xf>
    <xf numFmtId="0" fontId="9" fillId="12" borderId="126" xfId="0" applyFont="1" applyFill="1" applyBorder="1" applyAlignment="1">
      <alignment horizontal="left" vertical="center" indent="1"/>
    </xf>
    <xf numFmtId="164" fontId="9" fillId="12" borderId="83" xfId="0" applyNumberFormat="1" applyFont="1" applyFill="1" applyBorder="1" applyAlignment="1">
      <alignment horizontal="right" vertical="center"/>
    </xf>
    <xf numFmtId="164" fontId="9" fillId="12" borderId="128" xfId="0" applyNumberFormat="1" applyFont="1" applyFill="1" applyBorder="1" applyAlignment="1">
      <alignment vertical="center"/>
    </xf>
    <xf numFmtId="164" fontId="9" fillId="12" borderId="128" xfId="0" applyNumberFormat="1" applyFont="1" applyFill="1" applyBorder="1" applyAlignment="1">
      <alignment horizontal="right" vertical="center"/>
    </xf>
    <xf numFmtId="164" fontId="9" fillId="12" borderId="129" xfId="0" applyNumberFormat="1" applyFont="1" applyFill="1" applyBorder="1" applyAlignment="1">
      <alignment horizontal="right" vertical="center"/>
    </xf>
    <xf numFmtId="2" fontId="9" fillId="13" borderId="130" xfId="0" applyNumberFormat="1" applyFont="1" applyFill="1" applyBorder="1" applyAlignment="1">
      <alignment horizontal="center" vertical="center"/>
    </xf>
    <xf numFmtId="0" fontId="9" fillId="0" borderId="56" xfId="0" applyFont="1" applyFill="1" applyBorder="1" applyAlignment="1">
      <alignment horizontal="left" vertical="center" indent="1"/>
    </xf>
    <xf numFmtId="0" fontId="9" fillId="12" borderId="10" xfId="0" applyFont="1" applyFill="1" applyBorder="1" applyAlignment="1">
      <alignment horizontal="left" vertical="center" indent="1"/>
    </xf>
    <xf numFmtId="164" fontId="9" fillId="12" borderId="133" xfId="3" applyNumberFormat="1" applyFont="1" applyFill="1" applyBorder="1" applyAlignment="1">
      <alignment horizontal="right" vertical="center"/>
    </xf>
    <xf numFmtId="0" fontId="7" fillId="10" borderId="0" xfId="0" applyFont="1" applyFill="1" applyAlignment="1">
      <alignment vertical="center"/>
    </xf>
    <xf numFmtId="0" fontId="9" fillId="1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164" fontId="9" fillId="0" borderId="136" xfId="3" applyNumberFormat="1" applyFont="1" applyFill="1" applyBorder="1" applyAlignment="1">
      <alignment vertical="center"/>
    </xf>
    <xf numFmtId="164" fontId="9" fillId="0" borderId="137" xfId="3" applyNumberFormat="1" applyFont="1" applyFill="1" applyBorder="1" applyAlignment="1">
      <alignment vertical="center"/>
    </xf>
    <xf numFmtId="164" fontId="9" fillId="0" borderId="0" xfId="3" applyNumberFormat="1" applyFont="1" applyFill="1" applyBorder="1" applyAlignment="1">
      <alignment vertical="center"/>
    </xf>
    <xf numFmtId="164" fontId="9" fillId="0" borderId="132" xfId="3" applyNumberFormat="1" applyFont="1" applyFill="1" applyBorder="1" applyAlignment="1">
      <alignment vertical="center"/>
    </xf>
    <xf numFmtId="0" fontId="9" fillId="10" borderId="0" xfId="0" applyFont="1" applyFill="1" applyBorder="1" applyAlignment="1">
      <alignment vertical="center"/>
    </xf>
    <xf numFmtId="164" fontId="9" fillId="0" borderId="135" xfId="3" applyNumberFormat="1" applyFont="1" applyFill="1" applyBorder="1" applyAlignment="1">
      <alignment vertical="center"/>
    </xf>
    <xf numFmtId="164" fontId="9" fillId="0" borderId="134" xfId="3" applyNumberFormat="1" applyFont="1" applyFill="1" applyBorder="1" applyAlignment="1">
      <alignment vertical="center"/>
    </xf>
    <xf numFmtId="164" fontId="9" fillId="0" borderId="0" xfId="3" applyNumberFormat="1" applyFont="1" applyFill="1" applyAlignment="1">
      <alignment vertical="center"/>
    </xf>
    <xf numFmtId="164" fontId="9" fillId="0" borderId="0" xfId="3" applyNumberFormat="1" applyFont="1" applyFill="1" applyAlignment="1">
      <alignment horizontal="right" vertical="center"/>
    </xf>
    <xf numFmtId="164" fontId="9" fillId="0" borderId="132" xfId="3" applyNumberFormat="1" applyFont="1" applyFill="1" applyBorder="1" applyAlignment="1">
      <alignment horizontal="right" vertical="center"/>
    </xf>
    <xf numFmtId="164" fontId="9" fillId="0" borderId="6" xfId="0" applyNumberFormat="1" applyFont="1" applyBorder="1" applyAlignment="1">
      <alignment horizontal="right" vertical="center"/>
    </xf>
    <xf numFmtId="164" fontId="9" fillId="0" borderId="11" xfId="0" applyNumberFormat="1" applyFont="1" applyBorder="1" applyAlignment="1">
      <alignment horizontal="right" vertical="center"/>
    </xf>
    <xf numFmtId="2" fontId="9" fillId="8" borderId="14" xfId="0" applyNumberFormat="1" applyFont="1" applyFill="1" applyBorder="1" applyAlignment="1">
      <alignment horizontal="center" vertical="center"/>
    </xf>
    <xf numFmtId="2" fontId="9" fillId="8" borderId="15" xfId="0" applyNumberFormat="1" applyFont="1" applyFill="1" applyBorder="1" applyAlignment="1">
      <alignment horizontal="center" vertical="center"/>
    </xf>
    <xf numFmtId="164" fontId="9" fillId="0" borderId="10" xfId="0" applyNumberFormat="1" applyFont="1" applyBorder="1" applyAlignment="1">
      <alignment horizontal="right" vertical="center"/>
    </xf>
    <xf numFmtId="164" fontId="9" fillId="0" borderId="13" xfId="0" applyNumberFormat="1" applyFont="1" applyBorder="1" applyAlignment="1">
      <alignment horizontal="right" vertical="center"/>
    </xf>
    <xf numFmtId="2" fontId="9" fillId="8" borderId="16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indent="1"/>
    </xf>
    <xf numFmtId="0" fontId="9" fillId="0" borderId="0" xfId="0" applyFont="1" applyBorder="1" applyAlignment="1">
      <alignment horizontal="left" vertical="center" indent="1"/>
    </xf>
    <xf numFmtId="0" fontId="9" fillId="0" borderId="5" xfId="0" applyFont="1" applyBorder="1" applyAlignment="1">
      <alignment horizontal="left" vertical="center" indent="1"/>
    </xf>
    <xf numFmtId="0" fontId="9" fillId="0" borderId="2" xfId="0" applyFont="1" applyBorder="1" applyAlignment="1">
      <alignment horizontal="left" vertical="center" indent="1"/>
    </xf>
    <xf numFmtId="0" fontId="9" fillId="0" borderId="9" xfId="0" applyFont="1" applyBorder="1" applyAlignment="1">
      <alignment horizontal="left" vertical="center" indent="1"/>
    </xf>
    <xf numFmtId="0" fontId="12" fillId="0" borderId="0" xfId="0" applyFont="1" applyAlignment="1">
      <alignment horizontal="left" vertical="center" indent="1"/>
    </xf>
    <xf numFmtId="0" fontId="21" fillId="0" borderId="0" xfId="0" applyFont="1" applyBorder="1" applyAlignment="1">
      <alignment horizontal="left" vertical="center" indent="1"/>
    </xf>
    <xf numFmtId="164" fontId="9" fillId="0" borderId="54" xfId="0" applyNumberFormat="1" applyFont="1" applyBorder="1" applyAlignment="1">
      <alignment horizontal="right" vertical="center"/>
    </xf>
    <xf numFmtId="164" fontId="9" fillId="0" borderId="122" xfId="0" applyNumberFormat="1" applyFont="1" applyBorder="1" applyAlignment="1">
      <alignment horizontal="right" vertical="center"/>
    </xf>
    <xf numFmtId="164" fontId="9" fillId="0" borderId="0" xfId="3" applyNumberFormat="1" applyFont="1" applyBorder="1" applyAlignment="1">
      <alignment vertical="center"/>
    </xf>
    <xf numFmtId="0" fontId="5" fillId="0" borderId="2" xfId="0" applyFont="1" applyBorder="1" applyAlignment="1">
      <alignment horizontal="left" vertical="center" indent="1"/>
    </xf>
    <xf numFmtId="0" fontId="9" fillId="0" borderId="2" xfId="0" applyFont="1" applyFill="1" applyBorder="1" applyAlignment="1">
      <alignment horizontal="left" vertical="center" indent="1"/>
    </xf>
    <xf numFmtId="0" fontId="5" fillId="0" borderId="2" xfId="0" applyFont="1" applyFill="1" applyBorder="1" applyAlignment="1">
      <alignment horizontal="left" vertical="center" indent="1"/>
    </xf>
    <xf numFmtId="0" fontId="9" fillId="0" borderId="5" xfId="0" applyFont="1" applyFill="1" applyBorder="1" applyAlignment="1">
      <alignment horizontal="left" vertical="center" indent="1"/>
    </xf>
    <xf numFmtId="0" fontId="9" fillId="0" borderId="22" xfId="0" applyFont="1" applyBorder="1" applyAlignment="1">
      <alignment horizontal="left" vertical="center" indent="1"/>
    </xf>
    <xf numFmtId="0" fontId="9" fillId="0" borderId="17" xfId="0" applyFont="1" applyBorder="1" applyAlignment="1">
      <alignment horizontal="left" vertical="center" indent="1"/>
    </xf>
    <xf numFmtId="0" fontId="9" fillId="12" borderId="1" xfId="0" applyFont="1" applyFill="1" applyBorder="1" applyAlignment="1">
      <alignment horizontal="left" vertical="center" indent="1"/>
    </xf>
    <xf numFmtId="0" fontId="9" fillId="12" borderId="83" xfId="0" applyFont="1" applyFill="1" applyBorder="1" applyAlignment="1">
      <alignment horizontal="left" vertical="center" indent="1"/>
    </xf>
    <xf numFmtId="0" fontId="9" fillId="12" borderId="127" xfId="0" applyFont="1" applyFill="1" applyBorder="1" applyAlignment="1">
      <alignment horizontal="left" vertical="center" indent="1"/>
    </xf>
    <xf numFmtId="2" fontId="9" fillId="14" borderId="138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 indent="1"/>
    </xf>
    <xf numFmtId="0" fontId="3" fillId="0" borderId="9" xfId="0" applyFont="1" applyBorder="1" applyAlignment="1">
      <alignment horizontal="left" vertical="center" indent="1"/>
    </xf>
    <xf numFmtId="164" fontId="9" fillId="0" borderId="98" xfId="0" applyNumberFormat="1" applyFont="1" applyBorder="1" applyAlignment="1">
      <alignment vertical="center"/>
    </xf>
    <xf numFmtId="164" fontId="9" fillId="0" borderId="5" xfId="0" applyNumberFormat="1" applyFont="1" applyBorder="1" applyAlignment="1">
      <alignment horizontal="right" vertical="center"/>
    </xf>
    <xf numFmtId="164" fontId="9" fillId="0" borderId="33" xfId="0" applyNumberFormat="1" applyFont="1" applyBorder="1" applyAlignment="1">
      <alignment horizontal="right" vertical="center"/>
    </xf>
    <xf numFmtId="164" fontId="9" fillId="0" borderId="99" xfId="0" applyNumberFormat="1" applyFont="1" applyBorder="1" applyAlignment="1">
      <alignment vertical="center"/>
    </xf>
    <xf numFmtId="164" fontId="9" fillId="0" borderId="2" xfId="0" applyNumberFormat="1" applyFont="1" applyBorder="1" applyAlignment="1">
      <alignment horizontal="right" vertical="center"/>
    </xf>
    <xf numFmtId="164" fontId="9" fillId="0" borderId="34" xfId="0" applyNumberFormat="1" applyFont="1" applyBorder="1" applyAlignment="1">
      <alignment horizontal="right" vertical="center"/>
    </xf>
    <xf numFmtId="164" fontId="9" fillId="0" borderId="27" xfId="0" applyNumberFormat="1" applyFont="1" applyBorder="1" applyAlignment="1">
      <alignment vertical="center"/>
    </xf>
    <xf numFmtId="164" fontId="9" fillId="0" borderId="119" xfId="0" applyNumberFormat="1" applyFont="1" applyBorder="1" applyAlignment="1">
      <alignment vertical="center"/>
    </xf>
    <xf numFmtId="164" fontId="9" fillId="0" borderId="26" xfId="0" applyNumberFormat="1" applyFont="1" applyBorder="1" applyAlignment="1">
      <alignment horizontal="right" vertical="center"/>
    </xf>
    <xf numFmtId="164" fontId="9" fillId="0" borderId="35" xfId="0" applyNumberFormat="1" applyFont="1" applyBorder="1" applyAlignment="1">
      <alignment horizontal="right" vertical="center"/>
    </xf>
    <xf numFmtId="0" fontId="9" fillId="0" borderId="26" xfId="0" applyFont="1" applyBorder="1" applyAlignment="1">
      <alignment horizontal="left" vertical="center" inden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 indent="1"/>
    </xf>
    <xf numFmtId="0" fontId="9" fillId="0" borderId="131" xfId="0" applyFont="1" applyFill="1" applyBorder="1" applyAlignment="1">
      <alignment horizontal="left" vertical="center" indent="1"/>
    </xf>
    <xf numFmtId="0" fontId="7" fillId="11" borderId="0" xfId="0" applyFont="1" applyFill="1" applyAlignment="1">
      <alignment vertical="center"/>
    </xf>
    <xf numFmtId="0" fontId="9" fillId="11" borderId="0" xfId="0" applyFont="1" applyFill="1" applyAlignment="1">
      <alignment vertical="center"/>
    </xf>
    <xf numFmtId="0" fontId="9" fillId="11" borderId="0" xfId="0" applyFont="1" applyFill="1" applyBorder="1" applyAlignment="1">
      <alignment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164" fontId="9" fillId="0" borderId="12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3" xfId="0" applyNumberFormat="1" applyFont="1" applyBorder="1" applyAlignment="1">
      <alignment horizontal="center" vertical="center"/>
    </xf>
    <xf numFmtId="165" fontId="9" fillId="5" borderId="14" xfId="0" applyNumberFormat="1" applyFont="1" applyFill="1" applyBorder="1" applyAlignment="1">
      <alignment horizontal="center" vertical="center"/>
    </xf>
    <xf numFmtId="165" fontId="9" fillId="5" borderId="15" xfId="0" applyNumberFormat="1" applyFont="1" applyFill="1" applyBorder="1" applyAlignment="1">
      <alignment horizontal="center" vertical="center"/>
    </xf>
    <xf numFmtId="165" fontId="9" fillId="5" borderId="16" xfId="0" applyNumberFormat="1" applyFont="1" applyFill="1" applyBorder="1" applyAlignment="1">
      <alignment horizontal="center" vertical="center"/>
    </xf>
    <xf numFmtId="0" fontId="22" fillId="0" borderId="0" xfId="0" applyFont="1" applyBorder="1" applyAlignment="1">
      <alignment horizontal="left" vertical="center" indent="1"/>
    </xf>
    <xf numFmtId="0" fontId="2" fillId="11" borderId="0" xfId="0" applyFont="1" applyFill="1"/>
    <xf numFmtId="0" fontId="2" fillId="0" borderId="0" xfId="0" applyFont="1"/>
    <xf numFmtId="0" fontId="2" fillId="4" borderId="53" xfId="0" applyFont="1" applyFill="1" applyBorder="1" applyAlignment="1">
      <alignment horizontal="center" vertical="center" wrapText="1"/>
    </xf>
    <xf numFmtId="0" fontId="2" fillId="3" borderId="140" xfId="0" applyFont="1" applyFill="1" applyBorder="1" applyAlignment="1">
      <alignment horizontal="center" vertical="center" wrapText="1"/>
    </xf>
    <xf numFmtId="0" fontId="9" fillId="3" borderId="139" xfId="0" applyFont="1" applyFill="1" applyBorder="1" applyAlignment="1">
      <alignment horizontal="center" vertical="center" wrapText="1"/>
    </xf>
    <xf numFmtId="0" fontId="9" fillId="12" borderId="19" xfId="0" applyFont="1" applyFill="1" applyBorder="1" applyAlignment="1">
      <alignment horizontal="left" vertical="center" indent="1"/>
    </xf>
    <xf numFmtId="164" fontId="9" fillId="12" borderId="19" xfId="0" applyNumberFormat="1" applyFont="1" applyFill="1" applyBorder="1" applyAlignment="1">
      <alignment vertical="center"/>
    </xf>
    <xf numFmtId="164" fontId="9" fillId="12" borderId="19" xfId="0" applyNumberFormat="1" applyFont="1" applyFill="1" applyBorder="1" applyAlignment="1">
      <alignment horizontal="right" vertical="center"/>
    </xf>
    <xf numFmtId="2" fontId="9" fillId="15" borderId="141" xfId="0" applyNumberFormat="1" applyFont="1" applyFill="1" applyBorder="1" applyAlignment="1">
      <alignment horizontal="center" vertical="center"/>
    </xf>
    <xf numFmtId="0" fontId="9" fillId="0" borderId="54" xfId="0" applyFont="1" applyBorder="1" applyAlignment="1">
      <alignment horizontal="left" vertical="center" indent="1"/>
    </xf>
    <xf numFmtId="164" fontId="9" fillId="0" borderId="54" xfId="0" applyNumberFormat="1" applyFont="1" applyBorder="1" applyAlignment="1">
      <alignment vertical="center"/>
    </xf>
    <xf numFmtId="164" fontId="9" fillId="0" borderId="54" xfId="0" applyNumberFormat="1" applyFont="1" applyBorder="1" applyAlignment="1">
      <alignment horizontal="center" vertical="center"/>
    </xf>
    <xf numFmtId="164" fontId="9" fillId="0" borderId="122" xfId="0" applyNumberFormat="1" applyFont="1" applyBorder="1" applyAlignment="1">
      <alignment horizontal="center" vertical="center"/>
    </xf>
    <xf numFmtId="164" fontId="9" fillId="0" borderId="0" xfId="3" applyNumberFormat="1" applyFont="1" applyFill="1" applyBorder="1" applyAlignment="1">
      <alignment horizontal="right" vertical="center"/>
    </xf>
    <xf numFmtId="0" fontId="2" fillId="0" borderId="54" xfId="0" applyFont="1" applyBorder="1" applyAlignment="1">
      <alignment horizontal="left" vertical="center" indent="1"/>
    </xf>
    <xf numFmtId="0" fontId="2" fillId="12" borderId="83" xfId="0" applyFont="1" applyFill="1" applyBorder="1" applyAlignment="1">
      <alignment horizontal="left" vertical="center" indent="1"/>
    </xf>
    <xf numFmtId="0" fontId="2" fillId="12" borderId="127" xfId="0" applyFont="1" applyFill="1" applyBorder="1" applyAlignment="1">
      <alignment horizontal="left" vertical="center" indent="1"/>
    </xf>
    <xf numFmtId="0" fontId="7" fillId="21" borderId="0" xfId="0" applyFont="1" applyFill="1" applyAlignment="1">
      <alignment vertical="center"/>
    </xf>
    <xf numFmtId="0" fontId="9" fillId="21" borderId="0" xfId="0" applyFont="1" applyFill="1" applyAlignment="1">
      <alignment vertical="center"/>
    </xf>
    <xf numFmtId="0" fontId="9" fillId="21" borderId="0" xfId="0" applyFont="1" applyFill="1" applyBorder="1" applyAlignment="1">
      <alignment vertical="center"/>
    </xf>
    <xf numFmtId="0" fontId="30" fillId="0" borderId="0" xfId="0" applyFont="1" applyBorder="1" applyAlignment="1">
      <alignment horizontal="left" vertical="center" indent="1"/>
    </xf>
    <xf numFmtId="0" fontId="5" fillId="0" borderId="5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left" vertical="center" wrapText="1" indent="1"/>
    </xf>
    <xf numFmtId="0" fontId="5" fillId="0" borderId="9" xfId="0" applyFont="1" applyBorder="1" applyAlignment="1">
      <alignment horizontal="left" vertical="center" indent="1"/>
    </xf>
    <xf numFmtId="164" fontId="9" fillId="0" borderId="98" xfId="0" applyNumberFormat="1" applyFont="1" applyBorder="1" applyAlignment="1">
      <alignment horizontal="right" vertical="center"/>
    </xf>
    <xf numFmtId="164" fontId="9" fillId="0" borderId="99" xfId="0" applyNumberFormat="1" applyFont="1" applyBorder="1" applyAlignment="1">
      <alignment horizontal="right" vertical="center"/>
    </xf>
    <xf numFmtId="164" fontId="9" fillId="0" borderId="120" xfId="0" applyNumberFormat="1" applyFont="1" applyBorder="1" applyAlignment="1">
      <alignment horizontal="right" vertical="center"/>
    </xf>
    <xf numFmtId="164" fontId="9" fillId="12" borderId="121" xfId="0" applyNumberFormat="1" applyFont="1" applyFill="1" applyBorder="1" applyAlignment="1">
      <alignment vertical="center"/>
    </xf>
    <xf numFmtId="164" fontId="9" fillId="0" borderId="142" xfId="0" applyNumberFormat="1" applyFont="1" applyBorder="1" applyAlignment="1">
      <alignment horizontal="right" vertical="center"/>
    </xf>
    <xf numFmtId="164" fontId="9" fillId="12" borderId="143" xfId="0" applyNumberFormat="1" applyFont="1" applyFill="1" applyBorder="1" applyAlignment="1">
      <alignment vertical="center"/>
    </xf>
    <xf numFmtId="0" fontId="9" fillId="0" borderId="113" xfId="0" applyFont="1" applyBorder="1" applyAlignment="1">
      <alignment vertical="center"/>
    </xf>
    <xf numFmtId="0" fontId="9" fillId="0" borderId="113" xfId="0" applyFont="1" applyFill="1" applyBorder="1" applyAlignment="1">
      <alignment vertical="center"/>
    </xf>
    <xf numFmtId="2" fontId="9" fillId="14" borderId="144" xfId="0" applyNumberFormat="1" applyFont="1" applyFill="1" applyBorder="1" applyAlignment="1">
      <alignment horizontal="center" vertical="center"/>
    </xf>
    <xf numFmtId="2" fontId="9" fillId="12" borderId="117" xfId="0" applyNumberFormat="1" applyFont="1" applyFill="1" applyBorder="1" applyAlignment="1">
      <alignment horizontal="center" vertical="center"/>
    </xf>
    <xf numFmtId="0" fontId="5" fillId="0" borderId="17" xfId="0" applyFont="1" applyBorder="1" applyAlignment="1">
      <alignment horizontal="left" vertical="center" indent="1"/>
    </xf>
    <xf numFmtId="0" fontId="7" fillId="0" borderId="0" xfId="0" applyFont="1" applyAlignment="1">
      <alignment horizontal="left" indent="1"/>
    </xf>
    <xf numFmtId="0" fontId="9" fillId="0" borderId="42" xfId="0" applyFont="1" applyBorder="1" applyAlignment="1">
      <alignment horizontal="left" vertical="center" wrapText="1" indent="1"/>
    </xf>
    <xf numFmtId="0" fontId="9" fillId="0" borderId="43" xfId="0" applyFont="1" applyBorder="1" applyAlignment="1">
      <alignment horizontal="left" vertical="center" wrapText="1" indent="1"/>
    </xf>
    <xf numFmtId="0" fontId="9" fillId="0" borderId="44" xfId="0" applyFont="1" applyBorder="1" applyAlignment="1">
      <alignment horizontal="left" vertical="center" wrapText="1" indent="1"/>
    </xf>
    <xf numFmtId="0" fontId="9" fillId="0" borderId="89" xfId="0" applyFont="1" applyBorder="1" applyAlignment="1">
      <alignment horizontal="left" vertical="center" wrapText="1" indent="1"/>
    </xf>
    <xf numFmtId="0" fontId="9" fillId="0" borderId="64" xfId="0" applyFont="1" applyBorder="1" applyAlignment="1">
      <alignment horizontal="left" vertical="center" wrapText="1" indent="1"/>
    </xf>
    <xf numFmtId="0" fontId="7" fillId="0" borderId="0" xfId="0" applyFont="1" applyBorder="1" applyAlignment="1">
      <alignment horizontal="left" indent="1"/>
    </xf>
    <xf numFmtId="0" fontId="10" fillId="0" borderId="0" xfId="0" applyFont="1" applyAlignment="1">
      <alignment horizontal="left" vertical="center" wrapText="1" indent="1"/>
    </xf>
    <xf numFmtId="164" fontId="9" fillId="0" borderId="83" xfId="0" applyNumberFormat="1" applyFont="1" applyBorder="1" applyAlignment="1">
      <alignment horizontal="right" vertical="center"/>
    </xf>
    <xf numFmtId="164" fontId="9" fillId="0" borderId="145" xfId="0" applyNumberFormat="1" applyFont="1" applyBorder="1" applyAlignment="1">
      <alignment horizontal="right" vertical="center"/>
    </xf>
    <xf numFmtId="164" fontId="9" fillId="12" borderId="146" xfId="0" applyNumberFormat="1" applyFont="1" applyFill="1" applyBorder="1" applyAlignment="1">
      <alignment vertical="center"/>
    </xf>
    <xf numFmtId="0" fontId="5" fillId="0" borderId="55" xfId="0" applyFont="1" applyBorder="1" applyAlignment="1">
      <alignment horizontal="left" vertical="center" indent="1"/>
    </xf>
    <xf numFmtId="0" fontId="7" fillId="16" borderId="0" xfId="0" applyFont="1" applyFill="1" applyAlignment="1">
      <alignment vertical="center"/>
    </xf>
    <xf numFmtId="0" fontId="9" fillId="16" borderId="0" xfId="0" applyFont="1" applyFill="1" applyAlignment="1">
      <alignment vertical="center"/>
    </xf>
    <xf numFmtId="0" fontId="9" fillId="0" borderId="0" xfId="0" applyFont="1" applyFill="1" applyBorder="1" applyAlignment="1">
      <alignment horizontal="left" vertical="center" wrapText="1"/>
    </xf>
    <xf numFmtId="165" fontId="9" fillId="5" borderId="22" xfId="0" applyNumberFormat="1" applyFont="1" applyFill="1" applyBorder="1" applyAlignment="1">
      <alignment horizontal="center" vertical="center"/>
    </xf>
    <xf numFmtId="165" fontId="9" fillId="5" borderId="23" xfId="0" applyNumberFormat="1" applyFont="1" applyFill="1" applyBorder="1" applyAlignment="1">
      <alignment horizontal="center" vertical="center"/>
    </xf>
    <xf numFmtId="165" fontId="9" fillId="5" borderId="79" xfId="0" applyNumberFormat="1" applyFont="1" applyFill="1" applyBorder="1" applyAlignment="1">
      <alignment horizontal="center" vertical="center"/>
    </xf>
    <xf numFmtId="2" fontId="9" fillId="0" borderId="0" xfId="0" applyNumberFormat="1" applyFont="1" applyAlignment="1">
      <alignment vertical="center"/>
    </xf>
    <xf numFmtId="0" fontId="9" fillId="16" borderId="0" xfId="0" applyFont="1" applyFill="1" applyBorder="1" applyAlignment="1">
      <alignment vertical="center"/>
    </xf>
    <xf numFmtId="0" fontId="26" fillId="0" borderId="0" xfId="0" applyFont="1" applyAlignment="1">
      <alignment horizontal="left" vertical="center" indent="1"/>
    </xf>
    <xf numFmtId="0" fontId="9" fillId="3" borderId="68" xfId="0" applyFont="1" applyFill="1" applyBorder="1" applyAlignment="1">
      <alignment horizontal="left" vertical="center" wrapText="1" indent="1"/>
    </xf>
    <xf numFmtId="0" fontId="7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8" borderId="48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2" fontId="2" fillId="14" borderId="58" xfId="0" applyNumberFormat="1" applyFont="1" applyFill="1" applyBorder="1" applyAlignment="1">
      <alignment horizontal="center" vertical="center"/>
    </xf>
    <xf numFmtId="2" fontId="2" fillId="14" borderId="88" xfId="0" applyNumberFormat="1" applyFont="1" applyFill="1" applyBorder="1" applyAlignment="1">
      <alignment horizontal="center" vertical="center"/>
    </xf>
    <xf numFmtId="2" fontId="2" fillId="14" borderId="59" xfId="0" applyNumberFormat="1" applyFont="1" applyFill="1" applyBorder="1" applyAlignment="1">
      <alignment horizontal="center" vertical="center"/>
    </xf>
    <xf numFmtId="2" fontId="2" fillId="14" borderId="147" xfId="0" applyNumberFormat="1" applyFont="1" applyFill="1" applyBorder="1" applyAlignment="1">
      <alignment horizontal="center" vertical="center"/>
    </xf>
    <xf numFmtId="2" fontId="2" fillId="12" borderId="123" xfId="0" applyNumberFormat="1" applyFont="1" applyFill="1" applyBorder="1" applyAlignment="1">
      <alignment horizontal="center" vertical="center"/>
    </xf>
    <xf numFmtId="0" fontId="1" fillId="0" borderId="0" xfId="0" applyFont="1"/>
    <xf numFmtId="0" fontId="29" fillId="0" borderId="0" xfId="0" applyFont="1" applyAlignment="1">
      <alignment vertical="center"/>
    </xf>
    <xf numFmtId="0" fontId="9" fillId="10" borderId="47" xfId="0" applyFont="1" applyFill="1" applyBorder="1" applyAlignment="1">
      <alignment horizontal="left" vertical="center" wrapText="1" indent="1"/>
    </xf>
    <xf numFmtId="0" fontId="7" fillId="10" borderId="0" xfId="0" applyFont="1" applyFill="1" applyBorder="1"/>
    <xf numFmtId="0" fontId="10" fillId="0" borderId="0" xfId="0" applyFont="1" applyAlignment="1">
      <alignment horizontal="left" vertical="center" wrapText="1"/>
    </xf>
    <xf numFmtId="0" fontId="9" fillId="0" borderId="89" xfId="0" applyFont="1" applyBorder="1" applyAlignment="1">
      <alignment horizontal="left" vertical="center" wrapText="1" indent="1"/>
    </xf>
    <xf numFmtId="0" fontId="9" fillId="0" borderId="90" xfId="0" applyFont="1" applyBorder="1" applyAlignment="1">
      <alignment horizontal="left" vertical="center" wrapText="1" indent="1"/>
    </xf>
    <xf numFmtId="0" fontId="9" fillId="0" borderId="97" xfId="0" applyFont="1" applyBorder="1" applyAlignment="1">
      <alignment horizontal="left" vertical="center" wrapText="1" indent="1"/>
    </xf>
    <xf numFmtId="0" fontId="9" fillId="0" borderId="4" xfId="0" applyFont="1" applyBorder="1" applyAlignment="1">
      <alignment horizontal="left" vertical="center" wrapText="1" indent="1"/>
    </xf>
    <xf numFmtId="0" fontId="0" fillId="0" borderId="7" xfId="0" applyFont="1" applyBorder="1" applyAlignment="1">
      <alignment horizontal="left" vertical="center" indent="1"/>
    </xf>
    <xf numFmtId="0" fontId="0" fillId="0" borderId="100" xfId="0" applyFont="1" applyBorder="1" applyAlignment="1">
      <alignment horizontal="left" vertical="center" indent="1"/>
    </xf>
    <xf numFmtId="0" fontId="17" fillId="0" borderId="0" xfId="0" applyFont="1" applyAlignment="1">
      <alignment horizontal="left" vertical="center" wrapText="1" indent="1"/>
    </xf>
    <xf numFmtId="0" fontId="7" fillId="0" borderId="0" xfId="0" applyFont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 indent="1"/>
    </xf>
    <xf numFmtId="0" fontId="4" fillId="0" borderId="4" xfId="0" applyFont="1" applyBorder="1" applyAlignment="1">
      <alignment horizontal="left" vertical="center" wrapText="1" indent="1"/>
    </xf>
    <xf numFmtId="0" fontId="9" fillId="0" borderId="29" xfId="0" applyFont="1" applyBorder="1" applyAlignment="1">
      <alignment horizontal="left" vertical="center" wrapText="1" indent="1"/>
    </xf>
    <xf numFmtId="0" fontId="9" fillId="0" borderId="25" xfId="0" applyFont="1" applyBorder="1" applyAlignment="1">
      <alignment horizontal="left" vertical="center" wrapText="1" indent="1"/>
    </xf>
    <xf numFmtId="0" fontId="9" fillId="0" borderId="94" xfId="0" applyFont="1" applyBorder="1" applyAlignment="1">
      <alignment horizontal="left" vertical="center" wrapText="1" indent="1"/>
    </xf>
    <xf numFmtId="0" fontId="5" fillId="0" borderId="29" xfId="0" applyFont="1" applyBorder="1" applyAlignment="1">
      <alignment horizontal="left" vertical="center" wrapText="1" indent="1"/>
    </xf>
    <xf numFmtId="0" fontId="4" fillId="0" borderId="29" xfId="0" applyFont="1" applyBorder="1" applyAlignment="1">
      <alignment horizontal="left" vertical="center" wrapText="1" indent="1"/>
    </xf>
    <xf numFmtId="0" fontId="9" fillId="0" borderId="38" xfId="0" applyFont="1" applyBorder="1" applyAlignment="1">
      <alignment horizontal="left" vertical="center" wrapText="1" indent="1"/>
    </xf>
    <xf numFmtId="0" fontId="9" fillId="0" borderId="28" xfId="0" applyFont="1" applyBorder="1" applyAlignment="1">
      <alignment horizontal="left" vertical="center" wrapText="1" indent="1"/>
    </xf>
    <xf numFmtId="0" fontId="9" fillId="0" borderId="63" xfId="0" applyFont="1" applyBorder="1" applyAlignment="1">
      <alignment horizontal="left" vertical="center" wrapText="1" indent="1"/>
    </xf>
    <xf numFmtId="0" fontId="9" fillId="0" borderId="109" xfId="0" applyFont="1" applyBorder="1" applyAlignment="1">
      <alignment horizontal="left" vertical="center" wrapText="1" indent="1"/>
    </xf>
    <xf numFmtId="0" fontId="5" fillId="0" borderId="38" xfId="0" applyFont="1" applyBorder="1" applyAlignment="1">
      <alignment horizontal="left" vertical="center" wrapText="1" indent="1"/>
    </xf>
    <xf numFmtId="0" fontId="9" fillId="0" borderId="101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indent="1"/>
    </xf>
    <xf numFmtId="0" fontId="9" fillId="0" borderId="7" xfId="0" applyFont="1" applyBorder="1" applyAlignment="1">
      <alignment horizontal="left" vertical="center" wrapText="1" indent="1"/>
    </xf>
    <xf numFmtId="0" fontId="9" fillId="0" borderId="8" xfId="0" applyFont="1" applyBorder="1" applyAlignment="1">
      <alignment horizontal="left" vertical="center" wrapText="1" indent="1"/>
    </xf>
    <xf numFmtId="0" fontId="19" fillId="0" borderId="0" xfId="0" applyFont="1" applyAlignment="1">
      <alignment horizontal="left" vertical="center" indent="1"/>
    </xf>
    <xf numFmtId="0" fontId="9" fillId="0" borderId="100" xfId="0" applyFont="1" applyBorder="1" applyAlignment="1">
      <alignment horizontal="left" vertical="center" wrapText="1" indent="1"/>
    </xf>
    <xf numFmtId="0" fontId="9" fillId="3" borderId="4" xfId="0" applyFont="1" applyFill="1" applyBorder="1" applyAlignment="1">
      <alignment horizontal="left" vertical="center" wrapText="1" indent="1"/>
    </xf>
    <xf numFmtId="0" fontId="9" fillId="3" borderId="8" xfId="0" applyFont="1" applyFill="1" applyBorder="1" applyAlignment="1">
      <alignment horizontal="left" vertical="center" wrapText="1" indent="1"/>
    </xf>
    <xf numFmtId="0" fontId="9" fillId="3" borderId="91" xfId="0" applyFont="1" applyFill="1" applyBorder="1" applyAlignment="1">
      <alignment horizontal="left" vertical="center" wrapText="1" indent="1"/>
    </xf>
    <xf numFmtId="0" fontId="9" fillId="3" borderId="92" xfId="0" applyFont="1" applyFill="1" applyBorder="1" applyAlignment="1">
      <alignment horizontal="left" vertical="center" wrapText="1" indent="1"/>
    </xf>
    <xf numFmtId="0" fontId="2" fillId="20" borderId="140" xfId="0" applyFont="1" applyFill="1" applyBorder="1" applyAlignment="1">
      <alignment horizontal="center" vertical="center"/>
    </xf>
    <xf numFmtId="0" fontId="2" fillId="20" borderId="139" xfId="0" applyFont="1" applyFill="1" applyBorder="1" applyAlignment="1">
      <alignment horizontal="center" vertical="center"/>
    </xf>
    <xf numFmtId="0" fontId="9" fillId="3" borderId="140" xfId="0" applyFont="1" applyFill="1" applyBorder="1" applyAlignment="1">
      <alignment horizontal="center" vertical="center" wrapText="1"/>
    </xf>
    <xf numFmtId="0" fontId="9" fillId="0" borderId="96" xfId="0" applyFont="1" applyBorder="1" applyAlignment="1">
      <alignment horizontal="left" vertical="center" wrapText="1" indent="1"/>
    </xf>
    <xf numFmtId="0" fontId="9" fillId="0" borderId="95" xfId="0" applyFont="1" applyBorder="1" applyAlignment="1">
      <alignment horizontal="left" vertical="center" wrapText="1" indent="1"/>
    </xf>
    <xf numFmtId="0" fontId="9" fillId="0" borderId="93" xfId="0" applyFont="1" applyBorder="1" applyAlignment="1">
      <alignment horizontal="left" vertical="center" wrapText="1" indent="1"/>
    </xf>
    <xf numFmtId="0" fontId="29" fillId="0" borderId="0" xfId="0" applyFont="1" applyAlignment="1">
      <alignment horizontal="left" vertical="center" indent="1"/>
    </xf>
    <xf numFmtId="0" fontId="4" fillId="3" borderId="107" xfId="0" applyFont="1" applyFill="1" applyBorder="1" applyAlignment="1">
      <alignment horizontal="center" vertical="center" wrapText="1"/>
    </xf>
    <xf numFmtId="0" fontId="4" fillId="3" borderId="108" xfId="0" applyFont="1" applyFill="1" applyBorder="1" applyAlignment="1">
      <alignment horizontal="center" vertical="center" wrapText="1"/>
    </xf>
    <xf numFmtId="0" fontId="9" fillId="3" borderId="105" xfId="0" applyFont="1" applyFill="1" applyBorder="1" applyAlignment="1">
      <alignment horizontal="center" vertical="center" wrapText="1"/>
    </xf>
    <xf numFmtId="0" fontId="9" fillId="3" borderId="106" xfId="0" applyFont="1" applyFill="1" applyBorder="1" applyAlignment="1">
      <alignment horizontal="center" vertical="center" wrapText="1"/>
    </xf>
    <xf numFmtId="0" fontId="4" fillId="3" borderId="52" xfId="0" applyFont="1" applyFill="1" applyBorder="1" applyAlignment="1">
      <alignment horizontal="center" vertical="center" wrapText="1"/>
    </xf>
    <xf numFmtId="0" fontId="4" fillId="3" borderId="102" xfId="0" applyFont="1" applyFill="1" applyBorder="1" applyAlignment="1">
      <alignment horizontal="center" vertical="center" wrapText="1"/>
    </xf>
    <xf numFmtId="0" fontId="4" fillId="3" borderId="104" xfId="0" applyFont="1" applyFill="1" applyBorder="1" applyAlignment="1">
      <alignment horizontal="center" vertical="center" wrapText="1"/>
    </xf>
    <xf numFmtId="0" fontId="4" fillId="3" borderId="115" xfId="0" applyFont="1" applyFill="1" applyBorder="1" applyAlignment="1">
      <alignment horizontal="center" vertical="center" wrapText="1"/>
    </xf>
    <xf numFmtId="0" fontId="4" fillId="3" borderId="114" xfId="0" applyFont="1" applyFill="1" applyBorder="1" applyAlignment="1">
      <alignment horizontal="center" vertical="center" wrapText="1"/>
    </xf>
    <xf numFmtId="0" fontId="4" fillId="3" borderId="116" xfId="0" applyFont="1" applyFill="1" applyBorder="1" applyAlignment="1">
      <alignment horizontal="center" vertical="center" wrapText="1"/>
    </xf>
    <xf numFmtId="0" fontId="5" fillId="0" borderId="25" xfId="0" applyFont="1" applyBorder="1" applyAlignment="1">
      <alignment horizontal="left" vertical="center" wrapText="1" indent="1"/>
    </xf>
    <xf numFmtId="0" fontId="23" fillId="0" borderId="0" xfId="0" applyFont="1" applyAlignment="1">
      <alignment horizontal="left" vertical="center" indent="1"/>
    </xf>
  </cellXfs>
  <cellStyles count="6">
    <cellStyle name="Comma" xfId="5" builtinId="3"/>
    <cellStyle name="Hyperlink" xfId="1" builtinId="8"/>
    <cellStyle name="Normal" xfId="0" builtinId="0"/>
    <cellStyle name="Normal 2" xfId="2" xr:uid="{00000000-0005-0000-0000-000002000000}"/>
    <cellStyle name="Normal 3" xfId="4" xr:uid="{00000000-0005-0000-0000-000003000000}"/>
    <cellStyle name="Percent" xfId="3" builtinId="5"/>
  </cellStyles>
  <dxfs count="0"/>
  <tableStyles count="0" defaultTableStyle="TableStyleMedium9" defaultPivotStyle="PivotStyleLight16"/>
  <colors>
    <mruColors>
      <color rgb="FFDBEEF3"/>
      <color rgb="FFFFFF99"/>
      <color rgb="FFF6F9F1"/>
      <color rgb="FFF8F8F8"/>
      <color rgb="FFFBF3F3"/>
      <color rgb="FFF2DDDC"/>
      <color rgb="FFFEF4EC"/>
      <color rgb="FFF6FB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249977111117893"/>
    <pageSetUpPr fitToPage="1"/>
  </sheetPr>
  <dimension ref="A1:G34"/>
  <sheetViews>
    <sheetView showGridLines="0" tabSelected="1" zoomScaleNormal="100" workbookViewId="0"/>
  </sheetViews>
  <sheetFormatPr defaultColWidth="0" defaultRowHeight="11.25" zeroHeight="1" x14ac:dyDescent="0.2"/>
  <cols>
    <col min="1" max="1" width="5.83203125" style="5" customWidth="1"/>
    <col min="2" max="2" width="1.83203125" style="4" customWidth="1"/>
    <col min="3" max="3" width="34.1640625" style="261" customWidth="1"/>
    <col min="4" max="4" width="1.33203125" style="5" customWidth="1"/>
    <col min="5" max="5" width="10.1640625" style="12" customWidth="1"/>
    <col min="6" max="6" width="85.1640625" style="10" customWidth="1"/>
    <col min="7" max="7" width="3.83203125" style="4" customWidth="1"/>
    <col min="8" max="16384" width="9.33203125" style="5" hidden="1"/>
  </cols>
  <sheetData>
    <row r="1" spans="1:7" s="1" customFormat="1" x14ac:dyDescent="0.2">
      <c r="A1" s="7"/>
      <c r="B1" s="2"/>
      <c r="C1" s="255"/>
      <c r="E1" s="11"/>
      <c r="F1" s="9"/>
    </row>
    <row r="2" spans="1:7" s="1" customFormat="1" ht="25.5" x14ac:dyDescent="0.2">
      <c r="A2" s="8"/>
      <c r="B2" s="2"/>
      <c r="C2" s="292" t="s">
        <v>66</v>
      </c>
      <c r="D2" s="292"/>
      <c r="E2" s="292"/>
      <c r="F2" s="292"/>
    </row>
    <row r="3" spans="1:7" s="1" customFormat="1" x14ac:dyDescent="0.2">
      <c r="A3" s="7"/>
      <c r="B3" s="2"/>
      <c r="C3" s="255"/>
      <c r="E3" s="11"/>
      <c r="F3" s="9"/>
    </row>
    <row r="4" spans="1:7" s="1" customFormat="1" ht="22.5" x14ac:dyDescent="0.2">
      <c r="A4" s="7"/>
      <c r="B4" s="2"/>
      <c r="C4" s="256" t="s">
        <v>67</v>
      </c>
      <c r="D4" s="28"/>
      <c r="E4" s="20" t="s">
        <v>68</v>
      </c>
      <c r="F4" s="21" t="s">
        <v>182</v>
      </c>
      <c r="G4" s="6"/>
    </row>
    <row r="5" spans="1:7" s="1" customFormat="1" ht="22.5" x14ac:dyDescent="0.2">
      <c r="A5" s="7"/>
      <c r="B5" s="2"/>
      <c r="C5" s="257" t="s">
        <v>2</v>
      </c>
      <c r="D5" s="29"/>
      <c r="E5" s="15" t="s">
        <v>69</v>
      </c>
      <c r="F5" s="22" t="s">
        <v>174</v>
      </c>
      <c r="G5" s="6"/>
    </row>
    <row r="6" spans="1:7" s="1" customFormat="1" ht="22.5" x14ac:dyDescent="0.2">
      <c r="A6" s="7"/>
      <c r="B6" s="2"/>
      <c r="C6" s="293" t="s">
        <v>70</v>
      </c>
      <c r="D6" s="29"/>
      <c r="E6" s="15" t="s">
        <v>71</v>
      </c>
      <c r="F6" s="22" t="s">
        <v>175</v>
      </c>
      <c r="G6" s="6"/>
    </row>
    <row r="7" spans="1:7" s="1" customFormat="1" ht="22.5" x14ac:dyDescent="0.2">
      <c r="A7" s="7"/>
      <c r="B7" s="2"/>
      <c r="C7" s="294"/>
      <c r="D7" s="29"/>
      <c r="E7" s="15" t="s">
        <v>173</v>
      </c>
      <c r="F7" s="22" t="s">
        <v>176</v>
      </c>
      <c r="G7" s="6"/>
    </row>
    <row r="8" spans="1:7" s="1" customFormat="1" ht="22.5" x14ac:dyDescent="0.2">
      <c r="A8" s="7"/>
      <c r="B8" s="2"/>
      <c r="C8" s="257" t="s">
        <v>3</v>
      </c>
      <c r="D8" s="29"/>
      <c r="E8" s="15" t="s">
        <v>72</v>
      </c>
      <c r="F8" s="22" t="s">
        <v>177</v>
      </c>
      <c r="G8" s="6"/>
    </row>
    <row r="9" spans="1:7" s="1" customFormat="1" ht="22.5" x14ac:dyDescent="0.2">
      <c r="A9" s="7"/>
      <c r="B9" s="2"/>
      <c r="C9" s="257" t="s">
        <v>4</v>
      </c>
      <c r="D9" s="29"/>
      <c r="E9" s="15" t="s">
        <v>289</v>
      </c>
      <c r="F9" s="22" t="s">
        <v>178</v>
      </c>
      <c r="G9" s="6"/>
    </row>
    <row r="10" spans="1:7" s="1" customFormat="1" ht="22.5" x14ac:dyDescent="0.2">
      <c r="A10" s="7"/>
      <c r="B10" s="2"/>
      <c r="C10" s="258" t="s">
        <v>5</v>
      </c>
      <c r="D10" s="29"/>
      <c r="E10" s="15" t="s">
        <v>290</v>
      </c>
      <c r="F10" s="22" t="s">
        <v>179</v>
      </c>
      <c r="G10" s="6"/>
    </row>
    <row r="11" spans="1:7" s="1" customFormat="1" ht="22.5" x14ac:dyDescent="0.2">
      <c r="A11" s="7"/>
      <c r="B11" s="2"/>
      <c r="C11" s="258" t="s">
        <v>6</v>
      </c>
      <c r="D11" s="29"/>
      <c r="E11" s="15" t="s">
        <v>291</v>
      </c>
      <c r="F11" s="22" t="s">
        <v>180</v>
      </c>
      <c r="G11" s="6"/>
    </row>
    <row r="12" spans="1:7" s="1" customFormat="1" ht="22.5" x14ac:dyDescent="0.2">
      <c r="A12" s="7"/>
      <c r="B12" s="2"/>
      <c r="C12" s="258" t="s">
        <v>7</v>
      </c>
      <c r="D12" s="29"/>
      <c r="E12" s="15" t="s">
        <v>73</v>
      </c>
      <c r="F12" s="22" t="s">
        <v>183</v>
      </c>
      <c r="G12" s="6"/>
    </row>
    <row r="13" spans="1:7" s="1" customFormat="1" ht="22.5" x14ac:dyDescent="0.2">
      <c r="A13" s="7"/>
      <c r="B13" s="2"/>
      <c r="C13" s="257" t="s">
        <v>8</v>
      </c>
      <c r="D13" s="29"/>
      <c r="E13" s="15" t="s">
        <v>74</v>
      </c>
      <c r="F13" s="22" t="s">
        <v>181</v>
      </c>
      <c r="G13" s="6"/>
    </row>
    <row r="14" spans="1:7" s="1" customFormat="1" ht="22.5" x14ac:dyDescent="0.2">
      <c r="A14" s="7"/>
      <c r="B14" s="2"/>
      <c r="C14" s="258" t="s">
        <v>172</v>
      </c>
      <c r="D14" s="30"/>
      <c r="E14" s="15" t="s">
        <v>184</v>
      </c>
      <c r="F14" s="26" t="s">
        <v>185</v>
      </c>
      <c r="G14" s="6"/>
    </row>
    <row r="15" spans="1:7" s="1" customFormat="1" ht="33.75" x14ac:dyDescent="0.2">
      <c r="A15" s="7"/>
      <c r="B15" s="2"/>
      <c r="C15" s="259" t="s">
        <v>211</v>
      </c>
      <c r="D15" s="290"/>
      <c r="E15" s="15" t="s">
        <v>284</v>
      </c>
      <c r="F15" s="22" t="s">
        <v>283</v>
      </c>
      <c r="G15" s="6"/>
    </row>
    <row r="16" spans="1:7" s="1" customFormat="1" ht="24" x14ac:dyDescent="0.2">
      <c r="A16" s="7"/>
      <c r="B16" s="2"/>
      <c r="C16" s="293" t="s">
        <v>230</v>
      </c>
      <c r="D16" s="93"/>
      <c r="E16" s="15" t="s">
        <v>234</v>
      </c>
      <c r="F16" s="26" t="s">
        <v>231</v>
      </c>
      <c r="G16" s="6"/>
    </row>
    <row r="17" spans="1:7" s="1" customFormat="1" ht="22.5" x14ac:dyDescent="0.2">
      <c r="A17" s="7"/>
      <c r="B17" s="2"/>
      <c r="C17" s="295"/>
      <c r="D17" s="93"/>
      <c r="E17" s="15" t="s">
        <v>232</v>
      </c>
      <c r="F17" s="26" t="s">
        <v>233</v>
      </c>
      <c r="G17" s="6"/>
    </row>
    <row r="18" spans="1:7" s="1" customFormat="1" ht="22.5" x14ac:dyDescent="0.2">
      <c r="A18" s="7"/>
      <c r="B18" s="2"/>
      <c r="C18" s="295"/>
      <c r="D18" s="93"/>
      <c r="E18" s="15" t="s">
        <v>235</v>
      </c>
      <c r="F18" s="26" t="s">
        <v>238</v>
      </c>
      <c r="G18" s="6"/>
    </row>
    <row r="19" spans="1:7" s="1" customFormat="1" ht="22.5" x14ac:dyDescent="0.2">
      <c r="A19" s="7"/>
      <c r="B19" s="2"/>
      <c r="C19" s="295"/>
      <c r="D19" s="93"/>
      <c r="E19" s="15" t="s">
        <v>236</v>
      </c>
      <c r="F19" s="26" t="s">
        <v>240</v>
      </c>
      <c r="G19" s="6"/>
    </row>
    <row r="20" spans="1:7" s="1" customFormat="1" ht="22.5" x14ac:dyDescent="0.2">
      <c r="A20" s="7"/>
      <c r="B20" s="2"/>
      <c r="C20" s="294"/>
      <c r="D20" s="93"/>
      <c r="E20" s="15" t="s">
        <v>237</v>
      </c>
      <c r="F20" s="26" t="s">
        <v>239</v>
      </c>
      <c r="G20" s="6"/>
    </row>
    <row r="21" spans="1:7" s="1" customFormat="1" ht="20.25" customHeight="1" x14ac:dyDescent="0.2">
      <c r="A21" s="7"/>
      <c r="B21" s="2"/>
      <c r="C21" s="260" t="s">
        <v>189</v>
      </c>
      <c r="D21" s="57"/>
      <c r="E21" s="15" t="s">
        <v>190</v>
      </c>
      <c r="F21" s="58" t="s">
        <v>191</v>
      </c>
      <c r="G21" s="6"/>
    </row>
    <row r="22" spans="1:7" x14ac:dyDescent="0.2">
      <c r="A22" s="2"/>
    </row>
    <row r="23" spans="1:7" s="1" customFormat="1" ht="12" customHeight="1" x14ac:dyDescent="0.2">
      <c r="A23" s="95"/>
      <c r="B23" s="2"/>
      <c r="C23" s="262"/>
      <c r="D23" s="25" t="s">
        <v>159</v>
      </c>
      <c r="E23" s="24"/>
      <c r="F23" s="14"/>
    </row>
    <row r="24" spans="1:7" s="1" customFormat="1" ht="5.0999999999999996" customHeight="1" x14ac:dyDescent="0.2">
      <c r="A24" s="95"/>
      <c r="B24" s="2"/>
      <c r="C24" s="262"/>
      <c r="D24" s="25"/>
      <c r="E24" s="24"/>
      <c r="F24" s="14"/>
    </row>
    <row r="25" spans="1:7" s="1" customFormat="1" ht="12" customHeight="1" x14ac:dyDescent="0.2">
      <c r="A25" s="95"/>
      <c r="B25" s="2"/>
      <c r="C25" s="262"/>
      <c r="D25" s="23"/>
      <c r="E25" s="24" t="s">
        <v>158</v>
      </c>
      <c r="F25" s="14"/>
    </row>
    <row r="26" spans="1:7" s="1" customFormat="1" ht="12" customHeight="1" x14ac:dyDescent="0.2">
      <c r="A26" s="95"/>
      <c r="B26" s="2"/>
      <c r="C26" s="262"/>
      <c r="D26" s="27"/>
      <c r="E26" s="24" t="s">
        <v>171</v>
      </c>
      <c r="F26" s="14"/>
    </row>
    <row r="27" spans="1:7" x14ac:dyDescent="0.2">
      <c r="A27" s="4"/>
      <c r="D27" s="291"/>
      <c r="E27" s="24" t="s">
        <v>214</v>
      </c>
    </row>
    <row r="28" spans="1:7" x14ac:dyDescent="0.2">
      <c r="A28" s="4"/>
      <c r="D28" s="291"/>
      <c r="E28" s="24" t="s">
        <v>213</v>
      </c>
    </row>
    <row r="29" spans="1:7" x14ac:dyDescent="0.2">
      <c r="A29" s="4"/>
      <c r="D29" s="94"/>
      <c r="E29" s="24" t="s">
        <v>241</v>
      </c>
    </row>
    <row r="30" spans="1:7" x14ac:dyDescent="0.2">
      <c r="D30" s="57"/>
      <c r="E30" s="24" t="s">
        <v>212</v>
      </c>
    </row>
    <row r="31" spans="1:7" x14ac:dyDescent="0.2"/>
    <row r="34" x14ac:dyDescent="0.2"/>
  </sheetData>
  <mergeCells count="3">
    <mergeCell ref="C2:F2"/>
    <mergeCell ref="C6:C7"/>
    <mergeCell ref="C16:C20"/>
  </mergeCells>
  <hyperlinks>
    <hyperlink ref="E4" location="'01_V010'!A1" display="V010" xr:uid="{00000000-0004-0000-0200-000000000000}"/>
    <hyperlink ref="E5" location="'02_V020'!A1" display="V020" xr:uid="{00000000-0004-0000-0200-000001000000}"/>
    <hyperlink ref="E6" location="'03_V030'!A1" display="v030" xr:uid="{00000000-0004-0000-0200-000002000000}"/>
    <hyperlink ref="E8" location="'04_V040'!A1" display="v040" xr:uid="{00000000-0004-0000-0200-000003000000}"/>
    <hyperlink ref="E9" location="'05_V050'!A1" display="v050" xr:uid="{00000000-0004-0000-0200-000004000000}"/>
    <hyperlink ref="E10" location="'06_V060'!A1" display="v060" xr:uid="{00000000-0004-0000-0200-000005000000}"/>
    <hyperlink ref="E11" location="'07_V070'!A1" display="v070" xr:uid="{00000000-0004-0000-0200-000006000000}"/>
    <hyperlink ref="E12" location="'08_V080'!A1" display="v080" xr:uid="{00000000-0004-0000-0200-000007000000}"/>
    <hyperlink ref="E13" location="'09_V090'!A1" display="v090" xr:uid="{00000000-0004-0000-0200-000008000000}"/>
    <hyperlink ref="E7" location="'03_V031'!A1" display="v031" xr:uid="{00000000-0004-0000-0200-000014000000}"/>
    <hyperlink ref="E21" location="Indicadores_finais!A1" display="IF" xr:uid="{00000000-0004-0000-0200-000015000000}"/>
    <hyperlink ref="E15" location="'10_V110'!A1" display="V110" xr:uid="{00000000-0004-0000-0200-000016000000}"/>
    <hyperlink ref="E16" location="'12_V120'!A1" display="'12_V120'!A1" xr:uid="{DE5359C3-768E-4888-9E02-DB6559610BC8}"/>
    <hyperlink ref="E17" location="'12_V121'!A1" display="V121" xr:uid="{543038DF-03AA-48D3-984B-27CD214A4911}"/>
    <hyperlink ref="E18" location="'12_V122'!A1" display="V122" xr:uid="{44BF5ED7-0258-4184-84DC-E55DC8BED7E4}"/>
    <hyperlink ref="E19" location="'12_V123'!A1" display="V123" xr:uid="{A5FD57DF-BDAF-4A0D-9362-443EB76A7EB5}"/>
    <hyperlink ref="E20" location="'12_V124'!A1" display="V124" xr:uid="{7117F9C8-67ED-439C-839F-EB30409496F5}"/>
    <hyperlink ref="E14" location="'11_V100'!A1" display="v100" xr:uid="{D98075CC-7E8F-4490-BBD8-6A8BBDCEC83E}"/>
  </hyperlinks>
  <pageMargins left="0.70866141732283472" right="0.70866141732283472" top="0.74803149606299213" bottom="0.74803149606299213" header="0.31496062992125984" footer="0.31496062992125984"/>
  <pageSetup paperSize="9" scale="82" fitToHeight="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8" tint="-0.499984740745262"/>
  </sheetPr>
  <dimension ref="A1:AK236"/>
  <sheetViews>
    <sheetView showGridLines="0" zoomScaleNormal="100" workbookViewId="0">
      <pane ySplit="6" topLeftCell="A7" activePane="bottomLeft" state="frozen"/>
      <selection pane="bottomLeft" activeCell="L22" sqref="L22"/>
    </sheetView>
  </sheetViews>
  <sheetFormatPr defaultColWidth="0" defaultRowHeight="12" zeroHeight="1" x14ac:dyDescent="0.2"/>
  <cols>
    <col min="1" max="1" width="5.83203125" style="118" customWidth="1"/>
    <col min="2" max="2" width="1.83203125" style="118" customWidth="1"/>
    <col min="3" max="3" width="25.83203125" style="90" customWidth="1"/>
    <col min="4" max="4" width="52.83203125" style="90" customWidth="1"/>
    <col min="5" max="11" width="9.33203125" style="118" customWidth="1"/>
    <col min="12" max="12" width="10.6640625" style="118" customWidth="1"/>
    <col min="13" max="13" width="3.33203125" customWidth="1"/>
    <col min="14" max="14" width="10.6640625" hidden="1" customWidth="1"/>
    <col min="15" max="16" width="7.33203125" hidden="1" customWidth="1"/>
    <col min="17" max="17" width="9.33203125" hidden="1" customWidth="1"/>
    <col min="18" max="18" width="3.1640625" hidden="1" customWidth="1"/>
    <col min="19" max="19" width="3.5" hidden="1" customWidth="1"/>
    <col min="20" max="20" width="2.83203125" hidden="1" customWidth="1"/>
    <col min="21" max="37" width="0" hidden="1" customWidth="1"/>
    <col min="38" max="16384" width="9.33203125" hidden="1"/>
  </cols>
  <sheetData>
    <row r="1" spans="1:12" ht="5.0999999999999996" customHeight="1" x14ac:dyDescent="0.2">
      <c r="A1" s="119"/>
      <c r="B1" s="120"/>
      <c r="C1" s="170"/>
      <c r="D1" s="170"/>
      <c r="E1" s="115"/>
      <c r="F1" s="115"/>
      <c r="G1" s="115"/>
      <c r="H1" s="115"/>
      <c r="I1" s="115"/>
      <c r="J1" s="115"/>
      <c r="K1" s="115"/>
      <c r="L1" s="115"/>
    </row>
    <row r="2" spans="1:12" ht="30" customHeight="1" x14ac:dyDescent="0.2">
      <c r="A2" s="13" t="s">
        <v>64</v>
      </c>
      <c r="B2" s="120"/>
      <c r="C2" s="314" t="s">
        <v>139</v>
      </c>
      <c r="D2" s="314"/>
      <c r="E2" s="115"/>
      <c r="F2" s="115"/>
      <c r="G2" s="115"/>
      <c r="H2" s="115"/>
      <c r="I2" s="115"/>
      <c r="J2" s="115"/>
      <c r="K2" s="115"/>
      <c r="L2" s="115"/>
    </row>
    <row r="3" spans="1:12" ht="5.0999999999999996" customHeight="1" x14ac:dyDescent="0.2">
      <c r="A3" s="119"/>
      <c r="B3" s="120"/>
      <c r="C3" s="170"/>
      <c r="D3" s="170"/>
      <c r="E3" s="115"/>
      <c r="F3" s="115"/>
      <c r="G3" s="115"/>
      <c r="H3" s="115"/>
      <c r="I3" s="115"/>
      <c r="J3" s="115"/>
      <c r="K3" s="115"/>
      <c r="L3" s="115"/>
    </row>
    <row r="4" spans="1:12" ht="30" customHeight="1" x14ac:dyDescent="0.2">
      <c r="A4" s="119"/>
      <c r="B4" s="120"/>
      <c r="C4" s="300" t="s">
        <v>76</v>
      </c>
      <c r="D4" s="300"/>
      <c r="E4" s="300"/>
      <c r="F4" s="300"/>
      <c r="G4" s="300"/>
      <c r="H4" s="300"/>
      <c r="I4" s="300"/>
      <c r="J4" s="300"/>
      <c r="K4" s="300"/>
      <c r="L4" s="115"/>
    </row>
    <row r="5" spans="1:12" ht="5.0999999999999996" customHeight="1" x14ac:dyDescent="0.2">
      <c r="A5" s="119"/>
      <c r="B5" s="120"/>
      <c r="C5" s="170"/>
      <c r="D5" s="170"/>
      <c r="E5" s="115"/>
      <c r="F5" s="115"/>
      <c r="G5" s="115"/>
      <c r="H5" s="115"/>
      <c r="I5" s="115"/>
      <c r="J5" s="115"/>
      <c r="K5" s="115"/>
      <c r="L5" s="115"/>
    </row>
    <row r="6" spans="1:12" ht="45" x14ac:dyDescent="0.2">
      <c r="A6" s="41"/>
      <c r="B6" s="37"/>
      <c r="C6" s="38" t="s">
        <v>19</v>
      </c>
      <c r="D6" s="39" t="s">
        <v>34</v>
      </c>
      <c r="E6" s="40" t="s">
        <v>10</v>
      </c>
      <c r="F6" s="40" t="s">
        <v>11</v>
      </c>
      <c r="G6" s="40" t="s">
        <v>12</v>
      </c>
      <c r="H6" s="40" t="s">
        <v>13</v>
      </c>
      <c r="I6" s="40" t="s">
        <v>14</v>
      </c>
      <c r="J6" s="40" t="s">
        <v>35</v>
      </c>
      <c r="K6" s="92" t="s">
        <v>1</v>
      </c>
      <c r="L6" s="44" t="s">
        <v>195</v>
      </c>
    </row>
    <row r="7" spans="1:12" ht="15" customHeight="1" x14ac:dyDescent="0.2">
      <c r="A7" s="123"/>
      <c r="C7" s="177" t="s">
        <v>31</v>
      </c>
      <c r="D7" s="172"/>
      <c r="E7" s="116"/>
      <c r="F7" s="116"/>
      <c r="G7" s="116"/>
      <c r="H7" s="116"/>
      <c r="I7" s="116"/>
      <c r="J7" s="116"/>
      <c r="K7" s="116"/>
      <c r="L7" s="116"/>
    </row>
    <row r="8" spans="1:12" ht="12" customHeight="1" x14ac:dyDescent="0.2">
      <c r="A8" s="41"/>
      <c r="B8" s="37"/>
      <c r="C8" s="307" t="s">
        <v>31</v>
      </c>
      <c r="D8" s="173" t="s">
        <v>131</v>
      </c>
      <c r="E8" s="163">
        <v>0.16079575700000001</v>
      </c>
      <c r="F8" s="163">
        <v>0.114620004</v>
      </c>
      <c r="G8" s="163">
        <v>0.26374124300000001</v>
      </c>
      <c r="H8" s="163">
        <v>7.6825817000000005E-2</v>
      </c>
      <c r="I8" s="163">
        <v>1.8159600000000001E-2</v>
      </c>
      <c r="J8" s="163">
        <v>6.14771E-2</v>
      </c>
      <c r="K8" s="164">
        <v>0.30438047699999998</v>
      </c>
      <c r="L8" s="49">
        <f>(1*E8+2*F8+3*G8+4*H8+5*I8)/SUM(E8:I8)</f>
        <v>2.4905458296094656</v>
      </c>
    </row>
    <row r="9" spans="1:12" ht="12" customHeight="1" x14ac:dyDescent="0.2">
      <c r="A9" s="41"/>
      <c r="B9" s="37"/>
      <c r="C9" s="304"/>
      <c r="D9" s="174" t="s">
        <v>132</v>
      </c>
      <c r="E9" s="98">
        <v>0.106108968</v>
      </c>
      <c r="F9" s="98">
        <v>6.7588904000000005E-2</v>
      </c>
      <c r="G9" s="98">
        <v>0.19717325399999999</v>
      </c>
      <c r="H9" s="98">
        <v>0.14876516300000001</v>
      </c>
      <c r="I9" s="98">
        <v>4.19268E-2</v>
      </c>
      <c r="J9" s="98">
        <v>6.5022625000000001E-2</v>
      </c>
      <c r="K9" s="99">
        <v>0.37341429999999998</v>
      </c>
      <c r="L9" s="50">
        <f t="shared" ref="L9:L11" si="0">(1*E9+2*F9+3*G9+4*H9+5*I9)/SUM(E9:I9)</f>
        <v>2.9159701235278299</v>
      </c>
    </row>
    <row r="10" spans="1:12" ht="12" customHeight="1" x14ac:dyDescent="0.2">
      <c r="A10" s="41"/>
      <c r="B10" s="37"/>
      <c r="C10" s="304"/>
      <c r="D10" s="174" t="s">
        <v>133</v>
      </c>
      <c r="E10" s="98">
        <v>0.139491749</v>
      </c>
      <c r="F10" s="98">
        <v>8.3335568999999998E-2</v>
      </c>
      <c r="G10" s="98">
        <v>0.217963252</v>
      </c>
      <c r="H10" s="98">
        <v>7.4607755999999997E-2</v>
      </c>
      <c r="I10" s="98">
        <v>1.9147000000000001E-2</v>
      </c>
      <c r="J10" s="98">
        <v>6.4912948999999998E-2</v>
      </c>
      <c r="K10" s="99">
        <v>0.40054173700000001</v>
      </c>
      <c r="L10" s="50">
        <f t="shared" si="0"/>
        <v>2.5334028774203516</v>
      </c>
    </row>
    <row r="11" spans="1:12" ht="12" customHeight="1" x14ac:dyDescent="0.2">
      <c r="A11" s="41"/>
      <c r="B11" s="37"/>
      <c r="C11" s="304"/>
      <c r="D11" s="174" t="s">
        <v>138</v>
      </c>
      <c r="E11" s="98">
        <v>0.101414802</v>
      </c>
      <c r="F11" s="98">
        <v>5.6786999999999997E-2</v>
      </c>
      <c r="G11" s="98">
        <v>0.17546193400000001</v>
      </c>
      <c r="H11" s="98">
        <v>0.13061031300000001</v>
      </c>
      <c r="I11" s="98">
        <v>3.8952500000000001E-2</v>
      </c>
      <c r="J11" s="98">
        <v>6.9306885999999998E-2</v>
      </c>
      <c r="K11" s="99">
        <v>0.427466507</v>
      </c>
      <c r="L11" s="50">
        <f t="shared" si="0"/>
        <v>2.8984527125972432</v>
      </c>
    </row>
    <row r="12" spans="1:12" ht="12" customHeight="1" x14ac:dyDescent="0.2">
      <c r="A12" s="41"/>
      <c r="B12" s="37"/>
      <c r="C12" s="304"/>
      <c r="D12" s="174" t="s">
        <v>242</v>
      </c>
      <c r="E12" s="98">
        <v>0.14129672600000001</v>
      </c>
      <c r="F12" s="98">
        <v>9.7344785000000003E-2</v>
      </c>
      <c r="G12" s="98">
        <v>0.21032700700000001</v>
      </c>
      <c r="H12" s="98">
        <v>7.5018520000000005E-2</v>
      </c>
      <c r="I12" s="98">
        <v>1.5542500000000001E-2</v>
      </c>
      <c r="J12" s="98">
        <v>8.0081399999999997E-2</v>
      </c>
      <c r="K12" s="99">
        <v>0.38038902299999999</v>
      </c>
      <c r="L12" s="50">
        <f t="shared" ref="L12:L21" si="1">(1*E12+2*F12+3*G12+4*H12+5*I12)/SUM(E12:I12)</f>
        <v>2.4924564871552963</v>
      </c>
    </row>
    <row r="13" spans="1:12" ht="12" customHeight="1" x14ac:dyDescent="0.2">
      <c r="A13" s="41"/>
      <c r="B13" s="37"/>
      <c r="C13" s="304"/>
      <c r="D13" s="174" t="s">
        <v>243</v>
      </c>
      <c r="E13" s="98">
        <v>0.108739555</v>
      </c>
      <c r="F13" s="98">
        <v>7.9601121999999996E-2</v>
      </c>
      <c r="G13" s="98">
        <v>0.180846274</v>
      </c>
      <c r="H13" s="98">
        <v>9.7031271000000002E-2</v>
      </c>
      <c r="I13" s="98">
        <v>2.3726299999999999E-2</v>
      </c>
      <c r="J13" s="98">
        <v>8.0313488000000002E-2</v>
      </c>
      <c r="K13" s="99">
        <v>0.42974200499999998</v>
      </c>
      <c r="L13" s="50">
        <f t="shared" si="1"/>
        <v>2.6885435918803884</v>
      </c>
    </row>
    <row r="14" spans="1:12" ht="12" customHeight="1" x14ac:dyDescent="0.2">
      <c r="A14" s="41"/>
      <c r="B14" s="37"/>
      <c r="C14" s="304"/>
      <c r="D14" s="174" t="s">
        <v>244</v>
      </c>
      <c r="E14" s="98">
        <v>0.12873310900000001</v>
      </c>
      <c r="F14" s="98">
        <v>8.2215257E-2</v>
      </c>
      <c r="G14" s="98">
        <v>0.18847815100000001</v>
      </c>
      <c r="H14" s="98">
        <v>6.5975607000000006E-2</v>
      </c>
      <c r="I14" s="98">
        <v>1.32123E-2</v>
      </c>
      <c r="J14" s="98">
        <v>7.7932045000000005E-2</v>
      </c>
      <c r="K14" s="99">
        <v>0.44345353599999998</v>
      </c>
      <c r="L14" s="50">
        <f t="shared" si="1"/>
        <v>2.4833392902508931</v>
      </c>
    </row>
    <row r="15" spans="1:12" ht="12" customHeight="1" x14ac:dyDescent="0.2">
      <c r="A15" s="41"/>
      <c r="B15" s="37"/>
      <c r="C15" s="304"/>
      <c r="D15" s="174" t="s">
        <v>245</v>
      </c>
      <c r="E15" s="98">
        <v>0.102128064</v>
      </c>
      <c r="F15" s="98">
        <v>6.7157807999999999E-2</v>
      </c>
      <c r="G15" s="98">
        <v>0.168013098</v>
      </c>
      <c r="H15" s="98">
        <v>9.0249809E-2</v>
      </c>
      <c r="I15" s="98">
        <v>2.1461600000000001E-2</v>
      </c>
      <c r="J15" s="98">
        <v>8.0709929E-2</v>
      </c>
      <c r="K15" s="99">
        <v>0.47027968199999998</v>
      </c>
      <c r="L15" s="50">
        <f t="shared" si="1"/>
        <v>2.6921208652061028</v>
      </c>
    </row>
    <row r="16" spans="1:12" ht="12" customHeight="1" x14ac:dyDescent="0.2">
      <c r="A16" s="41"/>
      <c r="B16" s="37"/>
      <c r="C16" s="304"/>
      <c r="D16" s="174" t="s">
        <v>134</v>
      </c>
      <c r="E16" s="98">
        <v>7.5589870000000003E-2</v>
      </c>
      <c r="F16" s="98">
        <v>2.54641E-2</v>
      </c>
      <c r="G16" s="98">
        <v>7.1976032999999995E-2</v>
      </c>
      <c r="H16" s="98">
        <v>6.8059494999999998E-2</v>
      </c>
      <c r="I16" s="98">
        <v>3.5400800000000003E-2</v>
      </c>
      <c r="J16" s="98">
        <v>0.129086909</v>
      </c>
      <c r="K16" s="99">
        <v>0.594422809</v>
      </c>
      <c r="L16" s="50">
        <f t="shared" si="1"/>
        <v>2.8633487494016885</v>
      </c>
    </row>
    <row r="17" spans="1:12" ht="12" customHeight="1" x14ac:dyDescent="0.2">
      <c r="A17" s="41"/>
      <c r="B17" s="37"/>
      <c r="C17" s="304"/>
      <c r="D17" s="174" t="s">
        <v>135</v>
      </c>
      <c r="E17" s="98">
        <v>6.1906500000000003E-2</v>
      </c>
      <c r="F17" s="98">
        <v>1.5036000000000001E-2</v>
      </c>
      <c r="G17" s="98">
        <v>5.4077800000000002E-2</v>
      </c>
      <c r="H17" s="98">
        <v>7.1563663999999999E-2</v>
      </c>
      <c r="I17" s="98">
        <v>3.8458100000000002E-2</v>
      </c>
      <c r="J17" s="98">
        <v>0.118805577</v>
      </c>
      <c r="K17" s="99">
        <v>0.64015237300000005</v>
      </c>
      <c r="L17" s="50">
        <f t="shared" si="1"/>
        <v>3.0399551175433013</v>
      </c>
    </row>
    <row r="18" spans="1:12" ht="12" customHeight="1" x14ac:dyDescent="0.2">
      <c r="A18" s="41"/>
      <c r="B18" s="37"/>
      <c r="C18" s="304"/>
      <c r="D18" s="174" t="s">
        <v>246</v>
      </c>
      <c r="E18" s="98">
        <v>6.0449099999999999E-2</v>
      </c>
      <c r="F18" s="98">
        <v>1.60877E-2</v>
      </c>
      <c r="G18" s="98">
        <v>5.9507499999999998E-2</v>
      </c>
      <c r="H18" s="98">
        <v>6.9297444E-2</v>
      </c>
      <c r="I18" s="98">
        <v>3.5050900000000003E-2</v>
      </c>
      <c r="J18" s="98">
        <v>0.119660609</v>
      </c>
      <c r="K18" s="99">
        <v>0.63994689000000005</v>
      </c>
      <c r="L18" s="50">
        <f t="shared" si="1"/>
        <v>3.0100391757411677</v>
      </c>
    </row>
    <row r="19" spans="1:12" ht="12" customHeight="1" x14ac:dyDescent="0.2">
      <c r="A19" s="41"/>
      <c r="B19" s="37"/>
      <c r="C19" s="304"/>
      <c r="D19" s="174" t="s">
        <v>136</v>
      </c>
      <c r="E19" s="98">
        <v>5.9816800000000003E-2</v>
      </c>
      <c r="F19" s="98">
        <v>1.5748000000000002E-2</v>
      </c>
      <c r="G19" s="98">
        <v>5.59114E-2</v>
      </c>
      <c r="H19" s="98">
        <v>7.0821839999999997E-2</v>
      </c>
      <c r="I19" s="98">
        <v>3.5083000000000003E-2</v>
      </c>
      <c r="J19" s="98">
        <v>0.121014254</v>
      </c>
      <c r="K19" s="99">
        <v>0.64160466000000005</v>
      </c>
      <c r="L19" s="50">
        <f t="shared" si="1"/>
        <v>3.0236170504603064</v>
      </c>
    </row>
    <row r="20" spans="1:12" ht="12" customHeight="1" x14ac:dyDescent="0.2">
      <c r="A20" s="41"/>
      <c r="B20" s="37"/>
      <c r="C20" s="304"/>
      <c r="D20" s="174" t="s">
        <v>247</v>
      </c>
      <c r="E20" s="98">
        <v>5.9475199999999999E-2</v>
      </c>
      <c r="F20" s="98">
        <v>1.6706200000000001E-2</v>
      </c>
      <c r="G20" s="98">
        <v>5.8026700000000001E-2</v>
      </c>
      <c r="H20" s="98">
        <v>7.0433556999999994E-2</v>
      </c>
      <c r="I20" s="98">
        <v>3.2068100000000002E-2</v>
      </c>
      <c r="J20" s="98">
        <v>0.120774461</v>
      </c>
      <c r="K20" s="99">
        <v>0.64251590000000003</v>
      </c>
      <c r="L20" s="50">
        <f t="shared" si="1"/>
        <v>2.9954085416090397</v>
      </c>
    </row>
    <row r="21" spans="1:12" ht="12" customHeight="1" x14ac:dyDescent="0.2">
      <c r="A21" s="41"/>
      <c r="B21" s="37"/>
      <c r="C21" s="304"/>
      <c r="D21" s="175" t="s">
        <v>137</v>
      </c>
      <c r="E21" s="178">
        <v>6.6936560000000006E-2</v>
      </c>
      <c r="F21" s="178">
        <v>2.4374300000000002E-2</v>
      </c>
      <c r="G21" s="178">
        <v>9.4113603000000004E-2</v>
      </c>
      <c r="H21" s="178">
        <v>0.107931162</v>
      </c>
      <c r="I21" s="178">
        <v>8.0264816000000003E-2</v>
      </c>
      <c r="J21" s="178">
        <v>0.12683403400000001</v>
      </c>
      <c r="K21" s="179">
        <v>0.49954557300000002</v>
      </c>
      <c r="L21" s="51">
        <f t="shared" si="1"/>
        <v>3.2949875379007967</v>
      </c>
    </row>
    <row r="22" spans="1:12" ht="15" customHeight="1" x14ac:dyDescent="0.2">
      <c r="A22" s="41"/>
      <c r="B22" s="37"/>
      <c r="C22" s="305"/>
      <c r="D22" s="33" t="s">
        <v>207</v>
      </c>
      <c r="E22" s="127">
        <v>9.8063054285714296E-2</v>
      </c>
      <c r="F22" s="127">
        <v>5.4433339214285718E-2</v>
      </c>
      <c r="G22" s="127">
        <v>0.14254408921428574</v>
      </c>
      <c r="H22" s="127">
        <v>8.6942244142857159E-2</v>
      </c>
      <c r="I22" s="127">
        <v>3.2032451142857146E-2</v>
      </c>
      <c r="J22" s="127">
        <v>9.3995161857142864E-2</v>
      </c>
      <c r="K22" s="128">
        <v>0.49198967657142856</v>
      </c>
      <c r="L22" s="129">
        <f>(1*E22+2*F22+3*G22+4*H22+5*I22)/SUM(E22:I22)</f>
        <v>2.7595443195149167</v>
      </c>
    </row>
    <row r="23" spans="1:12" ht="12" customHeight="1" x14ac:dyDescent="0.2">
      <c r="A23" s="123"/>
      <c r="C23" s="177" t="s">
        <v>32</v>
      </c>
      <c r="D23" s="172"/>
      <c r="E23" s="180"/>
      <c r="F23" s="180"/>
      <c r="G23" s="180"/>
      <c r="H23" s="180"/>
      <c r="I23" s="180"/>
      <c r="J23" s="180"/>
      <c r="K23" s="180"/>
      <c r="L23" s="107"/>
    </row>
    <row r="24" spans="1:12" ht="12" customHeight="1" x14ac:dyDescent="0.2">
      <c r="A24" s="41"/>
      <c r="B24" s="37"/>
      <c r="C24" s="303" t="s">
        <v>20</v>
      </c>
      <c r="D24" s="173" t="s">
        <v>131</v>
      </c>
      <c r="E24" s="163">
        <v>0.192503128</v>
      </c>
      <c r="F24" s="163">
        <v>0.129822189</v>
      </c>
      <c r="G24" s="163">
        <v>0.29761863399999999</v>
      </c>
      <c r="H24" s="163">
        <v>8.4863614000000004E-2</v>
      </c>
      <c r="I24" s="163">
        <v>2.0072699999999999E-2</v>
      </c>
      <c r="J24" s="163">
        <v>5.70938E-2</v>
      </c>
      <c r="K24" s="164">
        <v>0.21802586299999999</v>
      </c>
      <c r="L24" s="49">
        <f t="shared" ref="L24:L61" si="2">(1*E24+2*F24+3*G24+4*H24+5*I24)/SUM(E24:I24)</f>
        <v>2.4622292124341394</v>
      </c>
    </row>
    <row r="25" spans="1:12" ht="12" customHeight="1" x14ac:dyDescent="0.2">
      <c r="A25" s="41"/>
      <c r="B25" s="37"/>
      <c r="C25" s="304"/>
      <c r="D25" s="174" t="s">
        <v>132</v>
      </c>
      <c r="E25" s="98">
        <v>0.116657753</v>
      </c>
      <c r="F25" s="98">
        <v>8.1337145E-2</v>
      </c>
      <c r="G25" s="98">
        <v>0.242387925</v>
      </c>
      <c r="H25" s="98">
        <v>0.17765651499999999</v>
      </c>
      <c r="I25" s="98">
        <v>4.2109599999999997E-2</v>
      </c>
      <c r="J25" s="98">
        <v>5.8463500000000002E-2</v>
      </c>
      <c r="K25" s="99">
        <v>0.281387518</v>
      </c>
      <c r="L25" s="50">
        <f t="shared" si="2"/>
        <v>2.9200529865883085</v>
      </c>
    </row>
    <row r="26" spans="1:12" ht="12" customHeight="1" x14ac:dyDescent="0.2">
      <c r="A26" s="41"/>
      <c r="B26" s="37"/>
      <c r="C26" s="304"/>
      <c r="D26" s="174" t="s">
        <v>133</v>
      </c>
      <c r="E26" s="98">
        <v>0.16324270900000001</v>
      </c>
      <c r="F26" s="98">
        <v>9.4563255999999998E-2</v>
      </c>
      <c r="G26" s="98">
        <v>0.25745443200000001</v>
      </c>
      <c r="H26" s="98">
        <v>7.6198624000000006E-2</v>
      </c>
      <c r="I26" s="98">
        <v>2.13437E-2</v>
      </c>
      <c r="J26" s="98">
        <v>5.53962E-2</v>
      </c>
      <c r="K26" s="99">
        <v>0.33180111400000001</v>
      </c>
      <c r="L26" s="50">
        <f t="shared" si="2"/>
        <v>2.5069169250637189</v>
      </c>
    </row>
    <row r="27" spans="1:12" ht="12" customHeight="1" x14ac:dyDescent="0.2">
      <c r="A27" s="41"/>
      <c r="B27" s="37"/>
      <c r="C27" s="304"/>
      <c r="D27" s="174" t="s">
        <v>138</v>
      </c>
      <c r="E27" s="98">
        <v>0.109516715</v>
      </c>
      <c r="F27" s="98">
        <v>6.9057334999999997E-2</v>
      </c>
      <c r="G27" s="98">
        <v>0.217042866</v>
      </c>
      <c r="H27" s="98">
        <v>0.154490144</v>
      </c>
      <c r="I27" s="98">
        <v>3.9751599999999998E-2</v>
      </c>
      <c r="J27" s="98">
        <v>6.0443700000000003E-2</v>
      </c>
      <c r="K27" s="99">
        <v>0.34969759500000003</v>
      </c>
      <c r="L27" s="50">
        <f t="shared" si="2"/>
        <v>2.9082874853443705</v>
      </c>
    </row>
    <row r="28" spans="1:12" ht="12" customHeight="1" x14ac:dyDescent="0.2">
      <c r="A28" s="41"/>
      <c r="B28" s="37"/>
      <c r="C28" s="304"/>
      <c r="D28" s="174" t="s">
        <v>242</v>
      </c>
      <c r="E28" s="98">
        <v>0.168051431</v>
      </c>
      <c r="F28" s="98">
        <v>0.12032404100000001</v>
      </c>
      <c r="G28" s="98">
        <v>0.25108815800000001</v>
      </c>
      <c r="H28" s="98">
        <v>9.4695471000000003E-2</v>
      </c>
      <c r="I28" s="98">
        <v>1.76119E-2</v>
      </c>
      <c r="J28" s="98">
        <v>7.1094039999999997E-2</v>
      </c>
      <c r="K28" s="99">
        <v>0.27713491600000001</v>
      </c>
      <c r="L28" s="50">
        <f t="shared" si="2"/>
        <v>2.4990454753294555</v>
      </c>
    </row>
    <row r="29" spans="1:12" ht="12" customHeight="1" x14ac:dyDescent="0.2">
      <c r="A29" s="41"/>
      <c r="B29" s="37"/>
      <c r="C29" s="304"/>
      <c r="D29" s="174" t="s">
        <v>243</v>
      </c>
      <c r="E29" s="98">
        <v>0.118939157</v>
      </c>
      <c r="F29" s="98">
        <v>0.10510359599999999</v>
      </c>
      <c r="G29" s="98">
        <v>0.226545986</v>
      </c>
      <c r="H29" s="98">
        <v>0.12264341600000001</v>
      </c>
      <c r="I29" s="98">
        <v>2.6267700000000001E-2</v>
      </c>
      <c r="J29" s="98">
        <v>6.7386547000000005E-2</v>
      </c>
      <c r="K29" s="99">
        <v>0.33311361</v>
      </c>
      <c r="L29" s="50">
        <f t="shared" si="2"/>
        <v>2.7200948547352031</v>
      </c>
    </row>
    <row r="30" spans="1:12" ht="12" customHeight="1" x14ac:dyDescent="0.2">
      <c r="A30" s="41"/>
      <c r="B30" s="37"/>
      <c r="C30" s="304"/>
      <c r="D30" s="174" t="s">
        <v>244</v>
      </c>
      <c r="E30" s="98">
        <v>0.15016269600000001</v>
      </c>
      <c r="F30" s="98">
        <v>0.105885116</v>
      </c>
      <c r="G30" s="98">
        <v>0.230401087</v>
      </c>
      <c r="H30" s="98">
        <v>6.9575661999999996E-2</v>
      </c>
      <c r="I30" s="98">
        <v>1.32484E-2</v>
      </c>
      <c r="J30" s="98">
        <v>6.4567557999999997E-2</v>
      </c>
      <c r="K30" s="99">
        <v>0.36615948500000001</v>
      </c>
      <c r="L30" s="50">
        <f t="shared" si="2"/>
        <v>2.4552032728636823</v>
      </c>
    </row>
    <row r="31" spans="1:12" ht="12" customHeight="1" x14ac:dyDescent="0.2">
      <c r="A31" s="41"/>
      <c r="B31" s="37"/>
      <c r="C31" s="304"/>
      <c r="D31" s="174" t="s">
        <v>245</v>
      </c>
      <c r="E31" s="98">
        <v>0.108881731</v>
      </c>
      <c r="F31" s="98">
        <v>9.4333511999999994E-2</v>
      </c>
      <c r="G31" s="98">
        <v>0.210507201</v>
      </c>
      <c r="H31" s="98">
        <v>0.10796639199999999</v>
      </c>
      <c r="I31" s="98">
        <v>2.08319E-2</v>
      </c>
      <c r="J31" s="98">
        <v>6.9152731999999995E-2</v>
      </c>
      <c r="K31" s="99">
        <v>0.38832652200000001</v>
      </c>
      <c r="L31" s="50">
        <f t="shared" si="2"/>
        <v>2.7005335073496615</v>
      </c>
    </row>
    <row r="32" spans="1:12" ht="12" customHeight="1" x14ac:dyDescent="0.2">
      <c r="A32" s="41"/>
      <c r="B32" s="37"/>
      <c r="C32" s="304"/>
      <c r="D32" s="174" t="s">
        <v>134</v>
      </c>
      <c r="E32" s="98">
        <v>8.8618063999999996E-2</v>
      </c>
      <c r="F32" s="98">
        <v>2.9857700000000001E-2</v>
      </c>
      <c r="G32" s="98">
        <v>8.2410574E-2</v>
      </c>
      <c r="H32" s="98">
        <v>6.7907660999999994E-2</v>
      </c>
      <c r="I32" s="98">
        <v>2.5537899999999999E-2</v>
      </c>
      <c r="J32" s="98">
        <v>0.12743556</v>
      </c>
      <c r="K32" s="99">
        <v>0.57823250199999998</v>
      </c>
      <c r="L32" s="50">
        <f t="shared" ref="L32:L37" si="3">(1*E32+2*F32+3*G32+4*H32+5*I32)/SUM(E32:I32)</f>
        <v>2.7006428209128637</v>
      </c>
    </row>
    <row r="33" spans="1:12" ht="12" customHeight="1" x14ac:dyDescent="0.2">
      <c r="A33" s="41"/>
      <c r="B33" s="37"/>
      <c r="C33" s="304"/>
      <c r="D33" s="174" t="s">
        <v>135</v>
      </c>
      <c r="E33" s="98">
        <v>6.4485682000000003E-2</v>
      </c>
      <c r="F33" s="98">
        <v>1.27581E-2</v>
      </c>
      <c r="G33" s="98">
        <v>5.9175600000000002E-2</v>
      </c>
      <c r="H33" s="98">
        <v>8.7957281999999998E-2</v>
      </c>
      <c r="I33" s="98">
        <v>3.5120899999999997E-2</v>
      </c>
      <c r="J33" s="98">
        <v>0.100152238</v>
      </c>
      <c r="K33" s="99">
        <v>0.64035024399999996</v>
      </c>
      <c r="L33" s="50">
        <f t="shared" si="3"/>
        <v>3.0634673318166485</v>
      </c>
    </row>
    <row r="34" spans="1:12" ht="12" customHeight="1" x14ac:dyDescent="0.2">
      <c r="A34" s="41"/>
      <c r="B34" s="37"/>
      <c r="C34" s="304"/>
      <c r="D34" s="181" t="s">
        <v>246</v>
      </c>
      <c r="E34" s="98">
        <v>6.0590600000000001E-2</v>
      </c>
      <c r="F34" s="98">
        <v>1.42621E-2</v>
      </c>
      <c r="G34" s="98">
        <v>6.4653600000000006E-2</v>
      </c>
      <c r="H34" s="98">
        <v>8.3871108E-2</v>
      </c>
      <c r="I34" s="98">
        <v>3.0444599999999999E-2</v>
      </c>
      <c r="J34" s="98">
        <v>0.102373432</v>
      </c>
      <c r="K34" s="99">
        <v>0.64380450700000003</v>
      </c>
      <c r="L34" s="50">
        <f t="shared" si="3"/>
        <v>3.036706856404666</v>
      </c>
    </row>
    <row r="35" spans="1:12" ht="12" customHeight="1" x14ac:dyDescent="0.2">
      <c r="A35" s="41"/>
      <c r="B35" s="37"/>
      <c r="C35" s="304"/>
      <c r="D35" s="174" t="s">
        <v>136</v>
      </c>
      <c r="E35" s="98">
        <v>5.93413E-2</v>
      </c>
      <c r="F35" s="98">
        <v>1.52035E-2</v>
      </c>
      <c r="G35" s="98">
        <v>5.7790399999999999E-2</v>
      </c>
      <c r="H35" s="98">
        <v>8.7091619999999995E-2</v>
      </c>
      <c r="I35" s="98">
        <v>3.1275699999999997E-2</v>
      </c>
      <c r="J35" s="98">
        <v>0.105144585</v>
      </c>
      <c r="K35" s="99">
        <v>0.644152854</v>
      </c>
      <c r="L35" s="50">
        <f t="shared" si="3"/>
        <v>3.0628510634835262</v>
      </c>
    </row>
    <row r="36" spans="1:12" ht="12" customHeight="1" x14ac:dyDescent="0.2">
      <c r="A36" s="41"/>
      <c r="B36" s="37"/>
      <c r="C36" s="304"/>
      <c r="D36" s="181" t="s">
        <v>247</v>
      </c>
      <c r="E36" s="98">
        <v>5.56754E-2</v>
      </c>
      <c r="F36" s="98">
        <v>1.6699599999999998E-2</v>
      </c>
      <c r="G36" s="98">
        <v>6.1094500000000003E-2</v>
      </c>
      <c r="H36" s="98">
        <v>8.5582175999999996E-2</v>
      </c>
      <c r="I36" s="98">
        <v>2.7404700000000001E-2</v>
      </c>
      <c r="J36" s="98">
        <v>0.10428309700000001</v>
      </c>
      <c r="K36" s="99">
        <v>0.649260634</v>
      </c>
      <c r="L36" s="50">
        <f t="shared" si="3"/>
        <v>3.0500744845814012</v>
      </c>
    </row>
    <row r="37" spans="1:12" ht="12" customHeight="1" x14ac:dyDescent="0.2">
      <c r="A37" s="41"/>
      <c r="B37" s="37"/>
      <c r="C37" s="304"/>
      <c r="D37" s="175" t="s">
        <v>137</v>
      </c>
      <c r="E37" s="178">
        <v>7.1316319000000003E-2</v>
      </c>
      <c r="F37" s="178">
        <v>2.419E-2</v>
      </c>
      <c r="G37" s="178">
        <v>0.103142894</v>
      </c>
      <c r="H37" s="178">
        <v>0.11130106300000001</v>
      </c>
      <c r="I37" s="178">
        <v>7.5891213999999999E-2</v>
      </c>
      <c r="J37" s="178">
        <v>0.12750772599999999</v>
      </c>
      <c r="K37" s="179">
        <v>0.48665081300000002</v>
      </c>
      <c r="L37" s="51">
        <f t="shared" si="3"/>
        <v>3.2494828977567964</v>
      </c>
    </row>
    <row r="38" spans="1:12" ht="15" customHeight="1" x14ac:dyDescent="0.2">
      <c r="A38" s="41"/>
      <c r="B38" s="37"/>
      <c r="C38" s="304"/>
      <c r="D38" s="33" t="s">
        <v>207</v>
      </c>
      <c r="E38" s="127">
        <v>0.10914162035714285</v>
      </c>
      <c r="F38" s="127">
        <v>6.5242656428571438E-2</v>
      </c>
      <c r="G38" s="127">
        <v>0.16866527550000002</v>
      </c>
      <c r="H38" s="127">
        <v>0.10084291057142858</v>
      </c>
      <c r="I38" s="127">
        <v>3.0493751000000003E-2</v>
      </c>
      <c r="J38" s="127">
        <v>8.360676535714287E-2</v>
      </c>
      <c r="K38" s="128">
        <v>0.44200701264285713</v>
      </c>
      <c r="L38" s="129">
        <f t="shared" ref="L38:L70" si="4">(1*E38+2*F38+3*G38+4*H38+5*I38)/SUM(E38:I38)</f>
        <v>2.7434674933279659</v>
      </c>
    </row>
    <row r="39" spans="1:12" ht="12" customHeight="1" x14ac:dyDescent="0.2">
      <c r="A39" s="41"/>
      <c r="B39" s="37"/>
      <c r="C39" s="303" t="s">
        <v>22</v>
      </c>
      <c r="D39" s="173" t="s">
        <v>131</v>
      </c>
      <c r="E39" s="163">
        <v>0.148312949</v>
      </c>
      <c r="F39" s="163">
        <v>0.12772624399999999</v>
      </c>
      <c r="G39" s="163">
        <v>0.27543307900000003</v>
      </c>
      <c r="H39" s="163">
        <v>7.5732453000000005E-2</v>
      </c>
      <c r="I39" s="163">
        <v>1.73151E-2</v>
      </c>
      <c r="J39" s="163">
        <v>5.5995400000000001E-2</v>
      </c>
      <c r="K39" s="164">
        <v>0.29948470999999999</v>
      </c>
      <c r="L39" s="49">
        <f t="shared" si="2"/>
        <v>2.5128319148289968</v>
      </c>
    </row>
    <row r="40" spans="1:12" ht="12" customHeight="1" x14ac:dyDescent="0.2">
      <c r="A40" s="41"/>
      <c r="B40" s="37"/>
      <c r="C40" s="304"/>
      <c r="D40" s="174" t="s">
        <v>132</v>
      </c>
      <c r="E40" s="98">
        <v>0.10373228499999999</v>
      </c>
      <c r="F40" s="98">
        <v>7.1693099999999996E-2</v>
      </c>
      <c r="G40" s="98">
        <v>0.19149385399999999</v>
      </c>
      <c r="H40" s="98">
        <v>0.147197991</v>
      </c>
      <c r="I40" s="98">
        <v>4.6303499999999997E-2</v>
      </c>
      <c r="J40" s="98">
        <v>6.4168972000000005E-2</v>
      </c>
      <c r="K40" s="99">
        <v>0.37541026100000002</v>
      </c>
      <c r="L40" s="50">
        <f t="shared" si="2"/>
        <v>2.9297801153786729</v>
      </c>
    </row>
    <row r="41" spans="1:12" ht="12" customHeight="1" x14ac:dyDescent="0.2">
      <c r="A41" s="41"/>
      <c r="B41" s="37"/>
      <c r="C41" s="304"/>
      <c r="D41" s="174" t="s">
        <v>133</v>
      </c>
      <c r="E41" s="98">
        <v>0.13498104399999999</v>
      </c>
      <c r="F41" s="98">
        <v>9.3280869000000002E-2</v>
      </c>
      <c r="G41" s="98">
        <v>0.22737306199999999</v>
      </c>
      <c r="H41" s="98">
        <v>8.0888022000000004E-2</v>
      </c>
      <c r="I41" s="98">
        <v>1.60311E-2</v>
      </c>
      <c r="J41" s="98">
        <v>6.1608200000000002E-2</v>
      </c>
      <c r="K41" s="99">
        <v>0.38583771500000003</v>
      </c>
      <c r="L41" s="50">
        <f t="shared" si="2"/>
        <v>2.5470258272286417</v>
      </c>
    </row>
    <row r="42" spans="1:12" ht="12" customHeight="1" x14ac:dyDescent="0.2">
      <c r="A42" s="41"/>
      <c r="B42" s="37"/>
      <c r="C42" s="304"/>
      <c r="D42" s="174" t="s">
        <v>138</v>
      </c>
      <c r="E42" s="98">
        <v>0.100584862</v>
      </c>
      <c r="F42" s="98">
        <v>5.7939200000000003E-2</v>
      </c>
      <c r="G42" s="98">
        <v>0.17437308100000001</v>
      </c>
      <c r="H42" s="98">
        <v>0.13237058900000001</v>
      </c>
      <c r="I42" s="98">
        <v>4.1864400000000003E-2</v>
      </c>
      <c r="J42" s="98">
        <v>6.8306356999999998E-2</v>
      </c>
      <c r="K42" s="99">
        <v>0.42456160799999998</v>
      </c>
      <c r="L42" s="50">
        <f t="shared" si="2"/>
        <v>2.9151906726351937</v>
      </c>
    </row>
    <row r="43" spans="1:12" ht="12" customHeight="1" x14ac:dyDescent="0.2">
      <c r="A43" s="41"/>
      <c r="B43" s="37"/>
      <c r="C43" s="304"/>
      <c r="D43" s="174" t="s">
        <v>242</v>
      </c>
      <c r="E43" s="98">
        <v>0.135265991</v>
      </c>
      <c r="F43" s="98">
        <v>0.103682839</v>
      </c>
      <c r="G43" s="98">
        <v>0.21882643700000001</v>
      </c>
      <c r="H43" s="98">
        <v>6.5240411999999998E-2</v>
      </c>
      <c r="I43" s="98">
        <v>1.45757E-2</v>
      </c>
      <c r="J43" s="98">
        <v>8.0063873999999993E-2</v>
      </c>
      <c r="K43" s="99">
        <v>0.38234477700000002</v>
      </c>
      <c r="L43" s="50">
        <f t="shared" si="2"/>
        <v>2.4794875440143547</v>
      </c>
    </row>
    <row r="44" spans="1:12" ht="12" customHeight="1" x14ac:dyDescent="0.2">
      <c r="A44" s="41"/>
      <c r="B44" s="37"/>
      <c r="C44" s="304"/>
      <c r="D44" s="174" t="s">
        <v>243</v>
      </c>
      <c r="E44" s="98">
        <v>0.110104382</v>
      </c>
      <c r="F44" s="98">
        <v>7.6344264999999994E-2</v>
      </c>
      <c r="G44" s="98">
        <v>0.17782680100000001</v>
      </c>
      <c r="H44" s="98">
        <v>8.7245602000000005E-2</v>
      </c>
      <c r="I44" s="98">
        <v>2.1818899999999999E-2</v>
      </c>
      <c r="J44" s="98">
        <v>8.5494497000000003E-2</v>
      </c>
      <c r="K44" s="99">
        <v>0.441165578</v>
      </c>
      <c r="L44" s="50">
        <f t="shared" si="2"/>
        <v>2.6499986383993157</v>
      </c>
    </row>
    <row r="45" spans="1:12" ht="12" customHeight="1" x14ac:dyDescent="0.2">
      <c r="A45" s="41"/>
      <c r="B45" s="37"/>
      <c r="C45" s="304"/>
      <c r="D45" s="174" t="s">
        <v>244</v>
      </c>
      <c r="E45" s="98">
        <v>0.119581752</v>
      </c>
      <c r="F45" s="98">
        <v>8.1042127000000005E-2</v>
      </c>
      <c r="G45" s="98">
        <v>0.191609682</v>
      </c>
      <c r="H45" s="98">
        <v>6.6708122999999994E-2</v>
      </c>
      <c r="I45" s="98">
        <v>1.3076000000000001E-2</v>
      </c>
      <c r="J45" s="98">
        <v>8.1478297000000005E-2</v>
      </c>
      <c r="K45" s="99">
        <v>0.44650398000000002</v>
      </c>
      <c r="L45" s="50">
        <f t="shared" si="2"/>
        <v>2.5183538335398472</v>
      </c>
    </row>
    <row r="46" spans="1:12" ht="12" customHeight="1" x14ac:dyDescent="0.2">
      <c r="A46" s="41"/>
      <c r="B46" s="37"/>
      <c r="C46" s="304"/>
      <c r="D46" s="174" t="s">
        <v>245</v>
      </c>
      <c r="E46" s="98">
        <v>0.10234855800000001</v>
      </c>
      <c r="F46" s="98">
        <v>5.66182E-2</v>
      </c>
      <c r="G46" s="98">
        <v>0.1643762</v>
      </c>
      <c r="H46" s="98">
        <v>8.9032928999999997E-2</v>
      </c>
      <c r="I46" s="98">
        <v>2.2236800000000001E-2</v>
      </c>
      <c r="J46" s="98">
        <v>8.3185627999999998E-2</v>
      </c>
      <c r="K46" s="99">
        <v>0.48220174799999999</v>
      </c>
      <c r="L46" s="50">
        <f t="shared" si="2"/>
        <v>2.7059248594829906</v>
      </c>
    </row>
    <row r="47" spans="1:12" ht="12" customHeight="1" x14ac:dyDescent="0.2">
      <c r="A47" s="41"/>
      <c r="B47" s="37"/>
      <c r="C47" s="304"/>
      <c r="D47" s="174" t="s">
        <v>134</v>
      </c>
      <c r="E47" s="98">
        <v>6.1933099999999998E-2</v>
      </c>
      <c r="F47" s="98">
        <v>2.7392400000000001E-2</v>
      </c>
      <c r="G47" s="98">
        <v>7.6312657000000006E-2</v>
      </c>
      <c r="H47" s="98">
        <v>7.8247373999999995E-2</v>
      </c>
      <c r="I47" s="98">
        <v>4.5274799999999997E-2</v>
      </c>
      <c r="J47" s="98">
        <v>0.13245448300000001</v>
      </c>
      <c r="K47" s="99">
        <v>0.57838512900000005</v>
      </c>
      <c r="L47" s="50">
        <f t="shared" ref="L47:L52" si="5">(1*E47+2*F47+3*G47+4*H47+5*I47)/SUM(E47:I47)</f>
        <v>3.0606527663713319</v>
      </c>
    </row>
    <row r="48" spans="1:12" ht="12" customHeight="1" x14ac:dyDescent="0.2">
      <c r="A48" s="41"/>
      <c r="B48" s="37"/>
      <c r="C48" s="304"/>
      <c r="D48" s="174" t="s">
        <v>135</v>
      </c>
      <c r="E48" s="98">
        <v>5.6557200000000002E-2</v>
      </c>
      <c r="F48" s="98">
        <v>2.0283800000000001E-2</v>
      </c>
      <c r="G48" s="98">
        <v>6.0182300000000001E-2</v>
      </c>
      <c r="H48" s="98">
        <v>7.0005414000000002E-2</v>
      </c>
      <c r="I48" s="98">
        <v>4.0272599999999999E-2</v>
      </c>
      <c r="J48" s="98">
        <v>0.130432725</v>
      </c>
      <c r="K48" s="99">
        <v>0.62226595799999995</v>
      </c>
      <c r="L48" s="50">
        <f t="shared" si="5"/>
        <v>3.0693583617594529</v>
      </c>
    </row>
    <row r="49" spans="1:12" ht="12" customHeight="1" x14ac:dyDescent="0.2">
      <c r="A49" s="41"/>
      <c r="B49" s="37"/>
      <c r="C49" s="304"/>
      <c r="D49" s="181" t="s">
        <v>246</v>
      </c>
      <c r="E49" s="98">
        <v>5.6735000000000001E-2</v>
      </c>
      <c r="F49" s="98">
        <v>2.12883E-2</v>
      </c>
      <c r="G49" s="98">
        <v>6.7520569000000003E-2</v>
      </c>
      <c r="H49" s="98">
        <v>6.8965867E-2</v>
      </c>
      <c r="I49" s="98">
        <v>3.7678799999999998E-2</v>
      </c>
      <c r="J49" s="98">
        <v>0.12973311300000001</v>
      </c>
      <c r="K49" s="99">
        <v>0.61807830399999997</v>
      </c>
      <c r="L49" s="50">
        <f t="shared" si="5"/>
        <v>3.0379286352651649</v>
      </c>
    </row>
    <row r="50" spans="1:12" ht="12" customHeight="1" x14ac:dyDescent="0.2">
      <c r="A50" s="41"/>
      <c r="B50" s="37"/>
      <c r="C50" s="304"/>
      <c r="D50" s="174" t="s">
        <v>136</v>
      </c>
      <c r="E50" s="98">
        <v>5.6901500000000001E-2</v>
      </c>
      <c r="F50" s="98">
        <v>1.9424199999999999E-2</v>
      </c>
      <c r="G50" s="98">
        <v>6.16844E-2</v>
      </c>
      <c r="H50" s="98">
        <v>7.0022714E-2</v>
      </c>
      <c r="I50" s="98">
        <v>3.8577599999999997E-2</v>
      </c>
      <c r="J50" s="98">
        <v>0.13025926400000001</v>
      </c>
      <c r="K50" s="99">
        <v>0.62313040600000003</v>
      </c>
      <c r="L50" s="50">
        <f t="shared" si="5"/>
        <v>3.0565698494792675</v>
      </c>
    </row>
    <row r="51" spans="1:12" ht="12" customHeight="1" x14ac:dyDescent="0.2">
      <c r="A51" s="41"/>
      <c r="B51" s="37"/>
      <c r="C51" s="304"/>
      <c r="D51" s="181" t="s">
        <v>247</v>
      </c>
      <c r="E51" s="98">
        <v>5.9993400000000002E-2</v>
      </c>
      <c r="F51" s="98">
        <v>2.0193300000000001E-2</v>
      </c>
      <c r="G51" s="98">
        <v>6.3337962999999997E-2</v>
      </c>
      <c r="H51" s="98">
        <v>6.9431134000000005E-2</v>
      </c>
      <c r="I51" s="98">
        <v>3.6699700000000002E-2</v>
      </c>
      <c r="J51" s="98">
        <v>0.13019968300000001</v>
      </c>
      <c r="K51" s="99">
        <v>0.62014478500000003</v>
      </c>
      <c r="L51" s="50">
        <f t="shared" si="5"/>
        <v>3.0106163654790263</v>
      </c>
    </row>
    <row r="52" spans="1:12" ht="12" customHeight="1" x14ac:dyDescent="0.2">
      <c r="A52" s="41"/>
      <c r="B52" s="37"/>
      <c r="C52" s="304"/>
      <c r="D52" s="175" t="s">
        <v>137</v>
      </c>
      <c r="E52" s="178">
        <v>6.1828300000000003E-2</v>
      </c>
      <c r="F52" s="178">
        <v>2.9277600000000001E-2</v>
      </c>
      <c r="G52" s="178">
        <v>0.10522972</v>
      </c>
      <c r="H52" s="178">
        <v>0.126961083</v>
      </c>
      <c r="I52" s="178">
        <v>8.6959999999999996E-2</v>
      </c>
      <c r="J52" s="178">
        <v>0.123472232</v>
      </c>
      <c r="K52" s="179">
        <v>0.466271149</v>
      </c>
      <c r="L52" s="51">
        <f t="shared" si="5"/>
        <v>3.3606202699873986</v>
      </c>
    </row>
    <row r="53" spans="1:12" ht="15" customHeight="1" x14ac:dyDescent="0.2">
      <c r="A53" s="41"/>
      <c r="B53" s="37"/>
      <c r="C53" s="304"/>
      <c r="D53" s="33" t="s">
        <v>207</v>
      </c>
      <c r="E53" s="127">
        <v>9.3490023071428549E-2</v>
      </c>
      <c r="F53" s="127">
        <v>5.7584745999999999E-2</v>
      </c>
      <c r="G53" s="127">
        <v>0.14682712892857142</v>
      </c>
      <c r="H53" s="127">
        <v>8.7717836214285722E-2</v>
      </c>
      <c r="I53" s="127">
        <v>3.4191785714285709E-2</v>
      </c>
      <c r="J53" s="127">
        <v>9.691805178571429E-2</v>
      </c>
      <c r="K53" s="128">
        <v>0.48327043628571431</v>
      </c>
      <c r="L53" s="129">
        <f t="shared" si="4"/>
        <v>2.7892783301538473</v>
      </c>
    </row>
    <row r="54" spans="1:12" ht="12" customHeight="1" x14ac:dyDescent="0.2">
      <c r="A54" s="41"/>
      <c r="B54" s="37"/>
      <c r="C54" s="307" t="s">
        <v>21</v>
      </c>
      <c r="D54" s="173" t="s">
        <v>131</v>
      </c>
      <c r="E54" s="163">
        <v>0.10791574299999999</v>
      </c>
      <c r="F54" s="163">
        <v>4.2799200000000003E-2</v>
      </c>
      <c r="G54" s="163">
        <v>0.14632239399999999</v>
      </c>
      <c r="H54" s="163">
        <v>5.8380000000000001E-2</v>
      </c>
      <c r="I54" s="163">
        <v>1.51912E-2</v>
      </c>
      <c r="J54" s="163">
        <v>8.6329618999999996E-2</v>
      </c>
      <c r="K54" s="164">
        <v>0.54306185399999996</v>
      </c>
      <c r="L54" s="49">
        <f t="shared" si="2"/>
        <v>2.5416503694840684</v>
      </c>
    </row>
    <row r="55" spans="1:12" ht="12" customHeight="1" x14ac:dyDescent="0.2">
      <c r="A55" s="41"/>
      <c r="B55" s="37"/>
      <c r="C55" s="304"/>
      <c r="D55" s="174" t="s">
        <v>132</v>
      </c>
      <c r="E55" s="98">
        <v>8.4192883999999996E-2</v>
      </c>
      <c r="F55" s="98">
        <v>2.14968E-2</v>
      </c>
      <c r="G55" s="98">
        <v>9.2264075000000001E-2</v>
      </c>
      <c r="H55" s="98">
        <v>7.6711591999999995E-2</v>
      </c>
      <c r="I55" s="98">
        <v>3.07938E-2</v>
      </c>
      <c r="J55" s="98">
        <v>8.4324385000000002E-2</v>
      </c>
      <c r="K55" s="99">
        <v>0.61021638300000003</v>
      </c>
      <c r="L55" s="50">
        <f t="shared" si="2"/>
        <v>2.8311283985726785</v>
      </c>
    </row>
    <row r="56" spans="1:12" ht="12" customHeight="1" x14ac:dyDescent="0.2">
      <c r="A56" s="41"/>
      <c r="B56" s="37"/>
      <c r="C56" s="304"/>
      <c r="D56" s="174" t="s">
        <v>133</v>
      </c>
      <c r="E56" s="98">
        <v>8.8101206000000001E-2</v>
      </c>
      <c r="F56" s="98">
        <v>2.9645299999999999E-2</v>
      </c>
      <c r="G56" s="98">
        <v>9.1357110000000005E-2</v>
      </c>
      <c r="H56" s="98">
        <v>5.5144199999999997E-2</v>
      </c>
      <c r="I56" s="98">
        <v>2.0962499999999998E-2</v>
      </c>
      <c r="J56" s="98">
        <v>9.7947435999999999E-2</v>
      </c>
      <c r="K56" s="99">
        <v>0.61684220300000003</v>
      </c>
      <c r="L56" s="50">
        <f t="shared" si="2"/>
        <v>2.6186024631731764</v>
      </c>
    </row>
    <row r="57" spans="1:12" ht="12" customHeight="1" x14ac:dyDescent="0.2">
      <c r="A57" s="41"/>
      <c r="B57" s="37"/>
      <c r="C57" s="304"/>
      <c r="D57" s="174" t="s">
        <v>138</v>
      </c>
      <c r="E57" s="98">
        <v>8.2159415E-2</v>
      </c>
      <c r="F57" s="98">
        <v>2.1761200000000001E-2</v>
      </c>
      <c r="G57" s="98">
        <v>6.8921606999999996E-2</v>
      </c>
      <c r="H57" s="98">
        <v>6.3617967999999997E-2</v>
      </c>
      <c r="I57" s="98">
        <v>2.9766899999999999E-2</v>
      </c>
      <c r="J57" s="98">
        <v>9.5016550000000005E-2</v>
      </c>
      <c r="K57" s="99">
        <v>0.63875631499999996</v>
      </c>
      <c r="L57" s="50">
        <f t="shared" si="2"/>
        <v>2.763629381217366</v>
      </c>
    </row>
    <row r="58" spans="1:12" ht="12" customHeight="1" x14ac:dyDescent="0.2">
      <c r="A58" s="41"/>
      <c r="B58" s="37"/>
      <c r="C58" s="304"/>
      <c r="D58" s="174" t="s">
        <v>242</v>
      </c>
      <c r="E58" s="98">
        <v>8.5718127000000005E-2</v>
      </c>
      <c r="F58" s="98">
        <v>2.15751E-2</v>
      </c>
      <c r="G58" s="98">
        <v>8.2601793000000007E-2</v>
      </c>
      <c r="H58" s="98">
        <v>4.7146899999999999E-2</v>
      </c>
      <c r="I58" s="98">
        <v>1.2461699999999999E-2</v>
      </c>
      <c r="J58" s="98">
        <v>0.103724654</v>
      </c>
      <c r="K58" s="99">
        <v>0.64677167000000002</v>
      </c>
      <c r="L58" s="50">
        <f t="shared" si="2"/>
        <v>2.5152733495409807</v>
      </c>
    </row>
    <row r="59" spans="1:12" ht="12" customHeight="1" x14ac:dyDescent="0.2">
      <c r="A59" s="41"/>
      <c r="B59" s="37"/>
      <c r="C59" s="304"/>
      <c r="D59" s="174" t="s">
        <v>243</v>
      </c>
      <c r="E59" s="98">
        <v>7.8633685999999994E-2</v>
      </c>
      <c r="F59" s="98">
        <v>2.0559299999999999E-2</v>
      </c>
      <c r="G59" s="98">
        <v>6.8189200000000005E-2</v>
      </c>
      <c r="H59" s="98">
        <v>5.3592399999999998E-2</v>
      </c>
      <c r="I59" s="98">
        <v>2.1695200000000001E-2</v>
      </c>
      <c r="J59" s="98">
        <v>0.101648904</v>
      </c>
      <c r="K59" s="99">
        <v>0.65568127799999998</v>
      </c>
      <c r="L59" s="50">
        <f t="shared" si="2"/>
        <v>2.6668564581830556</v>
      </c>
    </row>
    <row r="60" spans="1:12" ht="12" customHeight="1" x14ac:dyDescent="0.2">
      <c r="A60" s="41"/>
      <c r="B60" s="37"/>
      <c r="C60" s="304"/>
      <c r="D60" s="174" t="s">
        <v>244</v>
      </c>
      <c r="E60" s="98">
        <v>9.4733658999999998E-2</v>
      </c>
      <c r="F60" s="98">
        <v>2.29141E-2</v>
      </c>
      <c r="G60" s="98">
        <v>7.0767432000000005E-2</v>
      </c>
      <c r="H60" s="98">
        <v>5.4739000000000003E-2</v>
      </c>
      <c r="I60" s="98">
        <v>1.34491E-2</v>
      </c>
      <c r="J60" s="98">
        <v>0.104395401</v>
      </c>
      <c r="K60" s="99">
        <v>0.639001229</v>
      </c>
      <c r="L60" s="50">
        <f t="shared" si="2"/>
        <v>2.4904811333849963</v>
      </c>
    </row>
    <row r="61" spans="1:12" ht="12" customHeight="1" x14ac:dyDescent="0.2">
      <c r="A61" s="41"/>
      <c r="B61" s="37"/>
      <c r="C61" s="304"/>
      <c r="D61" s="174" t="s">
        <v>245</v>
      </c>
      <c r="E61" s="98">
        <v>8.3856417000000003E-2</v>
      </c>
      <c r="F61" s="98">
        <v>2.1448200000000001E-2</v>
      </c>
      <c r="G61" s="98">
        <v>6.5276676000000006E-2</v>
      </c>
      <c r="H61" s="98">
        <v>4.6688300000000002E-2</v>
      </c>
      <c r="I61" s="98">
        <v>2.1228500000000001E-2</v>
      </c>
      <c r="J61" s="98">
        <v>0.105033077</v>
      </c>
      <c r="K61" s="99">
        <v>0.65646881000000001</v>
      </c>
      <c r="L61" s="50">
        <f t="shared" si="2"/>
        <v>2.5806434645160867</v>
      </c>
    </row>
    <row r="62" spans="1:12" ht="12" customHeight="1" x14ac:dyDescent="0.2">
      <c r="A62" s="41"/>
      <c r="B62" s="37"/>
      <c r="C62" s="304"/>
      <c r="D62" s="174" t="s">
        <v>134</v>
      </c>
      <c r="E62" s="98">
        <v>7.4618320000000002E-2</v>
      </c>
      <c r="F62" s="98">
        <v>9.2330999999999993E-3</v>
      </c>
      <c r="G62" s="98">
        <v>3.4019899999999999E-2</v>
      </c>
      <c r="H62" s="98">
        <v>4.3661199999999997E-2</v>
      </c>
      <c r="I62" s="98">
        <v>3.7267300000000003E-2</v>
      </c>
      <c r="J62" s="98">
        <v>0.12522673200000001</v>
      </c>
      <c r="K62" s="99">
        <v>0.675973449</v>
      </c>
      <c r="L62" s="50">
        <f t="shared" ref="L62:L67" si="6">(1*E62+2*F62+3*G62+4*H62+5*I62)/SUM(E62:I62)</f>
        <v>2.7974146053049744</v>
      </c>
    </row>
    <row r="63" spans="1:12" ht="12" customHeight="1" x14ac:dyDescent="0.2">
      <c r="A63" s="41"/>
      <c r="B63" s="37"/>
      <c r="C63" s="304"/>
      <c r="D63" s="174" t="s">
        <v>135</v>
      </c>
      <c r="E63" s="98">
        <v>6.8153747000000001E-2</v>
      </c>
      <c r="F63" s="98">
        <v>8.2445999999999995E-3</v>
      </c>
      <c r="G63" s="98">
        <v>2.5833100000000001E-2</v>
      </c>
      <c r="H63" s="98">
        <v>3.2307099999999998E-2</v>
      </c>
      <c r="I63" s="98">
        <v>4.28049E-2</v>
      </c>
      <c r="J63" s="98">
        <v>0.13948866100000001</v>
      </c>
      <c r="K63" s="99">
        <v>0.68316780099999996</v>
      </c>
      <c r="L63" s="50">
        <f t="shared" si="6"/>
        <v>2.8498101032174024</v>
      </c>
    </row>
    <row r="64" spans="1:12" ht="12" customHeight="1" x14ac:dyDescent="0.2">
      <c r="A64" s="41"/>
      <c r="B64" s="37"/>
      <c r="C64" s="304"/>
      <c r="D64" s="181" t="s">
        <v>246</v>
      </c>
      <c r="E64" s="98">
        <v>6.9117181E-2</v>
      </c>
      <c r="F64" s="98">
        <v>8.2234000000000005E-3</v>
      </c>
      <c r="G64" s="98">
        <v>2.6490099999999999E-2</v>
      </c>
      <c r="H64" s="98">
        <v>3.1834399999999999E-2</v>
      </c>
      <c r="I64" s="98">
        <v>4.0750399999999999E-2</v>
      </c>
      <c r="J64" s="98">
        <v>0.140540146</v>
      </c>
      <c r="K64" s="99">
        <v>0.68304440600000005</v>
      </c>
      <c r="L64" s="50">
        <f t="shared" si="6"/>
        <v>2.8122468515107242</v>
      </c>
    </row>
    <row r="65" spans="1:12" ht="12" customHeight="1" x14ac:dyDescent="0.2">
      <c r="A65" s="41"/>
      <c r="B65" s="37"/>
      <c r="C65" s="304"/>
      <c r="D65" s="174" t="s">
        <v>136</v>
      </c>
      <c r="E65" s="98">
        <v>6.8161165999999995E-2</v>
      </c>
      <c r="F65" s="98">
        <v>8.2302E-3</v>
      </c>
      <c r="G65" s="98">
        <v>3.6926199999999999E-2</v>
      </c>
      <c r="H65" s="98">
        <v>3.0042800000000001E-2</v>
      </c>
      <c r="I65" s="98">
        <v>3.6575200000000002E-2</v>
      </c>
      <c r="J65" s="98">
        <v>0.140185544</v>
      </c>
      <c r="K65" s="99">
        <v>0.67987898000000002</v>
      </c>
      <c r="L65" s="50">
        <f t="shared" si="6"/>
        <v>2.7701436524227794</v>
      </c>
    </row>
    <row r="66" spans="1:12" ht="12" customHeight="1" x14ac:dyDescent="0.2">
      <c r="A66" s="41"/>
      <c r="B66" s="37"/>
      <c r="C66" s="304"/>
      <c r="D66" s="181" t="s">
        <v>247</v>
      </c>
      <c r="E66" s="98">
        <v>6.8191867000000003E-2</v>
      </c>
      <c r="F66" s="98">
        <v>8.2357999999999997E-3</v>
      </c>
      <c r="G66" s="98">
        <v>3.7043100000000002E-2</v>
      </c>
      <c r="H66" s="98">
        <v>3.3093499999999998E-2</v>
      </c>
      <c r="I66" s="98">
        <v>3.3041000000000001E-2</v>
      </c>
      <c r="J66" s="98">
        <v>0.14113967199999999</v>
      </c>
      <c r="K66" s="99">
        <v>0.67925505900000005</v>
      </c>
      <c r="L66" s="50">
        <f t="shared" si="6"/>
        <v>2.7469782776470582</v>
      </c>
    </row>
    <row r="67" spans="1:12" ht="12" customHeight="1" x14ac:dyDescent="0.2">
      <c r="A67" s="41"/>
      <c r="B67" s="37"/>
      <c r="C67" s="304"/>
      <c r="D67" s="175" t="s">
        <v>137</v>
      </c>
      <c r="E67" s="178">
        <v>6.7868866E-2</v>
      </c>
      <c r="F67" s="178">
        <v>1.29237E-2</v>
      </c>
      <c r="G67" s="178">
        <v>4.3346599999999999E-2</v>
      </c>
      <c r="H67" s="178">
        <v>5.2763600000000001E-2</v>
      </c>
      <c r="I67" s="178">
        <v>7.5453901000000004E-2</v>
      </c>
      <c r="J67" s="178">
        <v>0.13324746800000001</v>
      </c>
      <c r="K67" s="179">
        <v>0.61439593699999995</v>
      </c>
      <c r="L67" s="51">
        <f t="shared" si="6"/>
        <v>3.2179850077034025</v>
      </c>
    </row>
    <row r="68" spans="1:12" ht="15" customHeight="1" x14ac:dyDescent="0.2">
      <c r="A68" s="41"/>
      <c r="B68" s="37"/>
      <c r="C68" s="305"/>
      <c r="D68" s="33" t="s">
        <v>207</v>
      </c>
      <c r="E68" s="127">
        <v>8.01015917142857E-2</v>
      </c>
      <c r="F68" s="127">
        <v>1.837785714285714E-2</v>
      </c>
      <c r="G68" s="127">
        <v>6.3525663357142867E-2</v>
      </c>
      <c r="H68" s="127">
        <v>4.8551640000000007E-2</v>
      </c>
      <c r="I68" s="127">
        <v>3.0817257214285715E-2</v>
      </c>
      <c r="J68" s="127">
        <v>0.11416058921428571</v>
      </c>
      <c r="K68" s="128">
        <v>0.6444653838571428</v>
      </c>
      <c r="L68" s="129">
        <f t="shared" si="4"/>
        <v>2.716643534634176</v>
      </c>
    </row>
    <row r="69" spans="1:12" ht="12" customHeight="1" x14ac:dyDescent="0.2">
      <c r="A69" s="123"/>
      <c r="C69" s="177" t="s">
        <v>33</v>
      </c>
      <c r="D69" s="172"/>
      <c r="E69" s="116"/>
      <c r="F69" s="116"/>
      <c r="G69" s="116"/>
      <c r="H69" s="116"/>
      <c r="I69" s="116"/>
      <c r="J69" s="116"/>
      <c r="K69" s="116"/>
      <c r="L69" s="116"/>
    </row>
    <row r="70" spans="1:12" ht="12" customHeight="1" x14ac:dyDescent="0.2">
      <c r="A70" s="41"/>
      <c r="B70" s="37"/>
      <c r="C70" s="303" t="s">
        <v>23</v>
      </c>
      <c r="D70" s="173" t="s">
        <v>131</v>
      </c>
      <c r="E70" s="163">
        <v>0.12800888199999999</v>
      </c>
      <c r="F70" s="163">
        <v>0.126729064</v>
      </c>
      <c r="G70" s="163">
        <v>0.22080671900000001</v>
      </c>
      <c r="H70" s="163">
        <v>4.5270600000000001E-2</v>
      </c>
      <c r="I70" s="163">
        <v>1.8690200000000001E-2</v>
      </c>
      <c r="J70" s="163">
        <v>7.8284046999999995E-2</v>
      </c>
      <c r="K70" s="164">
        <v>0.38221050400000001</v>
      </c>
      <c r="L70" s="49">
        <f t="shared" si="4"/>
        <v>2.4437575752823926</v>
      </c>
    </row>
    <row r="71" spans="1:12" ht="12" customHeight="1" x14ac:dyDescent="0.2">
      <c r="A71" s="41"/>
      <c r="B71" s="37"/>
      <c r="C71" s="304"/>
      <c r="D71" s="174" t="s">
        <v>132</v>
      </c>
      <c r="E71" s="98">
        <v>7.9175481000000006E-2</v>
      </c>
      <c r="F71" s="98">
        <v>8.7460250000000003E-2</v>
      </c>
      <c r="G71" s="98">
        <v>0.140362926</v>
      </c>
      <c r="H71" s="98">
        <v>7.3483920999999994E-2</v>
      </c>
      <c r="I71" s="98">
        <v>4.9364699999999997E-2</v>
      </c>
      <c r="J71" s="98">
        <v>9.3134375000000005E-2</v>
      </c>
      <c r="K71" s="99">
        <v>0.47701833300000002</v>
      </c>
      <c r="L71" s="50">
        <f t="shared" ref="L71:L176" si="7">(1*E71+2*F71+3*G71+4*H71+5*I71)/SUM(E71:I71)</f>
        <v>2.828781302646751</v>
      </c>
    </row>
    <row r="72" spans="1:12" ht="12" customHeight="1" x14ac:dyDescent="0.2">
      <c r="A72" s="41"/>
      <c r="B72" s="37"/>
      <c r="C72" s="304"/>
      <c r="D72" s="174" t="s">
        <v>133</v>
      </c>
      <c r="E72" s="98">
        <v>0.113206847</v>
      </c>
      <c r="F72" s="98">
        <v>0.105568588</v>
      </c>
      <c r="G72" s="98">
        <v>0.17443125800000001</v>
      </c>
      <c r="H72" s="98">
        <v>6.0658499999999997E-2</v>
      </c>
      <c r="I72" s="98">
        <v>2.11865E-2</v>
      </c>
      <c r="J72" s="98">
        <v>8.1786411000000003E-2</v>
      </c>
      <c r="K72" s="99">
        <v>0.44316187499999998</v>
      </c>
      <c r="L72" s="50">
        <f t="shared" si="7"/>
        <v>2.5180508029470383</v>
      </c>
    </row>
    <row r="73" spans="1:12" ht="12" customHeight="1" x14ac:dyDescent="0.2">
      <c r="A73" s="41"/>
      <c r="B73" s="37"/>
      <c r="C73" s="304"/>
      <c r="D73" s="174" t="s">
        <v>138</v>
      </c>
      <c r="E73" s="98">
        <v>7.7575609000000004E-2</v>
      </c>
      <c r="F73" s="98">
        <v>6.4873081999999999E-2</v>
      </c>
      <c r="G73" s="98">
        <v>0.112395541</v>
      </c>
      <c r="H73" s="98">
        <v>7.9536470999999997E-2</v>
      </c>
      <c r="I73" s="98">
        <v>5.1547200000000001E-2</v>
      </c>
      <c r="J73" s="98">
        <v>9.0532777999999994E-2</v>
      </c>
      <c r="K73" s="99">
        <v>0.52353934400000002</v>
      </c>
      <c r="L73" s="50">
        <f t="shared" si="7"/>
        <v>2.9031077340888722</v>
      </c>
    </row>
    <row r="74" spans="1:12" ht="12" customHeight="1" x14ac:dyDescent="0.2">
      <c r="A74" s="41"/>
      <c r="B74" s="37"/>
      <c r="C74" s="304"/>
      <c r="D74" s="174" t="s">
        <v>242</v>
      </c>
      <c r="E74" s="98">
        <v>0.106114112</v>
      </c>
      <c r="F74" s="98">
        <v>9.1034210000000004E-2</v>
      </c>
      <c r="G74" s="98">
        <v>0.19006372399999999</v>
      </c>
      <c r="H74" s="98">
        <v>3.6172700000000002E-2</v>
      </c>
      <c r="I74" s="98">
        <v>2.38798E-2</v>
      </c>
      <c r="J74" s="98">
        <v>0.10394857</v>
      </c>
      <c r="K74" s="99">
        <v>0.448786835</v>
      </c>
      <c r="L74" s="50">
        <f t="shared" si="7"/>
        <v>2.5096187793968361</v>
      </c>
    </row>
    <row r="75" spans="1:12" ht="12" customHeight="1" x14ac:dyDescent="0.2">
      <c r="A75" s="41"/>
      <c r="B75" s="37"/>
      <c r="C75" s="304"/>
      <c r="D75" s="174" t="s">
        <v>243</v>
      </c>
      <c r="E75" s="98">
        <v>8.2885656000000002E-2</v>
      </c>
      <c r="F75" s="98">
        <v>6.5628786999999994E-2</v>
      </c>
      <c r="G75" s="98">
        <v>0.13431008</v>
      </c>
      <c r="H75" s="98">
        <v>5.3010000000000002E-2</v>
      </c>
      <c r="I75" s="98">
        <v>2.9846999999999999E-2</v>
      </c>
      <c r="J75" s="98">
        <v>0.109779481</v>
      </c>
      <c r="K75" s="99">
        <v>0.52453900099999995</v>
      </c>
      <c r="L75" s="50">
        <f t="shared" si="7"/>
        <v>2.6754112758385116</v>
      </c>
    </row>
    <row r="76" spans="1:12" ht="12" customHeight="1" x14ac:dyDescent="0.2">
      <c r="A76" s="41"/>
      <c r="B76" s="37"/>
      <c r="C76" s="304"/>
      <c r="D76" s="174" t="s">
        <v>244</v>
      </c>
      <c r="E76" s="98">
        <v>9.0219649999999998E-2</v>
      </c>
      <c r="F76" s="98">
        <v>7.6906155000000004E-2</v>
      </c>
      <c r="G76" s="98">
        <v>0.15493009399999999</v>
      </c>
      <c r="H76" s="98">
        <v>3.7910399999999997E-2</v>
      </c>
      <c r="I76" s="98">
        <v>2.11865E-2</v>
      </c>
      <c r="J76" s="98">
        <v>0.107795579</v>
      </c>
      <c r="K76" s="99">
        <v>0.51105156399999996</v>
      </c>
      <c r="L76" s="50">
        <f t="shared" si="7"/>
        <v>2.5354565007405334</v>
      </c>
    </row>
    <row r="77" spans="1:12" ht="12" customHeight="1" x14ac:dyDescent="0.2">
      <c r="A77" s="41"/>
      <c r="B77" s="37"/>
      <c r="C77" s="304"/>
      <c r="D77" s="174" t="s">
        <v>245</v>
      </c>
      <c r="E77" s="98">
        <v>7.7942224000000004E-2</v>
      </c>
      <c r="F77" s="98">
        <v>5.85076E-2</v>
      </c>
      <c r="G77" s="98">
        <v>0.121941261</v>
      </c>
      <c r="H77" s="98">
        <v>5.7294999999999999E-2</v>
      </c>
      <c r="I77" s="98">
        <v>3.2533899999999998E-2</v>
      </c>
      <c r="J77" s="98">
        <v>0.113626491</v>
      </c>
      <c r="K77" s="99">
        <v>0.53815363400000005</v>
      </c>
      <c r="L77" s="50">
        <f t="shared" si="7"/>
        <v>2.7357152031351677</v>
      </c>
    </row>
    <row r="78" spans="1:12" ht="12" customHeight="1" x14ac:dyDescent="0.2">
      <c r="A78" s="41"/>
      <c r="B78" s="37"/>
      <c r="C78" s="304"/>
      <c r="D78" s="174" t="s">
        <v>134</v>
      </c>
      <c r="E78" s="98">
        <v>8.8257603000000004E-2</v>
      </c>
      <c r="F78" s="98">
        <v>2.5504599999999999E-2</v>
      </c>
      <c r="G78" s="98">
        <v>5.7193000000000001E-2</v>
      </c>
      <c r="H78" s="98">
        <v>8.0974314000000006E-2</v>
      </c>
      <c r="I78" s="98">
        <v>3.0015400000000001E-2</v>
      </c>
      <c r="J78" s="98">
        <v>0.136879008</v>
      </c>
      <c r="K78" s="99">
        <v>0.58117614399999995</v>
      </c>
      <c r="L78" s="50">
        <f t="shared" ref="L78:L83" si="8">(1*E78+2*F78+3*G78+4*H78+5*I78)/SUM(E78:I78)</f>
        <v>2.7835935733503576</v>
      </c>
    </row>
    <row r="79" spans="1:12" ht="12" customHeight="1" x14ac:dyDescent="0.2">
      <c r="A79" s="41"/>
      <c r="B79" s="37"/>
      <c r="C79" s="304"/>
      <c r="D79" s="174" t="s">
        <v>135</v>
      </c>
      <c r="E79" s="98">
        <v>8.2877384999999998E-2</v>
      </c>
      <c r="F79" s="98">
        <v>2.2589100000000001E-2</v>
      </c>
      <c r="G79" s="98">
        <v>6.1286199999999999E-2</v>
      </c>
      <c r="H79" s="98">
        <v>6.1331299999999998E-2</v>
      </c>
      <c r="I79" s="98">
        <v>3.1630999999999999E-2</v>
      </c>
      <c r="J79" s="98">
        <v>0.119061494</v>
      </c>
      <c r="K79" s="99">
        <v>0.62122348400000005</v>
      </c>
      <c r="L79" s="50">
        <f t="shared" si="8"/>
        <v>2.754536419991322</v>
      </c>
    </row>
    <row r="80" spans="1:12" ht="12" customHeight="1" x14ac:dyDescent="0.2">
      <c r="A80" s="41"/>
      <c r="B80" s="37"/>
      <c r="C80" s="304"/>
      <c r="D80" s="181" t="s">
        <v>246</v>
      </c>
      <c r="E80" s="98">
        <v>8.5792840999999995E-2</v>
      </c>
      <c r="F80" s="98">
        <v>2.85025E-2</v>
      </c>
      <c r="G80" s="98">
        <v>6.1256499999999998E-2</v>
      </c>
      <c r="H80" s="98">
        <v>6.0827800000000001E-2</v>
      </c>
      <c r="I80" s="98">
        <v>3.1630999999999999E-2</v>
      </c>
      <c r="J80" s="98">
        <v>0.119061494</v>
      </c>
      <c r="K80" s="99">
        <v>0.61292781100000004</v>
      </c>
      <c r="L80" s="50">
        <f t="shared" si="8"/>
        <v>2.7164352067647943</v>
      </c>
    </row>
    <row r="81" spans="1:12" ht="12" customHeight="1" x14ac:dyDescent="0.2">
      <c r="A81" s="41"/>
      <c r="B81" s="37"/>
      <c r="C81" s="304"/>
      <c r="D81" s="174" t="s">
        <v>136</v>
      </c>
      <c r="E81" s="98">
        <v>8.3410533999999995E-2</v>
      </c>
      <c r="F81" s="98">
        <v>2.7778799999999999E-2</v>
      </c>
      <c r="G81" s="98">
        <v>5.0769099999999998E-2</v>
      </c>
      <c r="H81" s="98">
        <v>6.0827800000000001E-2</v>
      </c>
      <c r="I81" s="98">
        <v>3.1630999999999999E-2</v>
      </c>
      <c r="J81" s="98">
        <v>0.13165487100000001</v>
      </c>
      <c r="K81" s="99">
        <v>0.61392786899999996</v>
      </c>
      <c r="L81" s="50">
        <f t="shared" si="8"/>
        <v>2.7228565577440409</v>
      </c>
    </row>
    <row r="82" spans="1:12" ht="12" customHeight="1" x14ac:dyDescent="0.2">
      <c r="A82" s="41"/>
      <c r="B82" s="37"/>
      <c r="C82" s="304"/>
      <c r="D82" s="181" t="s">
        <v>247</v>
      </c>
      <c r="E82" s="98">
        <v>8.8790752000000001E-2</v>
      </c>
      <c r="F82" s="98">
        <v>2.7778799999999999E-2</v>
      </c>
      <c r="G82" s="98">
        <v>5.0769099999999998E-2</v>
      </c>
      <c r="H82" s="98">
        <v>6.0827800000000001E-2</v>
      </c>
      <c r="I82" s="98">
        <v>3.1630999999999999E-2</v>
      </c>
      <c r="J82" s="98">
        <v>0.13165487100000001</v>
      </c>
      <c r="K82" s="99">
        <v>0.60854765200000005</v>
      </c>
      <c r="L82" s="50">
        <f t="shared" si="8"/>
        <v>2.6871774400620376</v>
      </c>
    </row>
    <row r="83" spans="1:12" ht="12" customHeight="1" x14ac:dyDescent="0.2">
      <c r="A83" s="41"/>
      <c r="B83" s="37"/>
      <c r="C83" s="304"/>
      <c r="D83" s="175" t="s">
        <v>137</v>
      </c>
      <c r="E83" s="178">
        <v>9.9739944999999997E-2</v>
      </c>
      <c r="F83" s="178">
        <v>3.4606499999999998E-2</v>
      </c>
      <c r="G83" s="178">
        <v>0.10274123</v>
      </c>
      <c r="H83" s="178">
        <v>0.122050091</v>
      </c>
      <c r="I83" s="178">
        <v>8.7359418999999994E-2</v>
      </c>
      <c r="J83" s="178">
        <v>0.119593617</v>
      </c>
      <c r="K83" s="179">
        <v>0.43390923199999998</v>
      </c>
      <c r="L83" s="51">
        <f t="shared" si="8"/>
        <v>3.1403873106165268</v>
      </c>
    </row>
    <row r="84" spans="1:12" ht="15" customHeight="1" x14ac:dyDescent="0.2">
      <c r="A84" s="41"/>
      <c r="B84" s="37"/>
      <c r="C84" s="304"/>
      <c r="D84" s="33" t="s">
        <v>207</v>
      </c>
      <c r="E84" s="127">
        <v>9.1714108642857131E-2</v>
      </c>
      <c r="F84" s="127">
        <v>6.0247716857142856E-2</v>
      </c>
      <c r="G84" s="127">
        <v>0.11666119521428571</v>
      </c>
      <c r="H84" s="127">
        <v>6.3584049785714275E-2</v>
      </c>
      <c r="I84" s="127">
        <v>3.5152472785714296E-2</v>
      </c>
      <c r="J84" s="127">
        <v>0.10977093478571431</v>
      </c>
      <c r="K84" s="128">
        <v>0.52286952014285715</v>
      </c>
      <c r="L84" s="129">
        <f t="shared" si="7"/>
        <v>2.7011458098957637</v>
      </c>
    </row>
    <row r="85" spans="1:12" ht="12" customHeight="1" x14ac:dyDescent="0.2">
      <c r="A85" s="41"/>
      <c r="B85" s="37"/>
      <c r="C85" s="303" t="s">
        <v>24</v>
      </c>
      <c r="D85" s="173" t="s">
        <v>131</v>
      </c>
      <c r="E85" s="163">
        <v>0.15908715800000001</v>
      </c>
      <c r="F85" s="163">
        <v>0.18446523300000001</v>
      </c>
      <c r="G85" s="163">
        <v>0.40193686099999998</v>
      </c>
      <c r="H85" s="163">
        <v>9.6339880000000003E-2</v>
      </c>
      <c r="I85" s="163">
        <v>2.6536400000000002E-2</v>
      </c>
      <c r="J85" s="163">
        <v>4.7305199999999999E-2</v>
      </c>
      <c r="K85" s="164">
        <v>8.4329191999999997E-2</v>
      </c>
      <c r="L85" s="49">
        <f t="shared" si="7"/>
        <v>2.5932279023253533</v>
      </c>
    </row>
    <row r="86" spans="1:12" ht="12" customHeight="1" x14ac:dyDescent="0.2">
      <c r="A86" s="41"/>
      <c r="B86" s="37"/>
      <c r="C86" s="304"/>
      <c r="D86" s="174" t="s">
        <v>132</v>
      </c>
      <c r="E86" s="98">
        <v>9.2021829999999999E-2</v>
      </c>
      <c r="F86" s="98">
        <v>9.9581514999999995E-2</v>
      </c>
      <c r="G86" s="98">
        <v>0.33041190300000001</v>
      </c>
      <c r="H86" s="98">
        <v>0.23981303600000001</v>
      </c>
      <c r="I86" s="98">
        <v>6.9389458000000001E-2</v>
      </c>
      <c r="J86" s="98">
        <v>5.5563300000000003E-2</v>
      </c>
      <c r="K86" s="99">
        <v>0.11321891100000001</v>
      </c>
      <c r="L86" s="50">
        <f t="shared" si="7"/>
        <v>3.1142501804298597</v>
      </c>
    </row>
    <row r="87" spans="1:12" ht="12" customHeight="1" x14ac:dyDescent="0.2">
      <c r="A87" s="41"/>
      <c r="B87" s="37"/>
      <c r="C87" s="304"/>
      <c r="D87" s="174" t="s">
        <v>133</v>
      </c>
      <c r="E87" s="98">
        <v>0.160604038</v>
      </c>
      <c r="F87" s="98">
        <v>0.153219298</v>
      </c>
      <c r="G87" s="98">
        <v>0.39439614000000001</v>
      </c>
      <c r="H87" s="98">
        <v>0.109312574</v>
      </c>
      <c r="I87" s="98">
        <v>2.52362E-2</v>
      </c>
      <c r="J87" s="98">
        <v>4.8800000000000003E-2</v>
      </c>
      <c r="K87" s="99">
        <v>0.10843176</v>
      </c>
      <c r="L87" s="50">
        <f t="shared" si="7"/>
        <v>2.6266560824995477</v>
      </c>
    </row>
    <row r="88" spans="1:12" ht="12" customHeight="1" x14ac:dyDescent="0.2">
      <c r="A88" s="41"/>
      <c r="B88" s="37"/>
      <c r="C88" s="304"/>
      <c r="D88" s="174" t="s">
        <v>138</v>
      </c>
      <c r="E88" s="98">
        <v>9.1937714000000004E-2</v>
      </c>
      <c r="F88" s="98">
        <v>9.9832942999999993E-2</v>
      </c>
      <c r="G88" s="98">
        <v>0.32258129499999999</v>
      </c>
      <c r="H88" s="98">
        <v>0.22850435699999999</v>
      </c>
      <c r="I88" s="98">
        <v>7.3044346999999996E-2</v>
      </c>
      <c r="J88" s="98">
        <v>5.7514500000000003E-2</v>
      </c>
      <c r="K88" s="99">
        <v>0.12658487800000001</v>
      </c>
      <c r="L88" s="50">
        <f t="shared" si="7"/>
        <v>3.1113918457249041</v>
      </c>
    </row>
    <row r="89" spans="1:12" ht="12" customHeight="1" x14ac:dyDescent="0.2">
      <c r="A89" s="41"/>
      <c r="B89" s="37"/>
      <c r="C89" s="304"/>
      <c r="D89" s="174" t="s">
        <v>242</v>
      </c>
      <c r="E89" s="98">
        <v>0.12832539100000001</v>
      </c>
      <c r="F89" s="98">
        <v>0.147353752</v>
      </c>
      <c r="G89" s="98">
        <v>0.32831518999999998</v>
      </c>
      <c r="H89" s="98">
        <v>0.12642302699999999</v>
      </c>
      <c r="I89" s="98">
        <v>1.46605E-2</v>
      </c>
      <c r="J89" s="98">
        <v>7.4392483999999995E-2</v>
      </c>
      <c r="K89" s="99">
        <v>0.180529627</v>
      </c>
      <c r="L89" s="50">
        <f t="shared" si="7"/>
        <v>2.6667992429677088</v>
      </c>
    </row>
    <row r="90" spans="1:12" ht="12" customHeight="1" x14ac:dyDescent="0.2">
      <c r="A90" s="41"/>
      <c r="B90" s="37"/>
      <c r="C90" s="304"/>
      <c r="D90" s="174" t="s">
        <v>243</v>
      </c>
      <c r="E90" s="98">
        <v>0.101007081</v>
      </c>
      <c r="F90" s="98">
        <v>0.111723959</v>
      </c>
      <c r="G90" s="98">
        <v>0.28351020500000002</v>
      </c>
      <c r="H90" s="98">
        <v>0.16267477999999999</v>
      </c>
      <c r="I90" s="98">
        <v>3.01336E-2</v>
      </c>
      <c r="J90" s="98">
        <v>8.0321747999999998E-2</v>
      </c>
      <c r="K90" s="99">
        <v>0.230628636</v>
      </c>
      <c r="L90" s="50">
        <f t="shared" si="7"/>
        <v>2.8682298956334242</v>
      </c>
    </row>
    <row r="91" spans="1:12" ht="12" customHeight="1" x14ac:dyDescent="0.2">
      <c r="A91" s="41"/>
      <c r="B91" s="37"/>
      <c r="C91" s="304"/>
      <c r="D91" s="174" t="s">
        <v>244</v>
      </c>
      <c r="E91" s="98">
        <v>0.11231577</v>
      </c>
      <c r="F91" s="98">
        <v>0.13415796099999999</v>
      </c>
      <c r="G91" s="98">
        <v>0.29151158900000002</v>
      </c>
      <c r="H91" s="98">
        <v>0.109716309</v>
      </c>
      <c r="I91" s="98">
        <v>1.13667E-2</v>
      </c>
      <c r="J91" s="98">
        <v>7.8252840000000004E-2</v>
      </c>
      <c r="K91" s="99">
        <v>0.262678841</v>
      </c>
      <c r="L91" s="50">
        <f t="shared" si="7"/>
        <v>2.6565761362810081</v>
      </c>
    </row>
    <row r="92" spans="1:12" ht="12" customHeight="1" x14ac:dyDescent="0.2">
      <c r="A92" s="41"/>
      <c r="B92" s="37"/>
      <c r="C92" s="304"/>
      <c r="D92" s="174" t="s">
        <v>245</v>
      </c>
      <c r="E92" s="98">
        <v>8.8100091000000005E-2</v>
      </c>
      <c r="F92" s="98">
        <v>9.8943679000000007E-2</v>
      </c>
      <c r="G92" s="98">
        <v>0.26044039600000002</v>
      </c>
      <c r="H92" s="98">
        <v>0.15632928600000001</v>
      </c>
      <c r="I92" s="98">
        <v>3.2358499999999998E-2</v>
      </c>
      <c r="J92" s="98">
        <v>7.9292084999999998E-2</v>
      </c>
      <c r="K92" s="99">
        <v>0.28453594300000001</v>
      </c>
      <c r="L92" s="50">
        <f t="shared" si="7"/>
        <v>2.9149639105749197</v>
      </c>
    </row>
    <row r="93" spans="1:12" ht="12" customHeight="1" x14ac:dyDescent="0.2">
      <c r="A93" s="41"/>
      <c r="B93" s="37"/>
      <c r="C93" s="304"/>
      <c r="D93" s="174" t="s">
        <v>134</v>
      </c>
      <c r="E93" s="98">
        <v>8.0038151000000002E-2</v>
      </c>
      <c r="F93" s="98">
        <v>2.77845E-2</v>
      </c>
      <c r="G93" s="98">
        <v>9.6196770000000001E-2</v>
      </c>
      <c r="H93" s="98">
        <v>8.8777129999999996E-2</v>
      </c>
      <c r="I93" s="98">
        <v>5.8412899999999997E-2</v>
      </c>
      <c r="J93" s="98">
        <v>0.139122423</v>
      </c>
      <c r="K93" s="99">
        <v>0.50966814999999999</v>
      </c>
      <c r="L93" s="50">
        <f t="shared" ref="L93:L98" si="9">(1*E93+2*F93+3*G93+4*H93+5*I93)/SUM(E93:I93)</f>
        <v>3.0505172282507851</v>
      </c>
    </row>
    <row r="94" spans="1:12" ht="12" customHeight="1" x14ac:dyDescent="0.2">
      <c r="A94" s="41"/>
      <c r="B94" s="37"/>
      <c r="C94" s="304"/>
      <c r="D94" s="174" t="s">
        <v>135</v>
      </c>
      <c r="E94" s="98">
        <v>4.6991400000000003E-2</v>
      </c>
      <c r="F94" s="98">
        <v>1.03251E-2</v>
      </c>
      <c r="G94" s="98">
        <v>7.2065984999999999E-2</v>
      </c>
      <c r="H94" s="98">
        <v>7.4924928000000002E-2</v>
      </c>
      <c r="I94" s="98">
        <v>6.8365327000000004E-2</v>
      </c>
      <c r="J94" s="98">
        <v>0.136146348</v>
      </c>
      <c r="K94" s="99">
        <v>0.59118091500000003</v>
      </c>
      <c r="L94" s="50">
        <f t="shared" si="9"/>
        <v>3.3936868863385468</v>
      </c>
    </row>
    <row r="95" spans="1:12" ht="12" customHeight="1" x14ac:dyDescent="0.2">
      <c r="A95" s="41"/>
      <c r="B95" s="37"/>
      <c r="C95" s="304"/>
      <c r="D95" s="181" t="s">
        <v>246</v>
      </c>
      <c r="E95" s="98">
        <v>4.6991400000000003E-2</v>
      </c>
      <c r="F95" s="98">
        <v>1.49379E-2</v>
      </c>
      <c r="G95" s="98">
        <v>7.8029478999999999E-2</v>
      </c>
      <c r="H95" s="98">
        <v>8.1361217E-2</v>
      </c>
      <c r="I95" s="98">
        <v>5.5258000000000002E-2</v>
      </c>
      <c r="J95" s="98">
        <v>0.13601443699999999</v>
      </c>
      <c r="K95" s="99">
        <v>0.58740755300000003</v>
      </c>
      <c r="L95" s="50">
        <f t="shared" si="9"/>
        <v>3.2999389618832873</v>
      </c>
    </row>
    <row r="96" spans="1:12" ht="12" customHeight="1" x14ac:dyDescent="0.2">
      <c r="A96" s="41"/>
      <c r="B96" s="37"/>
      <c r="C96" s="304"/>
      <c r="D96" s="174" t="s">
        <v>136</v>
      </c>
      <c r="E96" s="98">
        <v>4.8267999999999998E-2</v>
      </c>
      <c r="F96" s="98">
        <v>1.12853E-2</v>
      </c>
      <c r="G96" s="98">
        <v>6.8738932000000003E-2</v>
      </c>
      <c r="H96" s="98">
        <v>7.4434690999999997E-2</v>
      </c>
      <c r="I96" s="98">
        <v>5.9917100000000001E-2</v>
      </c>
      <c r="J96" s="98">
        <v>0.13980519299999999</v>
      </c>
      <c r="K96" s="99">
        <v>0.597550845</v>
      </c>
      <c r="L96" s="50">
        <f t="shared" si="9"/>
        <v>3.3291435685936017</v>
      </c>
    </row>
    <row r="97" spans="1:12" ht="12" customHeight="1" x14ac:dyDescent="0.2">
      <c r="A97" s="41"/>
      <c r="B97" s="37"/>
      <c r="C97" s="304"/>
      <c r="D97" s="181" t="s">
        <v>247</v>
      </c>
      <c r="E97" s="98">
        <v>4.7814500000000003E-2</v>
      </c>
      <c r="F97" s="98">
        <v>1.46409E-2</v>
      </c>
      <c r="G97" s="98">
        <v>7.0179115E-2</v>
      </c>
      <c r="H97" s="98">
        <v>8.0741197000000001E-2</v>
      </c>
      <c r="I97" s="98">
        <v>5.2956000000000003E-2</v>
      </c>
      <c r="J97" s="98">
        <v>0.135000382</v>
      </c>
      <c r="K97" s="99">
        <v>0.59866793600000001</v>
      </c>
      <c r="L97" s="50">
        <f t="shared" si="9"/>
        <v>3.286797604485042</v>
      </c>
    </row>
    <row r="98" spans="1:12" ht="12" customHeight="1" x14ac:dyDescent="0.2">
      <c r="A98" s="41"/>
      <c r="B98" s="37"/>
      <c r="C98" s="304"/>
      <c r="D98" s="175" t="s">
        <v>137</v>
      </c>
      <c r="E98" s="178">
        <v>5.5145100000000002E-2</v>
      </c>
      <c r="F98" s="178">
        <v>2.99419E-2</v>
      </c>
      <c r="G98" s="178">
        <v>0.12852691499999999</v>
      </c>
      <c r="H98" s="178">
        <v>0.18618696200000001</v>
      </c>
      <c r="I98" s="178">
        <v>0.122909065</v>
      </c>
      <c r="J98" s="178">
        <v>0.118070625</v>
      </c>
      <c r="K98" s="179">
        <v>0.35921935599999999</v>
      </c>
      <c r="L98" s="51">
        <f t="shared" si="9"/>
        <v>3.558192926049224</v>
      </c>
    </row>
    <row r="99" spans="1:12" ht="15" customHeight="1" x14ac:dyDescent="0.2">
      <c r="A99" s="41"/>
      <c r="B99" s="37"/>
      <c r="C99" s="304"/>
      <c r="D99" s="33" t="s">
        <v>207</v>
      </c>
      <c r="E99" s="127">
        <v>8.9903401714285722E-2</v>
      </c>
      <c r="F99" s="127">
        <v>8.1299567142857146E-2</v>
      </c>
      <c r="G99" s="127">
        <v>0.22334576964285718</v>
      </c>
      <c r="H99" s="127">
        <v>0.12968138385714287</v>
      </c>
      <c r="I99" s="127">
        <v>5.0038864071428581E-2</v>
      </c>
      <c r="J99" s="127">
        <v>9.4685826071428586E-2</v>
      </c>
      <c r="K99" s="128">
        <v>0.33104518164285712</v>
      </c>
      <c r="L99" s="129">
        <f t="shared" si="7"/>
        <v>2.9454136313953154</v>
      </c>
    </row>
    <row r="100" spans="1:12" ht="12" customHeight="1" x14ac:dyDescent="0.2">
      <c r="A100" s="41"/>
      <c r="B100" s="37"/>
      <c r="C100" s="303" t="s">
        <v>25</v>
      </c>
      <c r="D100" s="173" t="s">
        <v>131</v>
      </c>
      <c r="E100" s="163">
        <v>0.11784125400000001</v>
      </c>
      <c r="F100" s="163">
        <v>3.4856199999999997E-2</v>
      </c>
      <c r="G100" s="163">
        <v>0.20356781199999999</v>
      </c>
      <c r="H100" s="163">
        <v>1.49251E-2</v>
      </c>
      <c r="I100" s="163">
        <v>6.7509400000000004E-3</v>
      </c>
      <c r="J100" s="163">
        <v>5.9861699999999997E-2</v>
      </c>
      <c r="K100" s="164">
        <v>0.56219702699999996</v>
      </c>
      <c r="L100" s="49">
        <f t="shared" si="7"/>
        <v>2.3593933127806888</v>
      </c>
    </row>
    <row r="101" spans="1:12" ht="12" customHeight="1" x14ac:dyDescent="0.2">
      <c r="A101" s="41"/>
      <c r="B101" s="37"/>
      <c r="C101" s="304"/>
      <c r="D101" s="174" t="s">
        <v>132</v>
      </c>
      <c r="E101" s="98">
        <v>0.102017887</v>
      </c>
      <c r="F101" s="98">
        <v>2.7946700000000001E-2</v>
      </c>
      <c r="G101" s="98">
        <v>0.16660324500000001</v>
      </c>
      <c r="H101" s="98">
        <v>4.52305E-2</v>
      </c>
      <c r="I101" s="98">
        <v>1.45165E-2</v>
      </c>
      <c r="J101" s="98">
        <v>6.0152700000000003E-2</v>
      </c>
      <c r="K101" s="99">
        <v>0.58353236200000003</v>
      </c>
      <c r="L101" s="50">
        <f t="shared" si="7"/>
        <v>2.5573606265146998</v>
      </c>
    </row>
    <row r="102" spans="1:12" ht="12" customHeight="1" x14ac:dyDescent="0.2">
      <c r="A102" s="41"/>
      <c r="B102" s="37"/>
      <c r="C102" s="304"/>
      <c r="D102" s="174" t="s">
        <v>133</v>
      </c>
      <c r="E102" s="98">
        <v>0.10477729400000001</v>
      </c>
      <c r="F102" s="98">
        <v>2.2757800000000002E-2</v>
      </c>
      <c r="G102" s="98">
        <v>0.14181395599999999</v>
      </c>
      <c r="H102" s="98">
        <v>7.61124E-3</v>
      </c>
      <c r="I102" s="98">
        <v>6.85733E-3</v>
      </c>
      <c r="J102" s="98">
        <v>3.2661799999999998E-2</v>
      </c>
      <c r="K102" s="99">
        <v>0.68352058599999999</v>
      </c>
      <c r="L102" s="50">
        <f t="shared" si="7"/>
        <v>2.256612440059218</v>
      </c>
    </row>
    <row r="103" spans="1:12" ht="12" customHeight="1" x14ac:dyDescent="0.2">
      <c r="A103" s="41"/>
      <c r="B103" s="37"/>
      <c r="C103" s="304"/>
      <c r="D103" s="174" t="s">
        <v>138</v>
      </c>
      <c r="E103" s="98">
        <v>9.3841595999999999E-2</v>
      </c>
      <c r="F103" s="98">
        <v>1.8101300000000001E-2</v>
      </c>
      <c r="G103" s="98">
        <v>0.118637438</v>
      </c>
      <c r="H103" s="98">
        <v>3.2792399999999999E-2</v>
      </c>
      <c r="I103" s="98">
        <v>1.7059399999999999E-2</v>
      </c>
      <c r="J103" s="98">
        <v>3.2877200000000002E-2</v>
      </c>
      <c r="K103" s="99">
        <v>0.68669068</v>
      </c>
      <c r="L103" s="50">
        <f t="shared" si="7"/>
        <v>2.5047882351456914</v>
      </c>
    </row>
    <row r="104" spans="1:12" ht="12" customHeight="1" x14ac:dyDescent="0.2">
      <c r="A104" s="41"/>
      <c r="B104" s="37"/>
      <c r="C104" s="304"/>
      <c r="D104" s="174" t="s">
        <v>242</v>
      </c>
      <c r="E104" s="98">
        <v>0.109234807</v>
      </c>
      <c r="F104" s="98">
        <v>2.8913999999999999E-2</v>
      </c>
      <c r="G104" s="98">
        <v>0.18142562100000001</v>
      </c>
      <c r="H104" s="98">
        <v>5.2592899999999998E-3</v>
      </c>
      <c r="I104" s="98">
        <v>6.7509400000000004E-3</v>
      </c>
      <c r="J104" s="98">
        <v>6.0077100000000001E-2</v>
      </c>
      <c r="K104" s="99">
        <v>0.60833822699999995</v>
      </c>
      <c r="L104" s="50">
        <f t="shared" si="7"/>
        <v>2.3105156149896415</v>
      </c>
    </row>
    <row r="105" spans="1:12" ht="12" customHeight="1" x14ac:dyDescent="0.2">
      <c r="A105" s="41"/>
      <c r="B105" s="37"/>
      <c r="C105" s="304"/>
      <c r="D105" s="174" t="s">
        <v>243</v>
      </c>
      <c r="E105" s="98">
        <v>9.0994598999999995E-2</v>
      </c>
      <c r="F105" s="98">
        <v>2.5405799999999999E-2</v>
      </c>
      <c r="G105" s="98">
        <v>0.16807240300000001</v>
      </c>
      <c r="H105" s="98">
        <v>5.2592899999999998E-3</v>
      </c>
      <c r="I105" s="98">
        <v>1.45165E-2</v>
      </c>
      <c r="J105" s="98">
        <v>6.0368100000000001E-2</v>
      </c>
      <c r="K105" s="99">
        <v>0.63538326000000001</v>
      </c>
      <c r="L105" s="50">
        <f t="shared" si="7"/>
        <v>2.4310484500122187</v>
      </c>
    </row>
    <row r="106" spans="1:12" ht="12" customHeight="1" x14ac:dyDescent="0.2">
      <c r="A106" s="41"/>
      <c r="B106" s="37"/>
      <c r="C106" s="304"/>
      <c r="D106" s="174" t="s">
        <v>244</v>
      </c>
      <c r="E106" s="98">
        <v>0.103707123</v>
      </c>
      <c r="F106" s="98">
        <v>9.4201000000000007E-3</v>
      </c>
      <c r="G106" s="98">
        <v>0.15024148300000001</v>
      </c>
      <c r="H106" s="98">
        <v>3.7236600000000002E-3</v>
      </c>
      <c r="I106" s="98">
        <v>6.7509400000000004E-3</v>
      </c>
      <c r="J106" s="98">
        <v>3.2877200000000002E-2</v>
      </c>
      <c r="K106" s="99">
        <v>0.693279482</v>
      </c>
      <c r="L106" s="50">
        <f t="shared" si="7"/>
        <v>2.2710838584456763</v>
      </c>
    </row>
    <row r="107" spans="1:12" ht="12" customHeight="1" x14ac:dyDescent="0.2">
      <c r="A107" s="41"/>
      <c r="B107" s="37"/>
      <c r="C107" s="304"/>
      <c r="D107" s="174" t="s">
        <v>245</v>
      </c>
      <c r="E107" s="98">
        <v>8.8577080000000002E-2</v>
      </c>
      <c r="F107" s="98">
        <v>9.0977000000000002E-3</v>
      </c>
      <c r="G107" s="98">
        <v>0.146701625</v>
      </c>
      <c r="H107" s="98">
        <v>3.7236600000000002E-3</v>
      </c>
      <c r="I107" s="98">
        <v>1.45165E-2</v>
      </c>
      <c r="J107" s="98">
        <v>3.30926E-2</v>
      </c>
      <c r="K107" s="99">
        <v>0.70429082600000004</v>
      </c>
      <c r="L107" s="50">
        <f t="shared" si="7"/>
        <v>2.415515925280646</v>
      </c>
    </row>
    <row r="108" spans="1:12" ht="12" customHeight="1" x14ac:dyDescent="0.2">
      <c r="A108" s="41"/>
      <c r="B108" s="37"/>
      <c r="C108" s="304"/>
      <c r="D108" s="174" t="s">
        <v>134</v>
      </c>
      <c r="E108" s="98">
        <v>2.9441999999999999E-2</v>
      </c>
      <c r="F108" s="98">
        <v>1.28939E-2</v>
      </c>
      <c r="G108" s="98">
        <v>8.8962559999999996E-2</v>
      </c>
      <c r="H108" s="98">
        <v>3.1986199999999999E-2</v>
      </c>
      <c r="I108" s="98">
        <v>6.9518499999999999E-3</v>
      </c>
      <c r="J108" s="98">
        <v>0.10382759</v>
      </c>
      <c r="K108" s="99">
        <v>0.72593580999999996</v>
      </c>
      <c r="L108" s="50">
        <f t="shared" ref="L108:L113" si="10">(1*E108+2*F108+3*G108+4*H108+5*I108)/SUM(E108:I108)</f>
        <v>2.8479292133044782</v>
      </c>
    </row>
    <row r="109" spans="1:12" ht="12" customHeight="1" x14ac:dyDescent="0.2">
      <c r="A109" s="41"/>
      <c r="B109" s="37"/>
      <c r="C109" s="304"/>
      <c r="D109" s="174" t="s">
        <v>135</v>
      </c>
      <c r="E109" s="98">
        <v>5.6395099999999997E-2</v>
      </c>
      <c r="F109" s="98">
        <v>4.4411499999999996E-3</v>
      </c>
      <c r="G109" s="98">
        <v>2.8055900000000002E-2</v>
      </c>
      <c r="H109" s="98">
        <v>1.8276500000000001E-3</v>
      </c>
      <c r="I109" s="98">
        <v>6.2343600000000004E-3</v>
      </c>
      <c r="J109" s="98">
        <v>4.4962000000000002E-2</v>
      </c>
      <c r="K109" s="99">
        <v>0.85808379000000001</v>
      </c>
      <c r="L109" s="50">
        <f t="shared" si="10"/>
        <v>1.9383129099359946</v>
      </c>
    </row>
    <row r="110" spans="1:12" ht="12" customHeight="1" x14ac:dyDescent="0.2">
      <c r="A110" s="41"/>
      <c r="B110" s="37"/>
      <c r="C110" s="304"/>
      <c r="D110" s="181" t="s">
        <v>246</v>
      </c>
      <c r="E110" s="98">
        <v>2.9119599999999999E-2</v>
      </c>
      <c r="F110" s="98">
        <v>4.4411499999999996E-3</v>
      </c>
      <c r="G110" s="98">
        <v>2.8055900000000002E-2</v>
      </c>
      <c r="H110" s="98">
        <v>2.1500999999999998E-3</v>
      </c>
      <c r="I110" s="98">
        <v>5.9119200000000002E-3</v>
      </c>
      <c r="J110" s="98">
        <v>4.4962000000000002E-2</v>
      </c>
      <c r="K110" s="99">
        <v>0.88535934199999999</v>
      </c>
      <c r="L110" s="50">
        <f t="shared" si="10"/>
        <v>2.3009853661098871</v>
      </c>
    </row>
    <row r="111" spans="1:12" ht="12" customHeight="1" x14ac:dyDescent="0.2">
      <c r="A111" s="41"/>
      <c r="B111" s="37"/>
      <c r="C111" s="304"/>
      <c r="D111" s="174" t="s">
        <v>136</v>
      </c>
      <c r="E111" s="98">
        <v>5.6395099999999997E-2</v>
      </c>
      <c r="F111" s="98">
        <v>4.4411499999999996E-3</v>
      </c>
      <c r="G111" s="98">
        <v>5.5331400000000003E-2</v>
      </c>
      <c r="H111" s="98">
        <v>2.8780799999999999E-2</v>
      </c>
      <c r="I111" s="98">
        <v>6.5568099999999997E-3</v>
      </c>
      <c r="J111" s="98">
        <v>4.4962000000000002E-2</v>
      </c>
      <c r="K111" s="99">
        <v>0.80353268499999997</v>
      </c>
      <c r="L111" s="50">
        <f t="shared" si="10"/>
        <v>2.5027437991261823</v>
      </c>
    </row>
    <row r="112" spans="1:12" ht="12" customHeight="1" x14ac:dyDescent="0.2">
      <c r="A112" s="41"/>
      <c r="B112" s="37"/>
      <c r="C112" s="304"/>
      <c r="D112" s="181" t="s">
        <v>247</v>
      </c>
      <c r="E112" s="98">
        <v>2.9119599999999999E-2</v>
      </c>
      <c r="F112" s="98">
        <v>4.4411499999999996E-3</v>
      </c>
      <c r="G112" s="98">
        <v>5.5331400000000003E-2</v>
      </c>
      <c r="H112" s="98">
        <v>2.9103199999999999E-2</v>
      </c>
      <c r="I112" s="98">
        <v>6.2343600000000004E-3</v>
      </c>
      <c r="J112" s="98">
        <v>4.4962000000000002E-2</v>
      </c>
      <c r="K112" s="99">
        <v>0.83080823699999995</v>
      </c>
      <c r="L112" s="50">
        <f t="shared" si="10"/>
        <v>2.830085492431722</v>
      </c>
    </row>
    <row r="113" spans="1:12" ht="12" customHeight="1" x14ac:dyDescent="0.2">
      <c r="A113" s="41"/>
      <c r="B113" s="37"/>
      <c r="C113" s="304"/>
      <c r="D113" s="175" t="s">
        <v>137</v>
      </c>
      <c r="E113" s="178">
        <v>3.2399499999999998E-2</v>
      </c>
      <c r="F113" s="178">
        <v>6.8579899999999996E-3</v>
      </c>
      <c r="G113" s="178">
        <v>7.8796401000000002E-2</v>
      </c>
      <c r="H113" s="178">
        <v>6.3266096999999993E-2</v>
      </c>
      <c r="I113" s="178">
        <v>2.7842800000000001E-2</v>
      </c>
      <c r="J113" s="178">
        <v>0.16177554199999999</v>
      </c>
      <c r="K113" s="179">
        <v>0.62906168799999995</v>
      </c>
      <c r="L113" s="51">
        <f t="shared" si="10"/>
        <v>3.2261143459227557</v>
      </c>
    </row>
    <row r="114" spans="1:12" ht="15" customHeight="1" x14ac:dyDescent="0.2">
      <c r="A114" s="41"/>
      <c r="B114" s="37"/>
      <c r="C114" s="304"/>
      <c r="D114" s="33" t="s">
        <v>207</v>
      </c>
      <c r="E114" s="127">
        <v>7.4561609999999987E-2</v>
      </c>
      <c r="F114" s="127">
        <v>1.5286863571428572E-2</v>
      </c>
      <c r="G114" s="127">
        <v>0.11511408171428572</v>
      </c>
      <c r="H114" s="127">
        <v>1.9688513357142858E-2</v>
      </c>
      <c r="I114" s="127">
        <v>1.0532224999999997E-2</v>
      </c>
      <c r="J114" s="127">
        <v>5.8387109428571407E-2</v>
      </c>
      <c r="K114" s="128">
        <v>0.70642957157142861</v>
      </c>
      <c r="L114" s="129">
        <f t="shared" si="7"/>
        <v>2.474209590745557</v>
      </c>
    </row>
    <row r="115" spans="1:12" ht="12" customHeight="1" x14ac:dyDescent="0.2">
      <c r="A115" s="41"/>
      <c r="B115" s="37"/>
      <c r="C115" s="303" t="s">
        <v>26</v>
      </c>
      <c r="D115" s="173" t="s">
        <v>131</v>
      </c>
      <c r="E115" s="163">
        <v>9.1759806999999999E-2</v>
      </c>
      <c r="F115" s="163">
        <v>4.1366199999999999E-2</v>
      </c>
      <c r="G115" s="163">
        <v>0.18402006600000001</v>
      </c>
      <c r="H115" s="163">
        <v>4.90868E-2</v>
      </c>
      <c r="I115" s="163">
        <v>8.8652999999999996E-3</v>
      </c>
      <c r="J115" s="163">
        <v>7.3962574000000003E-2</v>
      </c>
      <c r="K115" s="164">
        <v>0.55093923899999997</v>
      </c>
      <c r="L115" s="49">
        <f t="shared" si="7"/>
        <v>2.5785945510323778</v>
      </c>
    </row>
    <row r="116" spans="1:12" ht="12" customHeight="1" x14ac:dyDescent="0.2">
      <c r="A116" s="41"/>
      <c r="B116" s="37"/>
      <c r="C116" s="304"/>
      <c r="D116" s="174" t="s">
        <v>132</v>
      </c>
      <c r="E116" s="98">
        <v>6.6960317000000005E-2</v>
      </c>
      <c r="F116" s="98">
        <v>4.0120000000000003E-2</v>
      </c>
      <c r="G116" s="98">
        <v>0.130072355</v>
      </c>
      <c r="H116" s="98">
        <v>7.2678931000000002E-2</v>
      </c>
      <c r="I116" s="98">
        <v>2.5838400000000001E-2</v>
      </c>
      <c r="J116" s="98">
        <v>7.5507350000000001E-2</v>
      </c>
      <c r="K116" s="99">
        <v>0.58882264399999995</v>
      </c>
      <c r="L116" s="50">
        <f t="shared" si="7"/>
        <v>2.8519828922574293</v>
      </c>
    </row>
    <row r="117" spans="1:12" ht="12" customHeight="1" x14ac:dyDescent="0.2">
      <c r="A117" s="41"/>
      <c r="B117" s="37"/>
      <c r="C117" s="304"/>
      <c r="D117" s="174" t="s">
        <v>133</v>
      </c>
      <c r="E117" s="98">
        <v>8.5898706000000005E-2</v>
      </c>
      <c r="F117" s="98">
        <v>2.5029200000000001E-2</v>
      </c>
      <c r="G117" s="98">
        <v>0.13535051400000001</v>
      </c>
      <c r="H117" s="98">
        <v>4.4054700000000002E-2</v>
      </c>
      <c r="I117" s="98">
        <v>6.6331899999999997E-3</v>
      </c>
      <c r="J117" s="98">
        <v>8.0248876999999996E-2</v>
      </c>
      <c r="K117" s="99">
        <v>0.62278478500000001</v>
      </c>
      <c r="L117" s="50">
        <f t="shared" si="7"/>
        <v>2.5302311161154947</v>
      </c>
    </row>
    <row r="118" spans="1:12" ht="12" customHeight="1" x14ac:dyDescent="0.2">
      <c r="A118" s="41"/>
      <c r="B118" s="37"/>
      <c r="C118" s="304"/>
      <c r="D118" s="174" t="s">
        <v>138</v>
      </c>
      <c r="E118" s="98">
        <v>6.0652400000000002E-2</v>
      </c>
      <c r="F118" s="98">
        <v>2.3326599999999999E-2</v>
      </c>
      <c r="G118" s="98">
        <v>0.105978588</v>
      </c>
      <c r="H118" s="98">
        <v>7.0206854999999999E-2</v>
      </c>
      <c r="I118" s="98">
        <v>2.2193899999999999E-2</v>
      </c>
      <c r="J118" s="98">
        <v>8.2306252999999996E-2</v>
      </c>
      <c r="K118" s="99">
        <v>0.63533543800000003</v>
      </c>
      <c r="L118" s="50">
        <f t="shared" si="7"/>
        <v>2.893621896626585</v>
      </c>
    </row>
    <row r="119" spans="1:12" ht="12" customHeight="1" x14ac:dyDescent="0.2">
      <c r="A119" s="41"/>
      <c r="B119" s="37"/>
      <c r="C119" s="304"/>
      <c r="D119" s="174" t="s">
        <v>242</v>
      </c>
      <c r="E119" s="98">
        <v>6.7597161000000003E-2</v>
      </c>
      <c r="F119" s="98">
        <v>4.1287400000000002E-2</v>
      </c>
      <c r="G119" s="98">
        <v>0.16505818999999999</v>
      </c>
      <c r="H119" s="98">
        <v>4.0721899999999998E-2</v>
      </c>
      <c r="I119" s="98">
        <v>9.6440999999999992E-3</v>
      </c>
      <c r="J119" s="98">
        <v>8.2764714000000003E-2</v>
      </c>
      <c r="K119" s="99">
        <v>0.59292652999999995</v>
      </c>
      <c r="L119" s="50">
        <f t="shared" si="7"/>
        <v>2.6408619204974833</v>
      </c>
    </row>
    <row r="120" spans="1:12" ht="12" customHeight="1" x14ac:dyDescent="0.2">
      <c r="A120" s="41"/>
      <c r="B120" s="37"/>
      <c r="C120" s="304"/>
      <c r="D120" s="174" t="s">
        <v>243</v>
      </c>
      <c r="E120" s="98">
        <v>5.2842699999999999E-2</v>
      </c>
      <c r="F120" s="98">
        <v>4.01597E-2</v>
      </c>
      <c r="G120" s="98">
        <v>0.120546445</v>
      </c>
      <c r="H120" s="98">
        <v>6.2241999999999999E-2</v>
      </c>
      <c r="I120" s="98">
        <v>1.7939400000000001E-2</v>
      </c>
      <c r="J120" s="98">
        <v>8.4355144000000007E-2</v>
      </c>
      <c r="K120" s="99">
        <v>0.621914627</v>
      </c>
      <c r="L120" s="50">
        <f t="shared" si="7"/>
        <v>2.8375233711462027</v>
      </c>
    </row>
    <row r="121" spans="1:12" ht="12" customHeight="1" x14ac:dyDescent="0.2">
      <c r="A121" s="41"/>
      <c r="B121" s="37"/>
      <c r="C121" s="304"/>
      <c r="D121" s="174" t="s">
        <v>244</v>
      </c>
      <c r="E121" s="98">
        <v>7.4090061999999998E-2</v>
      </c>
      <c r="F121" s="98">
        <v>3.2529099999999998E-2</v>
      </c>
      <c r="G121" s="98">
        <v>0.13655388800000001</v>
      </c>
      <c r="H121" s="98">
        <v>5.3087200000000001E-2</v>
      </c>
      <c r="I121" s="98">
        <v>1.31133E-2</v>
      </c>
      <c r="J121" s="98">
        <v>8.3277838000000007E-2</v>
      </c>
      <c r="K121" s="99">
        <v>0.60734865599999999</v>
      </c>
      <c r="L121" s="50">
        <f t="shared" si="7"/>
        <v>2.6722556792589409</v>
      </c>
    </row>
    <row r="122" spans="1:12" ht="12" customHeight="1" x14ac:dyDescent="0.2">
      <c r="A122" s="41"/>
      <c r="B122" s="37"/>
      <c r="C122" s="304"/>
      <c r="D122" s="174" t="s">
        <v>245</v>
      </c>
      <c r="E122" s="98">
        <v>5.1122399999999998E-2</v>
      </c>
      <c r="F122" s="98">
        <v>4.1805099999999998E-2</v>
      </c>
      <c r="G122" s="98">
        <v>0.10423763699999999</v>
      </c>
      <c r="H122" s="98">
        <v>7.1499462E-2</v>
      </c>
      <c r="I122" s="98">
        <v>2.3096999999999999E-2</v>
      </c>
      <c r="J122" s="98">
        <v>8.3117413000000001E-2</v>
      </c>
      <c r="K122" s="99">
        <v>0.62512106099999998</v>
      </c>
      <c r="L122" s="50">
        <f t="shared" si="7"/>
        <v>2.909664472328314</v>
      </c>
    </row>
    <row r="123" spans="1:12" ht="12" customHeight="1" x14ac:dyDescent="0.2">
      <c r="A123" s="41"/>
      <c r="B123" s="37"/>
      <c r="C123" s="304"/>
      <c r="D123" s="174" t="s">
        <v>134</v>
      </c>
      <c r="E123" s="98">
        <v>5.1790099999999999E-2</v>
      </c>
      <c r="F123" s="98">
        <v>7.6057199999999998E-3</v>
      </c>
      <c r="G123" s="98">
        <v>6.8262759000000006E-2</v>
      </c>
      <c r="H123" s="98">
        <v>8.3201095000000003E-2</v>
      </c>
      <c r="I123" s="98">
        <v>2.9288999999999999E-2</v>
      </c>
      <c r="J123" s="98">
        <v>0.122731693</v>
      </c>
      <c r="K123" s="99">
        <v>0.63711958999999996</v>
      </c>
      <c r="L123" s="50">
        <f t="shared" si="7"/>
        <v>3.1273926459406565</v>
      </c>
    </row>
    <row r="124" spans="1:12" ht="12" customHeight="1" x14ac:dyDescent="0.2">
      <c r="A124" s="41"/>
      <c r="B124" s="37"/>
      <c r="C124" s="304"/>
      <c r="D124" s="174" t="s">
        <v>135</v>
      </c>
      <c r="E124" s="98">
        <v>4.3809899999999999E-2</v>
      </c>
      <c r="F124" s="98">
        <v>4.3261799999999998E-3</v>
      </c>
      <c r="G124" s="98">
        <v>6.9797693999999993E-2</v>
      </c>
      <c r="H124" s="98">
        <v>0.10494464100000001</v>
      </c>
      <c r="I124" s="98">
        <v>2.3015399999999998E-2</v>
      </c>
      <c r="J124" s="98">
        <v>0.117967052</v>
      </c>
      <c r="K124" s="99">
        <v>0.63613913099999997</v>
      </c>
      <c r="L124" s="50">
        <f t="shared" si="7"/>
        <v>3.2400607798939558</v>
      </c>
    </row>
    <row r="125" spans="1:12" ht="12" customHeight="1" x14ac:dyDescent="0.2">
      <c r="A125" s="41"/>
      <c r="B125" s="37"/>
      <c r="C125" s="304"/>
      <c r="D125" s="181" t="s">
        <v>246</v>
      </c>
      <c r="E125" s="98">
        <v>4.3776000000000002E-2</v>
      </c>
      <c r="F125" s="98">
        <v>2.3322099999999999E-3</v>
      </c>
      <c r="G125" s="98">
        <v>7.5154335000000003E-2</v>
      </c>
      <c r="H125" s="98">
        <v>0.108858187</v>
      </c>
      <c r="I125" s="98">
        <v>2.0797599999999999E-2</v>
      </c>
      <c r="J125" s="98">
        <v>0.117967052</v>
      </c>
      <c r="K125" s="99">
        <v>0.63111454499999997</v>
      </c>
      <c r="L125" s="50">
        <f t="shared" si="7"/>
        <v>3.2413900033418037</v>
      </c>
    </row>
    <row r="126" spans="1:12" ht="12" customHeight="1" x14ac:dyDescent="0.2">
      <c r="A126" s="41"/>
      <c r="B126" s="37"/>
      <c r="C126" s="304"/>
      <c r="D126" s="174" t="s">
        <v>136</v>
      </c>
      <c r="E126" s="98">
        <v>4.38225E-2</v>
      </c>
      <c r="F126" s="98">
        <v>2.2856899999999999E-3</v>
      </c>
      <c r="G126" s="98">
        <v>7.5291465000000002E-2</v>
      </c>
      <c r="H126" s="98">
        <v>0.100129572</v>
      </c>
      <c r="I126" s="98">
        <v>2.0797599999999999E-2</v>
      </c>
      <c r="J126" s="98">
        <v>0.10955962900000001</v>
      </c>
      <c r="K126" s="99">
        <v>0.64811345200000003</v>
      </c>
      <c r="L126" s="50">
        <f t="shared" si="7"/>
        <v>3.2137364758215567</v>
      </c>
    </row>
    <row r="127" spans="1:12" ht="12" customHeight="1" x14ac:dyDescent="0.2">
      <c r="A127" s="41"/>
      <c r="B127" s="37"/>
      <c r="C127" s="304"/>
      <c r="D127" s="181" t="s">
        <v>247</v>
      </c>
      <c r="E127" s="98">
        <v>4.3856399999999997E-2</v>
      </c>
      <c r="F127" s="98">
        <v>2.2954E-3</v>
      </c>
      <c r="G127" s="98">
        <v>7.9926722000000006E-2</v>
      </c>
      <c r="H127" s="98">
        <v>9.8733307000000006E-2</v>
      </c>
      <c r="I127" s="98">
        <v>2.0797599999999999E-2</v>
      </c>
      <c r="J127" s="98">
        <v>0.11238527299999999</v>
      </c>
      <c r="K127" s="99">
        <v>0.64200528199999995</v>
      </c>
      <c r="L127" s="50">
        <f t="shared" si="7"/>
        <v>3.2048793778190006</v>
      </c>
    </row>
    <row r="128" spans="1:12" ht="12" customHeight="1" x14ac:dyDescent="0.2">
      <c r="A128" s="41"/>
      <c r="B128" s="37"/>
      <c r="C128" s="304"/>
      <c r="D128" s="175" t="s">
        <v>137</v>
      </c>
      <c r="E128" s="178">
        <v>5.5438099999999997E-2</v>
      </c>
      <c r="F128" s="178">
        <v>2.1482099999999998E-3</v>
      </c>
      <c r="G128" s="178">
        <v>7.4851627000000004E-2</v>
      </c>
      <c r="H128" s="178">
        <v>9.9674335000000003E-2</v>
      </c>
      <c r="I128" s="178">
        <v>6.6533157999999995E-2</v>
      </c>
      <c r="J128" s="178">
        <v>0.13859890899999999</v>
      </c>
      <c r="K128" s="179">
        <v>0.562755695</v>
      </c>
      <c r="L128" s="51">
        <f t="shared" si="7"/>
        <v>3.4008641317565114</v>
      </c>
    </row>
    <row r="129" spans="1:12" ht="15" customHeight="1" x14ac:dyDescent="0.2">
      <c r="A129" s="41"/>
      <c r="B129" s="37"/>
      <c r="C129" s="304"/>
      <c r="D129" s="33" t="s">
        <v>207</v>
      </c>
      <c r="E129" s="127">
        <v>5.952975378571429E-2</v>
      </c>
      <c r="F129" s="127">
        <v>2.1901193571428574E-2</v>
      </c>
      <c r="G129" s="127">
        <v>0.1089358775</v>
      </c>
      <c r="H129" s="127">
        <v>7.5651356071428574E-2</v>
      </c>
      <c r="I129" s="127">
        <v>2.2039639142857143E-2</v>
      </c>
      <c r="J129" s="127">
        <v>9.7482126499999988E-2</v>
      </c>
      <c r="K129" s="128">
        <v>0.61446004821428557</v>
      </c>
      <c r="L129" s="129">
        <f>(1*E129+2*F129+3*G129+4*H129+5*I129)/SUM(E129:I129)</f>
        <v>2.9262992867874589</v>
      </c>
    </row>
    <row r="130" spans="1:12" ht="12" customHeight="1" x14ac:dyDescent="0.2">
      <c r="A130" s="41"/>
      <c r="B130" s="37"/>
      <c r="C130" s="303" t="s">
        <v>27</v>
      </c>
      <c r="D130" s="173" t="s">
        <v>131</v>
      </c>
      <c r="E130" s="163">
        <v>0.197064769</v>
      </c>
      <c r="F130" s="163">
        <v>0.12685561200000001</v>
      </c>
      <c r="G130" s="163">
        <v>0.26756379400000002</v>
      </c>
      <c r="H130" s="163">
        <v>0.106127446</v>
      </c>
      <c r="I130" s="163">
        <v>1.9315499999999999E-2</v>
      </c>
      <c r="J130" s="163">
        <v>6.0658999999999998E-2</v>
      </c>
      <c r="K130" s="164">
        <v>0.22241386399999999</v>
      </c>
      <c r="L130" s="49">
        <f t="shared" si="7"/>
        <v>2.475223222863681</v>
      </c>
    </row>
    <row r="131" spans="1:12" ht="12" customHeight="1" x14ac:dyDescent="0.2">
      <c r="A131" s="41"/>
      <c r="B131" s="37"/>
      <c r="C131" s="304"/>
      <c r="D131" s="174" t="s">
        <v>132</v>
      </c>
      <c r="E131" s="98">
        <v>0.11853656999999999</v>
      </c>
      <c r="F131" s="98">
        <v>6.8916342000000005E-2</v>
      </c>
      <c r="G131" s="98">
        <v>0.18077139</v>
      </c>
      <c r="H131" s="98">
        <v>0.17244019399999999</v>
      </c>
      <c r="I131" s="98">
        <v>4.31613E-2</v>
      </c>
      <c r="J131" s="98">
        <v>6.1998900000000003E-2</v>
      </c>
      <c r="K131" s="99">
        <v>0.35417540199999997</v>
      </c>
      <c r="L131" s="50">
        <f t="shared" si="7"/>
        <v>2.9191082539970536</v>
      </c>
    </row>
    <row r="132" spans="1:12" ht="12" customHeight="1" x14ac:dyDescent="0.2">
      <c r="A132" s="41"/>
      <c r="B132" s="37"/>
      <c r="C132" s="304"/>
      <c r="D132" s="182" t="s">
        <v>133</v>
      </c>
      <c r="E132" s="98">
        <v>0.152521509</v>
      </c>
      <c r="F132" s="98">
        <v>8.0711684000000006E-2</v>
      </c>
      <c r="G132" s="98">
        <v>0.200618036</v>
      </c>
      <c r="H132" s="98">
        <v>9.7455249999999993E-2</v>
      </c>
      <c r="I132" s="98">
        <v>2.2328000000000001E-2</v>
      </c>
      <c r="J132" s="98">
        <v>7.2376800000000005E-2</v>
      </c>
      <c r="K132" s="99">
        <v>0.37398874799999998</v>
      </c>
      <c r="L132" s="50">
        <f t="shared" si="7"/>
        <v>2.5599200171924261</v>
      </c>
    </row>
    <row r="133" spans="1:12" ht="12" customHeight="1" x14ac:dyDescent="0.2">
      <c r="A133" s="41"/>
      <c r="B133" s="37"/>
      <c r="C133" s="304"/>
      <c r="D133" s="182" t="s">
        <v>138</v>
      </c>
      <c r="E133" s="98">
        <v>0.114206607</v>
      </c>
      <c r="F133" s="98">
        <v>5.1803399999999999E-2</v>
      </c>
      <c r="G133" s="98">
        <v>0.155399238</v>
      </c>
      <c r="H133" s="98">
        <v>0.14427495500000001</v>
      </c>
      <c r="I133" s="98">
        <v>3.5646299999999999E-2</v>
      </c>
      <c r="J133" s="98">
        <v>7.5572404999999995E-2</v>
      </c>
      <c r="K133" s="99">
        <v>0.42309705800000003</v>
      </c>
      <c r="L133" s="50">
        <f t="shared" si="7"/>
        <v>2.8710450311720512</v>
      </c>
    </row>
    <row r="134" spans="1:12" ht="12" customHeight="1" x14ac:dyDescent="0.2">
      <c r="A134" s="41"/>
      <c r="B134" s="37"/>
      <c r="C134" s="304"/>
      <c r="D134" s="182" t="s">
        <v>242</v>
      </c>
      <c r="E134" s="98">
        <v>0.16140837499999999</v>
      </c>
      <c r="F134" s="98">
        <v>9.6662115000000007E-2</v>
      </c>
      <c r="G134" s="98">
        <v>0.18093667999999999</v>
      </c>
      <c r="H134" s="98">
        <v>8.2861154000000006E-2</v>
      </c>
      <c r="I134" s="98">
        <v>1.6125799999999999E-2</v>
      </c>
      <c r="J134" s="98">
        <v>8.4591468000000003E-2</v>
      </c>
      <c r="K134" s="99">
        <v>0.37741440799999998</v>
      </c>
      <c r="L134" s="50">
        <f t="shared" ref="L134:L137" si="11">(1*E134+2*F134+3*G134+4*H134+5*I134)/SUM(E134:I134)</f>
        <v>2.434257555199618</v>
      </c>
    </row>
    <row r="135" spans="1:12" ht="12" customHeight="1" x14ac:dyDescent="0.2">
      <c r="A135" s="41"/>
      <c r="B135" s="37"/>
      <c r="C135" s="304"/>
      <c r="D135" s="182" t="s">
        <v>243</v>
      </c>
      <c r="E135" s="98">
        <v>0.116783541</v>
      </c>
      <c r="F135" s="98">
        <v>7.8706256000000002E-2</v>
      </c>
      <c r="G135" s="98">
        <v>0.15705387000000001</v>
      </c>
      <c r="H135" s="98">
        <v>9.6288193999999994E-2</v>
      </c>
      <c r="I135" s="98">
        <v>2.0206399999999999E-2</v>
      </c>
      <c r="J135" s="98">
        <v>8.0726524999999993E-2</v>
      </c>
      <c r="K135" s="99">
        <v>0.45023519299999998</v>
      </c>
      <c r="L135" s="50">
        <f t="shared" si="11"/>
        <v>2.6256758593090552</v>
      </c>
    </row>
    <row r="136" spans="1:12" ht="12" customHeight="1" x14ac:dyDescent="0.2">
      <c r="A136" s="41"/>
      <c r="B136" s="37"/>
      <c r="C136" s="304"/>
      <c r="D136" s="182" t="s">
        <v>244</v>
      </c>
      <c r="E136" s="98">
        <v>0.14261987100000001</v>
      </c>
      <c r="F136" s="98">
        <v>7.6866465999999994E-2</v>
      </c>
      <c r="G136" s="98">
        <v>0.16128040900000001</v>
      </c>
      <c r="H136" s="98">
        <v>6.3847658000000002E-2</v>
      </c>
      <c r="I136" s="98">
        <v>1.31015E-2</v>
      </c>
      <c r="J136" s="98">
        <v>8.3651578000000004E-2</v>
      </c>
      <c r="K136" s="99">
        <v>0.45863248000000001</v>
      </c>
      <c r="L136" s="50">
        <f t="shared" si="11"/>
        <v>2.405623559018828</v>
      </c>
    </row>
    <row r="137" spans="1:12" ht="12" customHeight="1" x14ac:dyDescent="0.2">
      <c r="A137" s="41"/>
      <c r="B137" s="37"/>
      <c r="C137" s="304"/>
      <c r="D137" s="182" t="s">
        <v>245</v>
      </c>
      <c r="E137" s="98">
        <v>0.109236281</v>
      </c>
      <c r="F137" s="98">
        <v>5.98466E-2</v>
      </c>
      <c r="G137" s="98">
        <v>0.154560541</v>
      </c>
      <c r="H137" s="98">
        <v>7.3685133E-2</v>
      </c>
      <c r="I137" s="98">
        <v>1.57687E-2</v>
      </c>
      <c r="J137" s="98">
        <v>8.9309593000000007E-2</v>
      </c>
      <c r="K137" s="99">
        <v>0.497593224</v>
      </c>
      <c r="L137" s="50">
        <f t="shared" si="11"/>
        <v>2.5809785058968742</v>
      </c>
    </row>
    <row r="138" spans="1:12" ht="12" customHeight="1" x14ac:dyDescent="0.2">
      <c r="A138" s="41"/>
      <c r="B138" s="37"/>
      <c r="C138" s="304"/>
      <c r="D138" s="182" t="s">
        <v>134</v>
      </c>
      <c r="E138" s="98">
        <v>7.5819790999999997E-2</v>
      </c>
      <c r="F138" s="98">
        <v>1.7695599999999999E-2</v>
      </c>
      <c r="G138" s="98">
        <v>5.8654299999999999E-2</v>
      </c>
      <c r="H138" s="98">
        <v>5.8462899999999998E-2</v>
      </c>
      <c r="I138" s="98">
        <v>2.29538E-2</v>
      </c>
      <c r="J138" s="98">
        <v>0.13988500400000001</v>
      </c>
      <c r="K138" s="99">
        <v>0.62652851799999998</v>
      </c>
      <c r="L138" s="50">
        <f t="shared" si="7"/>
        <v>2.7218815628689605</v>
      </c>
    </row>
    <row r="139" spans="1:12" ht="12" customHeight="1" x14ac:dyDescent="0.2">
      <c r="A139" s="41"/>
      <c r="B139" s="37"/>
      <c r="C139" s="304"/>
      <c r="D139" s="182" t="s">
        <v>135</v>
      </c>
      <c r="E139" s="98">
        <v>7.5579556000000006E-2</v>
      </c>
      <c r="F139" s="98">
        <v>1.7477199999999998E-2</v>
      </c>
      <c r="G139" s="98">
        <v>4.59684E-2</v>
      </c>
      <c r="H139" s="98">
        <v>7.4441383999999999E-2</v>
      </c>
      <c r="I139" s="98">
        <v>2.5584200000000001E-2</v>
      </c>
      <c r="J139" s="98">
        <v>0.12570229399999999</v>
      </c>
      <c r="K139" s="99">
        <v>0.63524694500000001</v>
      </c>
      <c r="L139" s="50">
        <f t="shared" si="7"/>
        <v>2.8200108981047287</v>
      </c>
    </row>
    <row r="140" spans="1:12" ht="12" customHeight="1" x14ac:dyDescent="0.2">
      <c r="A140" s="41"/>
      <c r="B140" s="37"/>
      <c r="C140" s="304"/>
      <c r="D140" s="183" t="s">
        <v>246</v>
      </c>
      <c r="E140" s="98">
        <v>7.5579556000000006E-2</v>
      </c>
      <c r="F140" s="98">
        <v>1.7477199999999998E-2</v>
      </c>
      <c r="G140" s="98">
        <v>5.2641199999999999E-2</v>
      </c>
      <c r="H140" s="98">
        <v>6.7779211000000006E-2</v>
      </c>
      <c r="I140" s="98">
        <v>2.8536499999999999E-2</v>
      </c>
      <c r="J140" s="98">
        <v>0.12622582299999999</v>
      </c>
      <c r="K140" s="99">
        <v>0.63176047700000004</v>
      </c>
      <c r="L140" s="50">
        <f t="shared" ref="L140" si="12">(1*E140+2*F140+3*G140+4*H140+5*I140)/SUM(E140:I140)</f>
        <v>2.8190841800682271</v>
      </c>
    </row>
    <row r="141" spans="1:12" ht="12" customHeight="1" x14ac:dyDescent="0.2">
      <c r="A141" s="41"/>
      <c r="B141" s="37"/>
      <c r="C141" s="304"/>
      <c r="D141" s="182" t="s">
        <v>136</v>
      </c>
      <c r="E141" s="98">
        <v>6.9660383000000006E-2</v>
      </c>
      <c r="F141" s="98">
        <v>1.8232700000000001E-2</v>
      </c>
      <c r="G141" s="98">
        <v>4.76899E-2</v>
      </c>
      <c r="H141" s="98">
        <v>7.1401515999999998E-2</v>
      </c>
      <c r="I141" s="98">
        <v>2.1456099999999999E-2</v>
      </c>
      <c r="J141" s="98">
        <v>0.129550626</v>
      </c>
      <c r="K141" s="99">
        <v>0.64200873599999997</v>
      </c>
      <c r="L141" s="50">
        <f>(1*E141+2*F141+3*G141+4*H141+5*I141)/SUM(E141:I141)</f>
        <v>2.8107177524954747</v>
      </c>
    </row>
    <row r="142" spans="1:12" ht="12" customHeight="1" x14ac:dyDescent="0.2">
      <c r="A142" s="41"/>
      <c r="B142" s="37"/>
      <c r="C142" s="304"/>
      <c r="D142" s="183" t="s">
        <v>247</v>
      </c>
      <c r="E142" s="98">
        <v>7.3008368000000004E-2</v>
      </c>
      <c r="F142" s="98">
        <v>1.89883E-2</v>
      </c>
      <c r="G142" s="98">
        <v>5.0259100000000001E-2</v>
      </c>
      <c r="H142" s="98">
        <v>6.9797355000000005E-2</v>
      </c>
      <c r="I142" s="98">
        <v>1.97355E-2</v>
      </c>
      <c r="J142" s="98">
        <v>0.129550626</v>
      </c>
      <c r="K142" s="99">
        <v>0.63866075200000005</v>
      </c>
      <c r="L142" s="50">
        <f t="shared" ref="L142" si="13">(1*E142+2*F142+3*G142+4*H142+5*I142)/SUM(E142:I142)</f>
        <v>2.7595365972729389</v>
      </c>
    </row>
    <row r="143" spans="1:12" ht="12" customHeight="1" x14ac:dyDescent="0.2">
      <c r="A143" s="41"/>
      <c r="B143" s="37"/>
      <c r="C143" s="304"/>
      <c r="D143" s="114" t="s">
        <v>137</v>
      </c>
      <c r="E143" s="178">
        <v>6.8631831000000004E-2</v>
      </c>
      <c r="F143" s="178">
        <v>2.2170599999999999E-2</v>
      </c>
      <c r="G143" s="178">
        <v>8.1006872999999993E-2</v>
      </c>
      <c r="H143" s="178">
        <v>8.1253390999999994E-2</v>
      </c>
      <c r="I143" s="178">
        <v>7.0643254000000003E-2</v>
      </c>
      <c r="J143" s="178">
        <v>0.132013306</v>
      </c>
      <c r="K143" s="179">
        <v>0.54428069599999995</v>
      </c>
      <c r="L143" s="51">
        <f t="shared" si="7"/>
        <v>3.1949474119797534</v>
      </c>
    </row>
    <row r="144" spans="1:12" ht="15" customHeight="1" x14ac:dyDescent="0.2">
      <c r="A144" s="41"/>
      <c r="B144" s="37"/>
      <c r="C144" s="304"/>
      <c r="D144" s="33" t="s">
        <v>207</v>
      </c>
      <c r="E144" s="127">
        <v>0.11076121485714287</v>
      </c>
      <c r="F144" s="127">
        <v>5.3743576785714287E-2</v>
      </c>
      <c r="G144" s="127">
        <v>0.12817169507142856</v>
      </c>
      <c r="H144" s="127">
        <v>9.0008267214285717E-2</v>
      </c>
      <c r="I144" s="127">
        <v>2.675448957142857E-2</v>
      </c>
      <c r="J144" s="127">
        <v>9.9415282000000008E-2</v>
      </c>
      <c r="K144" s="128">
        <v>0.49114546435714285</v>
      </c>
      <c r="L144" s="129">
        <f>(1*E144+2*F144+3*G144+4*H144+5*I144)/SUM(E144:I144)</f>
        <v>2.6782214645166098</v>
      </c>
    </row>
    <row r="145" spans="1:12" ht="12" customHeight="1" x14ac:dyDescent="0.2">
      <c r="A145" s="41"/>
      <c r="B145" s="37"/>
      <c r="C145" s="303" t="s">
        <v>28</v>
      </c>
      <c r="D145" s="184" t="s">
        <v>131</v>
      </c>
      <c r="E145" s="163">
        <v>7.7444324999999994E-2</v>
      </c>
      <c r="F145" s="163">
        <v>5.5709099999999998E-2</v>
      </c>
      <c r="G145" s="163">
        <v>0.14543387399999999</v>
      </c>
      <c r="H145" s="163">
        <v>2.9521700000000001E-2</v>
      </c>
      <c r="I145" s="163">
        <v>1.00318E-2</v>
      </c>
      <c r="J145" s="163">
        <v>0.110765947</v>
      </c>
      <c r="K145" s="164">
        <v>0.57109325399999999</v>
      </c>
      <c r="L145" s="49">
        <f t="shared" si="7"/>
        <v>2.493895625754055</v>
      </c>
    </row>
    <row r="146" spans="1:12" ht="12" customHeight="1" x14ac:dyDescent="0.2">
      <c r="A146" s="41"/>
      <c r="B146" s="37"/>
      <c r="C146" s="304"/>
      <c r="D146" s="174" t="s">
        <v>132</v>
      </c>
      <c r="E146" s="98">
        <v>6.5172388999999997E-2</v>
      </c>
      <c r="F146" s="98">
        <v>2.22679E-2</v>
      </c>
      <c r="G146" s="98">
        <v>0.11724341200000001</v>
      </c>
      <c r="H146" s="98">
        <v>4.8789399999999997E-2</v>
      </c>
      <c r="I146" s="98">
        <v>1.69505E-2</v>
      </c>
      <c r="J146" s="98">
        <v>0.116370073</v>
      </c>
      <c r="K146" s="99">
        <v>0.613206378</v>
      </c>
      <c r="L146" s="50">
        <f t="shared" si="7"/>
        <v>2.7414342618712491</v>
      </c>
    </row>
    <row r="147" spans="1:12" ht="12" customHeight="1" x14ac:dyDescent="0.2">
      <c r="A147" s="41"/>
      <c r="B147" s="37"/>
      <c r="C147" s="304"/>
      <c r="D147" s="174" t="s">
        <v>133</v>
      </c>
      <c r="E147" s="98">
        <v>7.6662158999999994E-2</v>
      </c>
      <c r="F147" s="98">
        <v>3.0246499999999999E-2</v>
      </c>
      <c r="G147" s="98">
        <v>6.7192760000000004E-2</v>
      </c>
      <c r="H147" s="98">
        <v>2.4888400000000001E-2</v>
      </c>
      <c r="I147" s="98">
        <v>2.19232E-2</v>
      </c>
      <c r="J147" s="98">
        <v>9.6830343999999999E-2</v>
      </c>
      <c r="K147" s="99">
        <v>0.68225658300000003</v>
      </c>
      <c r="L147" s="50">
        <f t="shared" si="7"/>
        <v>2.4801754169137493</v>
      </c>
    </row>
    <row r="148" spans="1:12" ht="12" customHeight="1" x14ac:dyDescent="0.2">
      <c r="A148" s="41"/>
      <c r="B148" s="37"/>
      <c r="C148" s="304"/>
      <c r="D148" s="174" t="s">
        <v>138</v>
      </c>
      <c r="E148" s="98">
        <v>7.1618797999999997E-2</v>
      </c>
      <c r="F148" s="98">
        <v>3.1923600000000003E-2</v>
      </c>
      <c r="G148" s="98">
        <v>6.1386499999999997E-2</v>
      </c>
      <c r="H148" s="98">
        <v>3.3990300000000001E-2</v>
      </c>
      <c r="I148" s="98">
        <v>2.19232E-2</v>
      </c>
      <c r="J148" s="98">
        <v>9.2350056E-2</v>
      </c>
      <c r="K148" s="99">
        <v>0.68680750899999998</v>
      </c>
      <c r="L148" s="50">
        <f t="shared" si="7"/>
        <v>2.5593033906469356</v>
      </c>
    </row>
    <row r="149" spans="1:12" ht="12" customHeight="1" x14ac:dyDescent="0.2">
      <c r="A149" s="41"/>
      <c r="B149" s="37"/>
      <c r="C149" s="304"/>
      <c r="D149" s="174" t="s">
        <v>242</v>
      </c>
      <c r="E149" s="98">
        <v>8.4388506000000002E-2</v>
      </c>
      <c r="F149" s="98">
        <v>5.51484E-2</v>
      </c>
      <c r="G149" s="98">
        <v>0.123620546</v>
      </c>
      <c r="H149" s="98">
        <v>2.3321600000000001E-2</v>
      </c>
      <c r="I149" s="98">
        <v>1.0422799999999999E-2</v>
      </c>
      <c r="J149" s="98">
        <v>0.11383728799999999</v>
      </c>
      <c r="K149" s="99">
        <v>0.58926093400000001</v>
      </c>
      <c r="L149" s="50">
        <f t="shared" si="7"/>
        <v>2.3945534162582454</v>
      </c>
    </row>
    <row r="150" spans="1:12" ht="12" customHeight="1" x14ac:dyDescent="0.2">
      <c r="A150" s="41"/>
      <c r="B150" s="37"/>
      <c r="C150" s="304"/>
      <c r="D150" s="174" t="s">
        <v>243</v>
      </c>
      <c r="E150" s="98">
        <v>8.3896071000000003E-2</v>
      </c>
      <c r="F150" s="98">
        <v>4.2504699999999999E-2</v>
      </c>
      <c r="G150" s="98">
        <v>0.10748097299999999</v>
      </c>
      <c r="H150" s="98">
        <v>3.0820500000000001E-2</v>
      </c>
      <c r="I150" s="98">
        <v>2.5465000000000002E-2</v>
      </c>
      <c r="J150" s="98">
        <v>0.109357001</v>
      </c>
      <c r="K150" s="99">
        <v>0.60047568299999998</v>
      </c>
      <c r="L150" s="50">
        <f t="shared" si="7"/>
        <v>2.5569922358293482</v>
      </c>
    </row>
    <row r="151" spans="1:12" ht="12" customHeight="1" x14ac:dyDescent="0.2">
      <c r="A151" s="41"/>
      <c r="B151" s="37"/>
      <c r="C151" s="304"/>
      <c r="D151" s="174" t="s">
        <v>244</v>
      </c>
      <c r="E151" s="98">
        <v>9.8968927999999998E-2</v>
      </c>
      <c r="F151" s="98">
        <v>3.4726800000000002E-2</v>
      </c>
      <c r="G151" s="98">
        <v>8.3502463999999998E-2</v>
      </c>
      <c r="H151" s="98">
        <v>2.1586899999999999E-2</v>
      </c>
      <c r="I151" s="98">
        <v>1.70954E-2</v>
      </c>
      <c r="J151" s="98">
        <v>0.101381269</v>
      </c>
      <c r="K151" s="99">
        <v>0.64273828899999996</v>
      </c>
      <c r="L151" s="50">
        <f t="shared" si="7"/>
        <v>2.3087126157315661</v>
      </c>
    </row>
    <row r="152" spans="1:12" ht="12" customHeight="1" x14ac:dyDescent="0.2">
      <c r="A152" s="41"/>
      <c r="B152" s="37"/>
      <c r="C152" s="304"/>
      <c r="D152" s="174" t="s">
        <v>245</v>
      </c>
      <c r="E152" s="98">
        <v>9.0629929999999997E-2</v>
      </c>
      <c r="F152" s="98">
        <v>3.2345400000000003E-2</v>
      </c>
      <c r="G152" s="98">
        <v>7.9807311000000006E-2</v>
      </c>
      <c r="H152" s="98">
        <v>2.7663400000000001E-2</v>
      </c>
      <c r="I152" s="98">
        <v>2.20681E-2</v>
      </c>
      <c r="J152" s="98">
        <v>9.3605343999999993E-2</v>
      </c>
      <c r="K152" s="99">
        <v>0.65388049000000004</v>
      </c>
      <c r="L152" s="50">
        <f t="shared" si="7"/>
        <v>2.4384248761735692</v>
      </c>
    </row>
    <row r="153" spans="1:12" ht="12" customHeight="1" x14ac:dyDescent="0.2">
      <c r="A153" s="41"/>
      <c r="B153" s="37"/>
      <c r="C153" s="304"/>
      <c r="D153" s="174" t="s">
        <v>134</v>
      </c>
      <c r="E153" s="98">
        <v>6.0323300000000003E-2</v>
      </c>
      <c r="F153" s="98">
        <v>2.1762699999999999E-2</v>
      </c>
      <c r="G153" s="98">
        <v>6.6367958000000005E-2</v>
      </c>
      <c r="H153" s="98">
        <v>3.6285699999999997E-2</v>
      </c>
      <c r="I153" s="98">
        <v>1.7902999999999999E-2</v>
      </c>
      <c r="J153" s="98">
        <v>0.100379621</v>
      </c>
      <c r="K153" s="99">
        <v>0.69697772499999999</v>
      </c>
      <c r="L153" s="50">
        <f t="shared" ref="L153:L158" si="14">(1*E153+2*F153+3*G153+4*H153+5*I153)/SUM(E153:I153)</f>
        <v>2.652997050601261</v>
      </c>
    </row>
    <row r="154" spans="1:12" ht="12" customHeight="1" x14ac:dyDescent="0.2">
      <c r="A154" s="41"/>
      <c r="B154" s="37"/>
      <c r="C154" s="304"/>
      <c r="D154" s="174" t="s">
        <v>135</v>
      </c>
      <c r="E154" s="98">
        <v>6.0424699999999998E-2</v>
      </c>
      <c r="F154" s="98">
        <v>2.6735399999999999E-2</v>
      </c>
      <c r="G154" s="98">
        <v>4.6375100000000002E-2</v>
      </c>
      <c r="H154" s="98">
        <v>3.5245600000000002E-2</v>
      </c>
      <c r="I154" s="98">
        <v>2.5218899999999999E-2</v>
      </c>
      <c r="J154" s="98">
        <v>9.9313978999999997E-2</v>
      </c>
      <c r="K154" s="99">
        <v>0.70668648000000001</v>
      </c>
      <c r="L154" s="50">
        <f t="shared" si="14"/>
        <v>2.6809201251342141</v>
      </c>
    </row>
    <row r="155" spans="1:12" ht="12" customHeight="1" x14ac:dyDescent="0.2">
      <c r="A155" s="41"/>
      <c r="B155" s="37"/>
      <c r="C155" s="304"/>
      <c r="D155" s="181" t="s">
        <v>246</v>
      </c>
      <c r="E155" s="98">
        <v>6.0424699999999998E-2</v>
      </c>
      <c r="F155" s="98">
        <v>2.26769E-2</v>
      </c>
      <c r="G155" s="98">
        <v>4.5882699999999998E-2</v>
      </c>
      <c r="H155" s="98">
        <v>3.5245600000000002E-2</v>
      </c>
      <c r="I155" s="98">
        <v>2.5218899999999999E-2</v>
      </c>
      <c r="J155" s="98">
        <v>9.6018342000000007E-2</v>
      </c>
      <c r="K155" s="99">
        <v>0.71453304299999998</v>
      </c>
      <c r="L155" s="50">
        <f t="shared" si="14"/>
        <v>2.6946779288124287</v>
      </c>
    </row>
    <row r="156" spans="1:12" ht="12" customHeight="1" x14ac:dyDescent="0.2">
      <c r="A156" s="41"/>
      <c r="B156" s="37"/>
      <c r="C156" s="304"/>
      <c r="D156" s="174" t="s">
        <v>136</v>
      </c>
      <c r="E156" s="98">
        <v>6.0424699999999998E-2</v>
      </c>
      <c r="F156" s="98">
        <v>2.26769E-2</v>
      </c>
      <c r="G156" s="98">
        <v>4.5882699999999998E-2</v>
      </c>
      <c r="H156" s="98">
        <v>4.3513900000000001E-2</v>
      </c>
      <c r="I156" s="98">
        <v>2.3676800000000001E-2</v>
      </c>
      <c r="J156" s="98">
        <v>9.2722704000000003E-2</v>
      </c>
      <c r="K156" s="99">
        <v>0.71110241299999999</v>
      </c>
      <c r="L156" s="50">
        <f t="shared" si="14"/>
        <v>2.7315723206320892</v>
      </c>
    </row>
    <row r="157" spans="1:12" ht="12" customHeight="1" x14ac:dyDescent="0.2">
      <c r="A157" s="41"/>
      <c r="B157" s="37"/>
      <c r="C157" s="304"/>
      <c r="D157" s="181" t="s">
        <v>247</v>
      </c>
      <c r="E157" s="98">
        <v>6.0424699999999998E-2</v>
      </c>
      <c r="F157" s="98">
        <v>2.26769E-2</v>
      </c>
      <c r="G157" s="98">
        <v>4.5882699999999998E-2</v>
      </c>
      <c r="H157" s="98">
        <v>3.5245600000000002E-2</v>
      </c>
      <c r="I157" s="98">
        <v>3.1945099999999997E-2</v>
      </c>
      <c r="J157" s="98">
        <v>9.6018342000000007E-2</v>
      </c>
      <c r="K157" s="99">
        <v>0.70780677599999997</v>
      </c>
      <c r="L157" s="50">
        <f t="shared" si="14"/>
        <v>2.7737198929527209</v>
      </c>
    </row>
    <row r="158" spans="1:12" ht="12" customHeight="1" x14ac:dyDescent="0.2">
      <c r="A158" s="41"/>
      <c r="B158" s="37"/>
      <c r="C158" s="304"/>
      <c r="D158" s="175" t="s">
        <v>137</v>
      </c>
      <c r="E158" s="178">
        <v>5.3354400000000003E-2</v>
      </c>
      <c r="F158" s="178">
        <v>3.5249900000000001E-2</v>
      </c>
      <c r="G158" s="178">
        <v>7.4951234000000005E-2</v>
      </c>
      <c r="H158" s="178">
        <v>6.2769453000000003E-2</v>
      </c>
      <c r="I158" s="178">
        <v>5.9285699999999997E-2</v>
      </c>
      <c r="J158" s="178">
        <v>0.12214227499999999</v>
      </c>
      <c r="K158" s="179">
        <v>0.59224703499999998</v>
      </c>
      <c r="L158" s="51">
        <f t="shared" si="14"/>
        <v>3.1378875328989349</v>
      </c>
    </row>
    <row r="159" spans="1:12" ht="15" customHeight="1" x14ac:dyDescent="0.2">
      <c r="A159" s="41"/>
      <c r="B159" s="37"/>
      <c r="C159" s="304"/>
      <c r="D159" s="33" t="s">
        <v>207</v>
      </c>
      <c r="E159" s="127">
        <v>7.1725543285714274E-2</v>
      </c>
      <c r="F159" s="127">
        <v>3.2617935714285722E-2</v>
      </c>
      <c r="G159" s="127">
        <v>7.9357873714285723E-2</v>
      </c>
      <c r="H159" s="127">
        <v>3.492057521428571E-2</v>
      </c>
      <c r="I159" s="127">
        <v>2.3509171428571427E-2</v>
      </c>
      <c r="J159" s="127">
        <v>0.10293518464285716</v>
      </c>
      <c r="K159" s="128">
        <v>0.65493375657142849</v>
      </c>
      <c r="L159" s="129">
        <f t="shared" si="7"/>
        <v>2.6112432295388706</v>
      </c>
    </row>
    <row r="160" spans="1:12" ht="12" customHeight="1" x14ac:dyDescent="0.2">
      <c r="A160" s="41"/>
      <c r="B160" s="37"/>
      <c r="C160" s="303" t="s">
        <v>29</v>
      </c>
      <c r="D160" s="173" t="s">
        <v>131</v>
      </c>
      <c r="E160" s="163">
        <v>0.18114527599999999</v>
      </c>
      <c r="F160" s="163">
        <v>8.6610768000000005E-2</v>
      </c>
      <c r="G160" s="163">
        <v>0.18753863100000001</v>
      </c>
      <c r="H160" s="163">
        <v>3.3723400000000001E-2</v>
      </c>
      <c r="I160" s="163">
        <v>1.3530800000000001E-2</v>
      </c>
      <c r="J160" s="163">
        <v>4.5770999999999999E-2</v>
      </c>
      <c r="K160" s="164">
        <v>0.45168004</v>
      </c>
      <c r="L160" s="49">
        <f t="shared" si="7"/>
        <v>2.2277043302504658</v>
      </c>
    </row>
    <row r="161" spans="1:12" ht="12" customHeight="1" x14ac:dyDescent="0.2">
      <c r="A161" s="41"/>
      <c r="B161" s="37"/>
      <c r="C161" s="304"/>
      <c r="D161" s="174" t="s">
        <v>132</v>
      </c>
      <c r="E161" s="98">
        <v>0.14741992300000001</v>
      </c>
      <c r="F161" s="98">
        <v>7.3547083999999999E-2</v>
      </c>
      <c r="G161" s="98">
        <v>0.14906898699999999</v>
      </c>
      <c r="H161" s="98">
        <v>7.4702160000000004E-2</v>
      </c>
      <c r="I161" s="98">
        <v>2.3204800000000001E-2</v>
      </c>
      <c r="J161" s="98">
        <v>4.5079899999999999E-2</v>
      </c>
      <c r="K161" s="99">
        <v>0.48697724399999998</v>
      </c>
      <c r="L161" s="50">
        <f t="shared" si="7"/>
        <v>2.4715698401134594</v>
      </c>
    </row>
    <row r="162" spans="1:12" ht="12" customHeight="1" x14ac:dyDescent="0.2">
      <c r="A162" s="41"/>
      <c r="B162" s="37"/>
      <c r="C162" s="304"/>
      <c r="D162" s="174" t="s">
        <v>133</v>
      </c>
      <c r="E162" s="98">
        <v>0.16060549700000001</v>
      </c>
      <c r="F162" s="98">
        <v>6.2715219000000003E-2</v>
      </c>
      <c r="G162" s="98">
        <v>0.14978565699999999</v>
      </c>
      <c r="H162" s="98">
        <v>2.6411199999999999E-2</v>
      </c>
      <c r="I162" s="98">
        <v>1.23892E-2</v>
      </c>
      <c r="J162" s="98">
        <v>5.1749299999999998E-2</v>
      </c>
      <c r="K162" s="99">
        <v>0.53634388899999996</v>
      </c>
      <c r="L162" s="50">
        <f t="shared" si="7"/>
        <v>2.1922040742942572</v>
      </c>
    </row>
    <row r="163" spans="1:12" ht="12" customHeight="1" x14ac:dyDescent="0.2">
      <c r="A163" s="41"/>
      <c r="B163" s="37"/>
      <c r="C163" s="304"/>
      <c r="D163" s="174" t="s">
        <v>138</v>
      </c>
      <c r="E163" s="98">
        <v>0.1379206</v>
      </c>
      <c r="F163" s="98">
        <v>5.6752999999999998E-2</v>
      </c>
      <c r="G163" s="98">
        <v>0.13505398699999999</v>
      </c>
      <c r="H163" s="98">
        <v>5.9662399999999997E-2</v>
      </c>
      <c r="I163" s="98">
        <v>1.6893600000000002E-2</v>
      </c>
      <c r="J163" s="98">
        <v>4.8421100000000002E-2</v>
      </c>
      <c r="K163" s="99">
        <v>0.54529524900000004</v>
      </c>
      <c r="L163" s="50">
        <f t="shared" si="7"/>
        <v>2.411385033380637</v>
      </c>
    </row>
    <row r="164" spans="1:12" ht="12" customHeight="1" x14ac:dyDescent="0.2">
      <c r="A164" s="41"/>
      <c r="B164" s="37"/>
      <c r="C164" s="304"/>
      <c r="D164" s="174" t="s">
        <v>242</v>
      </c>
      <c r="E164" s="98">
        <v>0.209717827</v>
      </c>
      <c r="F164" s="98">
        <v>9.9512544999999994E-2</v>
      </c>
      <c r="G164" s="98">
        <v>0.19181489900000001</v>
      </c>
      <c r="H164" s="98">
        <v>4.0337100000000001E-2</v>
      </c>
      <c r="I164" s="98">
        <v>2.2664500000000001E-2</v>
      </c>
      <c r="J164" s="98">
        <v>5.9664700000000001E-2</v>
      </c>
      <c r="K164" s="99">
        <v>0.37628853400000001</v>
      </c>
      <c r="L164" s="50">
        <f t="shared" si="7"/>
        <v>2.2318331662192663</v>
      </c>
    </row>
    <row r="165" spans="1:12" ht="12" customHeight="1" x14ac:dyDescent="0.2">
      <c r="A165" s="41"/>
      <c r="B165" s="37"/>
      <c r="C165" s="304"/>
      <c r="D165" s="174" t="s">
        <v>243</v>
      </c>
      <c r="E165" s="98">
        <v>0.17706201399999999</v>
      </c>
      <c r="F165" s="98">
        <v>9.8480904999999994E-2</v>
      </c>
      <c r="G165" s="98">
        <v>0.180605765</v>
      </c>
      <c r="H165" s="98">
        <v>5.3041600000000001E-2</v>
      </c>
      <c r="I165" s="98">
        <v>2.6683200000000001E-2</v>
      </c>
      <c r="J165" s="98">
        <v>5.6848299999999997E-2</v>
      </c>
      <c r="K165" s="99">
        <v>0.40727827500000002</v>
      </c>
      <c r="L165" s="50">
        <f t="shared" si="7"/>
        <v>2.3539577095402615</v>
      </c>
    </row>
    <row r="166" spans="1:12" ht="12" customHeight="1" x14ac:dyDescent="0.2">
      <c r="A166" s="41"/>
      <c r="B166" s="37"/>
      <c r="C166" s="304"/>
      <c r="D166" s="174" t="s">
        <v>244</v>
      </c>
      <c r="E166" s="98">
        <v>0.19257645600000001</v>
      </c>
      <c r="F166" s="98">
        <v>8.7433973999999998E-2</v>
      </c>
      <c r="G166" s="98">
        <v>0.201418665</v>
      </c>
      <c r="H166" s="98">
        <v>4.5309299999999997E-2</v>
      </c>
      <c r="I166" s="98">
        <v>1.23892E-2</v>
      </c>
      <c r="J166" s="98">
        <v>5.5557200000000001E-2</v>
      </c>
      <c r="K166" s="99">
        <v>0.40531518500000002</v>
      </c>
      <c r="L166" s="50">
        <f t="shared" si="7"/>
        <v>2.2534249967301343</v>
      </c>
    </row>
    <row r="167" spans="1:12" ht="12" customHeight="1" x14ac:dyDescent="0.2">
      <c r="A167" s="41"/>
      <c r="B167" s="37"/>
      <c r="C167" s="304"/>
      <c r="D167" s="174" t="s">
        <v>245</v>
      </c>
      <c r="E167" s="98">
        <v>0.16904733199999999</v>
      </c>
      <c r="F167" s="98">
        <v>8.8011825000000002E-2</v>
      </c>
      <c r="G167" s="98">
        <v>0.169655997</v>
      </c>
      <c r="H167" s="98">
        <v>6.1420799999999998E-2</v>
      </c>
      <c r="I167" s="98">
        <v>1.6364699999999999E-2</v>
      </c>
      <c r="J167" s="98">
        <v>5.6085200000000002E-2</v>
      </c>
      <c r="K167" s="99">
        <v>0.43941411200000002</v>
      </c>
      <c r="L167" s="50">
        <f t="shared" si="7"/>
        <v>2.3420101909322799</v>
      </c>
    </row>
    <row r="168" spans="1:12" ht="12" customHeight="1" x14ac:dyDescent="0.2">
      <c r="A168" s="41"/>
      <c r="B168" s="37"/>
      <c r="C168" s="304"/>
      <c r="D168" s="174" t="s">
        <v>134</v>
      </c>
      <c r="E168" s="98">
        <v>0.119099948</v>
      </c>
      <c r="F168" s="98">
        <v>3.7048499999999998E-2</v>
      </c>
      <c r="G168" s="98">
        <v>8.4374591999999998E-2</v>
      </c>
      <c r="H168" s="98">
        <v>5.1642300000000002E-2</v>
      </c>
      <c r="I168" s="98">
        <v>6.3581899999999997E-2</v>
      </c>
      <c r="J168" s="98">
        <v>9.4697778999999996E-2</v>
      </c>
      <c r="K168" s="99">
        <v>0.54955503999999999</v>
      </c>
      <c r="L168" s="50">
        <f t="shared" ref="L168:L173" si="15">(1*E168+2*F168+3*G168+4*H168+5*I168)/SUM(E168:I168)</f>
        <v>2.728902194715551</v>
      </c>
    </row>
    <row r="169" spans="1:12" ht="12" customHeight="1" x14ac:dyDescent="0.2">
      <c r="A169" s="41"/>
      <c r="B169" s="37"/>
      <c r="C169" s="304"/>
      <c r="D169" s="174" t="s">
        <v>135</v>
      </c>
      <c r="E169" s="98">
        <v>6.8862165000000003E-2</v>
      </c>
      <c r="F169" s="98">
        <v>1.8009600000000001E-2</v>
      </c>
      <c r="G169" s="98">
        <v>5.9463200000000001E-2</v>
      </c>
      <c r="H169" s="98">
        <v>7.4261878000000003E-2</v>
      </c>
      <c r="I169" s="98">
        <v>5.7739699999999998E-2</v>
      </c>
      <c r="J169" s="98">
        <v>8.7409316000000001E-2</v>
      </c>
      <c r="K169" s="99">
        <v>0.63425418499999997</v>
      </c>
      <c r="L169" s="50">
        <f t="shared" si="15"/>
        <v>3.1221806796673479</v>
      </c>
    </row>
    <row r="170" spans="1:12" ht="12" customHeight="1" x14ac:dyDescent="0.2">
      <c r="A170" s="41"/>
      <c r="B170" s="37"/>
      <c r="C170" s="304"/>
      <c r="D170" s="181" t="s">
        <v>246</v>
      </c>
      <c r="E170" s="98">
        <v>6.5477648999999999E-2</v>
      </c>
      <c r="F170" s="98">
        <v>1.8015099999999999E-2</v>
      </c>
      <c r="G170" s="98">
        <v>5.76756E-2</v>
      </c>
      <c r="H170" s="98">
        <v>6.9760344000000002E-2</v>
      </c>
      <c r="I170" s="98">
        <v>4.99391E-2</v>
      </c>
      <c r="J170" s="98">
        <v>9.1441008000000004E-2</v>
      </c>
      <c r="K170" s="99">
        <v>0.647691197</v>
      </c>
      <c r="L170" s="50">
        <f t="shared" si="15"/>
        <v>3.0792284312383473</v>
      </c>
    </row>
    <row r="171" spans="1:12" ht="12" customHeight="1" x14ac:dyDescent="0.2">
      <c r="A171" s="41"/>
      <c r="B171" s="37"/>
      <c r="C171" s="304"/>
      <c r="D171" s="174" t="s">
        <v>136</v>
      </c>
      <c r="E171" s="98">
        <v>6.6632450999999995E-2</v>
      </c>
      <c r="F171" s="98">
        <v>1.5803500000000002E-2</v>
      </c>
      <c r="G171" s="98">
        <v>5.8780300000000001E-2</v>
      </c>
      <c r="H171" s="98">
        <v>8.0681079000000003E-2</v>
      </c>
      <c r="I171" s="98">
        <v>6.3248158999999998E-2</v>
      </c>
      <c r="J171" s="98">
        <v>8.4887138000000001E-2</v>
      </c>
      <c r="K171" s="99">
        <v>0.62996735299999995</v>
      </c>
      <c r="L171" s="50">
        <f t="shared" si="15"/>
        <v>3.2037871796737414</v>
      </c>
    </row>
    <row r="172" spans="1:12" ht="12" customHeight="1" x14ac:dyDescent="0.2">
      <c r="A172" s="41"/>
      <c r="B172" s="37"/>
      <c r="C172" s="304"/>
      <c r="D172" s="181" t="s">
        <v>247</v>
      </c>
      <c r="E172" s="98">
        <v>6.4400978999999997E-2</v>
      </c>
      <c r="F172" s="98">
        <v>1.5803500000000002E-2</v>
      </c>
      <c r="G172" s="98">
        <v>5.8685000000000001E-2</v>
      </c>
      <c r="H172" s="98">
        <v>7.0338802000000006E-2</v>
      </c>
      <c r="I172" s="98">
        <v>5.3416699999999998E-2</v>
      </c>
      <c r="J172" s="98">
        <v>9.1441008000000004E-2</v>
      </c>
      <c r="K172" s="99">
        <v>0.64591396199999995</v>
      </c>
      <c r="L172" s="50">
        <f t="shared" si="15"/>
        <v>3.1239953029980039</v>
      </c>
    </row>
    <row r="173" spans="1:12" ht="12" customHeight="1" x14ac:dyDescent="0.2">
      <c r="A173" s="41"/>
      <c r="B173" s="37"/>
      <c r="C173" s="304"/>
      <c r="D173" s="175" t="s">
        <v>137</v>
      </c>
      <c r="E173" s="178">
        <v>0.122390343</v>
      </c>
      <c r="F173" s="178">
        <v>2.44137E-2</v>
      </c>
      <c r="G173" s="178">
        <v>0.10162702799999999</v>
      </c>
      <c r="H173" s="178">
        <v>8.5268473999999997E-2</v>
      </c>
      <c r="I173" s="178">
        <v>8.2794958000000002E-2</v>
      </c>
      <c r="J173" s="178">
        <v>8.4898203000000005E-2</v>
      </c>
      <c r="K173" s="179">
        <v>0.49860732200000002</v>
      </c>
      <c r="L173" s="51">
        <f t="shared" si="15"/>
        <v>2.9559754189600906</v>
      </c>
    </row>
    <row r="174" spans="1:12" ht="15" customHeight="1" x14ac:dyDescent="0.2">
      <c r="A174" s="41"/>
      <c r="B174" s="37"/>
      <c r="C174" s="304"/>
      <c r="D174" s="33" t="s">
        <v>207</v>
      </c>
      <c r="E174" s="127">
        <v>0.13445417571428572</v>
      </c>
      <c r="F174" s="127">
        <v>5.5868515714285708E-2</v>
      </c>
      <c r="G174" s="127">
        <v>0.12753916485714287</v>
      </c>
      <c r="H174" s="127">
        <v>5.9040059785714284E-2</v>
      </c>
      <c r="I174" s="127">
        <v>3.6774322642857141E-2</v>
      </c>
      <c r="J174" s="127">
        <v>6.8139368000000006E-2</v>
      </c>
      <c r="K174" s="128">
        <v>0.51818439907142844</v>
      </c>
      <c r="L174" s="129">
        <f t="shared" si="7"/>
        <v>2.5354140651908037</v>
      </c>
    </row>
    <row r="175" spans="1:12" ht="12" customHeight="1" x14ac:dyDescent="0.2">
      <c r="A175" s="41"/>
      <c r="B175" s="37"/>
      <c r="C175" s="307" t="s">
        <v>30</v>
      </c>
      <c r="D175" s="173" t="s">
        <v>131</v>
      </c>
      <c r="E175" s="163">
        <v>0.126311113</v>
      </c>
      <c r="F175" s="163">
        <v>4.9555200000000001E-2</v>
      </c>
      <c r="G175" s="163">
        <v>0.129011033</v>
      </c>
      <c r="H175" s="163">
        <v>3.3642400000000003E-2</v>
      </c>
      <c r="I175" s="163">
        <v>1.43257E-2</v>
      </c>
      <c r="J175" s="163">
        <v>8.5682686999999993E-2</v>
      </c>
      <c r="K175" s="164">
        <v>0.56147187499999995</v>
      </c>
      <c r="L175" s="49">
        <f t="shared" si="7"/>
        <v>2.3201453250440989</v>
      </c>
    </row>
    <row r="176" spans="1:12" ht="12" customHeight="1" x14ac:dyDescent="0.2">
      <c r="A176" s="41"/>
      <c r="B176" s="37"/>
      <c r="C176" s="304"/>
      <c r="D176" s="174" t="s">
        <v>132</v>
      </c>
      <c r="E176" s="98">
        <v>0.111644786</v>
      </c>
      <c r="F176" s="98">
        <v>3.54188E-2</v>
      </c>
      <c r="G176" s="98">
        <v>9.0688380999999998E-2</v>
      </c>
      <c r="H176" s="98">
        <v>6.9511328999999997E-2</v>
      </c>
      <c r="I176" s="98">
        <v>2.1996100000000001E-2</v>
      </c>
      <c r="J176" s="98">
        <v>9.0896265000000004E-2</v>
      </c>
      <c r="K176" s="99">
        <v>0.57984434699999998</v>
      </c>
      <c r="L176" s="50">
        <f t="shared" si="7"/>
        <v>2.5589955981089143</v>
      </c>
    </row>
    <row r="177" spans="1:12" ht="12" customHeight="1" x14ac:dyDescent="0.2">
      <c r="A177" s="41"/>
      <c r="B177" s="37"/>
      <c r="C177" s="304"/>
      <c r="D177" s="174" t="s">
        <v>133</v>
      </c>
      <c r="E177" s="98">
        <v>0.11090240699999999</v>
      </c>
      <c r="F177" s="98">
        <v>3.9567600000000001E-2</v>
      </c>
      <c r="G177" s="98">
        <v>8.2051660999999998E-2</v>
      </c>
      <c r="H177" s="98">
        <v>2.6361699999999998E-2</v>
      </c>
      <c r="I177" s="98">
        <v>1.57126E-2</v>
      </c>
      <c r="J177" s="98">
        <v>7.7953128999999996E-2</v>
      </c>
      <c r="K177" s="99">
        <v>0.64745085099999999</v>
      </c>
      <c r="L177" s="50">
        <f t="shared" ref="L177:L182" si="16">(1*E177+2*F177+3*G177+4*H177+5*I177)/SUM(E177:I177)</f>
        <v>2.2585997693891846</v>
      </c>
    </row>
    <row r="178" spans="1:12" ht="12" customHeight="1" x14ac:dyDescent="0.2">
      <c r="A178" s="41"/>
      <c r="B178" s="37"/>
      <c r="C178" s="304"/>
      <c r="D178" s="174" t="s">
        <v>138</v>
      </c>
      <c r="E178" s="98">
        <v>9.8925637999999996E-2</v>
      </c>
      <c r="F178" s="98">
        <v>2.8868999999999999E-2</v>
      </c>
      <c r="G178" s="98">
        <v>6.749927E-2</v>
      </c>
      <c r="H178" s="98">
        <v>4.6856599999999998E-2</v>
      </c>
      <c r="I178" s="98">
        <v>1.7965600000000002E-2</v>
      </c>
      <c r="J178" s="98">
        <v>8.8735442999999997E-2</v>
      </c>
      <c r="K178" s="99">
        <v>0.65114847799999998</v>
      </c>
      <c r="L178" s="50">
        <f t="shared" si="16"/>
        <v>2.4466606581703889</v>
      </c>
    </row>
    <row r="179" spans="1:12" ht="12" customHeight="1" x14ac:dyDescent="0.2">
      <c r="A179" s="41"/>
      <c r="B179" s="37"/>
      <c r="C179" s="304"/>
      <c r="D179" s="174" t="s">
        <v>242</v>
      </c>
      <c r="E179" s="98">
        <v>0.14443898499999999</v>
      </c>
      <c r="F179" s="98">
        <v>7.7759237999999994E-2</v>
      </c>
      <c r="G179" s="98">
        <v>0.13630980200000001</v>
      </c>
      <c r="H179" s="98">
        <v>4.01006E-2</v>
      </c>
      <c r="I179" s="98">
        <v>1.9140899999999999E-2</v>
      </c>
      <c r="J179" s="98">
        <v>8.9696664999999995E-2</v>
      </c>
      <c r="K179" s="99">
        <v>0.492553825</v>
      </c>
      <c r="L179" s="50">
        <f t="shared" si="16"/>
        <v>2.3099817217027359</v>
      </c>
    </row>
    <row r="180" spans="1:12" ht="12" customHeight="1" x14ac:dyDescent="0.2">
      <c r="A180" s="41"/>
      <c r="B180" s="37"/>
      <c r="C180" s="304"/>
      <c r="D180" s="174" t="s">
        <v>243</v>
      </c>
      <c r="E180" s="98">
        <v>0.110756253</v>
      </c>
      <c r="F180" s="98">
        <v>6.6191875999999997E-2</v>
      </c>
      <c r="G180" s="98">
        <v>0.114196984</v>
      </c>
      <c r="H180" s="98">
        <v>8.3394653999999999E-2</v>
      </c>
      <c r="I180" s="98">
        <v>2.7486099999999999E-2</v>
      </c>
      <c r="J180" s="98">
        <v>9.2943899999999996E-2</v>
      </c>
      <c r="K180" s="99">
        <v>0.505030215</v>
      </c>
      <c r="L180" s="50">
        <f t="shared" si="16"/>
        <v>2.6285375139804126</v>
      </c>
    </row>
    <row r="181" spans="1:12" ht="12" customHeight="1" x14ac:dyDescent="0.2">
      <c r="A181" s="41"/>
      <c r="B181" s="37"/>
      <c r="C181" s="304"/>
      <c r="D181" s="174" t="s">
        <v>244</v>
      </c>
      <c r="E181" s="98">
        <v>0.13934571600000001</v>
      </c>
      <c r="F181" s="98">
        <v>6.9794942999999998E-2</v>
      </c>
      <c r="G181" s="98">
        <v>0.13232624500000001</v>
      </c>
      <c r="H181" s="98">
        <v>4.6306100000000003E-2</v>
      </c>
      <c r="I181" s="98">
        <v>1.9687900000000001E-2</v>
      </c>
      <c r="J181" s="98">
        <v>8.2020812999999998E-2</v>
      </c>
      <c r="K181" s="99">
        <v>0.51051827400000005</v>
      </c>
      <c r="L181" s="50">
        <f t="shared" si="16"/>
        <v>2.3550191627710131</v>
      </c>
    </row>
    <row r="182" spans="1:12" ht="12" customHeight="1" x14ac:dyDescent="0.2">
      <c r="A182" s="41"/>
      <c r="B182" s="37"/>
      <c r="C182" s="304"/>
      <c r="D182" s="174" t="s">
        <v>245</v>
      </c>
      <c r="E182" s="98">
        <v>0.113451231</v>
      </c>
      <c r="F182" s="98">
        <v>6.3571664E-2</v>
      </c>
      <c r="G182" s="98">
        <v>9.7105517000000002E-2</v>
      </c>
      <c r="H182" s="98">
        <v>0.100106215</v>
      </c>
      <c r="I182" s="98">
        <v>2.0822899999999998E-2</v>
      </c>
      <c r="J182" s="98">
        <v>8.6324360000000003E-2</v>
      </c>
      <c r="K182" s="99">
        <v>0.518618103</v>
      </c>
      <c r="L182" s="50">
        <f t="shared" si="16"/>
        <v>2.6235431529950324</v>
      </c>
    </row>
    <row r="183" spans="1:12" ht="12" customHeight="1" x14ac:dyDescent="0.2">
      <c r="A183" s="41"/>
      <c r="B183" s="37"/>
      <c r="C183" s="304"/>
      <c r="D183" s="174" t="s">
        <v>134</v>
      </c>
      <c r="E183" s="98">
        <v>7.4124936000000002E-2</v>
      </c>
      <c r="F183" s="98">
        <v>6.21892E-2</v>
      </c>
      <c r="G183" s="98">
        <v>5.1867700000000003E-2</v>
      </c>
      <c r="H183" s="98">
        <v>7.7294117999999995E-2</v>
      </c>
      <c r="I183" s="98">
        <v>2.7518899999999999E-2</v>
      </c>
      <c r="J183" s="98">
        <v>0.119225567</v>
      </c>
      <c r="K183" s="99">
        <v>0.58777959999999996</v>
      </c>
      <c r="L183" s="50">
        <f t="shared" ref="L183:L188" si="17">(1*E183+2*F183+3*G183+4*H183+5*I183)/SUM(E183:I183)</f>
        <v>2.7334180005768975</v>
      </c>
    </row>
    <row r="184" spans="1:12" ht="12" customHeight="1" x14ac:dyDescent="0.2">
      <c r="A184" s="41"/>
      <c r="B184" s="37"/>
      <c r="C184" s="304"/>
      <c r="D184" s="174" t="s">
        <v>135</v>
      </c>
      <c r="E184" s="98">
        <v>5.7783899999999999E-2</v>
      </c>
      <c r="F184" s="98">
        <v>2.5880799999999999E-2</v>
      </c>
      <c r="G184" s="98">
        <v>3.5558699999999999E-2</v>
      </c>
      <c r="H184" s="98">
        <v>6.4445326999999997E-2</v>
      </c>
      <c r="I184" s="98">
        <v>3.3251200000000002E-2</v>
      </c>
      <c r="J184" s="98">
        <v>0.121287795</v>
      </c>
      <c r="K184" s="99">
        <v>0.66179234099999995</v>
      </c>
      <c r="L184" s="50">
        <f t="shared" si="17"/>
        <v>2.9515910172697049</v>
      </c>
    </row>
    <row r="185" spans="1:12" ht="12" customHeight="1" x14ac:dyDescent="0.2">
      <c r="A185" s="41"/>
      <c r="B185" s="37"/>
      <c r="C185" s="304"/>
      <c r="D185" s="181" t="s">
        <v>246</v>
      </c>
      <c r="E185" s="98">
        <v>5.9563999999999999E-2</v>
      </c>
      <c r="F185" s="98">
        <v>2.7058100000000002E-2</v>
      </c>
      <c r="G185" s="98">
        <v>4.6371000000000002E-2</v>
      </c>
      <c r="H185" s="98">
        <v>5.1755299999999997E-2</v>
      </c>
      <c r="I185" s="98">
        <v>2.9213900000000001E-2</v>
      </c>
      <c r="J185" s="98">
        <v>0.125325139</v>
      </c>
      <c r="K185" s="99">
        <v>0.66071267</v>
      </c>
      <c r="L185" s="50">
        <f t="shared" si="17"/>
        <v>2.8317320387750553</v>
      </c>
    </row>
    <row r="186" spans="1:12" ht="12" customHeight="1" x14ac:dyDescent="0.2">
      <c r="A186" s="41"/>
      <c r="B186" s="37"/>
      <c r="C186" s="304"/>
      <c r="D186" s="174" t="s">
        <v>136</v>
      </c>
      <c r="E186" s="98">
        <v>5.7922099999999997E-2</v>
      </c>
      <c r="F186" s="98">
        <v>3.1643400000000002E-2</v>
      </c>
      <c r="G186" s="98">
        <v>3.8681699999999999E-2</v>
      </c>
      <c r="H186" s="98">
        <v>5.3373200000000003E-2</v>
      </c>
      <c r="I186" s="98">
        <v>3.3121499999999998E-2</v>
      </c>
      <c r="J186" s="98">
        <v>0.129512813</v>
      </c>
      <c r="K186" s="99">
        <v>0.65574532399999996</v>
      </c>
      <c r="L186" s="50">
        <f t="shared" si="17"/>
        <v>2.8702097727551075</v>
      </c>
    </row>
    <row r="187" spans="1:12" ht="12" customHeight="1" x14ac:dyDescent="0.2">
      <c r="A187" s="41"/>
      <c r="B187" s="37"/>
      <c r="C187" s="304"/>
      <c r="D187" s="181" t="s">
        <v>247</v>
      </c>
      <c r="E187" s="98">
        <v>5.7922099999999997E-2</v>
      </c>
      <c r="F187" s="98">
        <v>3.0259399999999999E-2</v>
      </c>
      <c r="G187" s="98">
        <v>4.2145000000000002E-2</v>
      </c>
      <c r="H187" s="98">
        <v>5.2515199999999998E-2</v>
      </c>
      <c r="I187" s="98">
        <v>3.3121499999999998E-2</v>
      </c>
      <c r="J187" s="98">
        <v>0.129512813</v>
      </c>
      <c r="K187" s="99">
        <v>0.65452400899999996</v>
      </c>
      <c r="L187" s="50">
        <f t="shared" si="17"/>
        <v>2.8733793535194887</v>
      </c>
    </row>
    <row r="188" spans="1:12" ht="12" customHeight="1" x14ac:dyDescent="0.2">
      <c r="A188" s="41"/>
      <c r="B188" s="37"/>
      <c r="C188" s="304"/>
      <c r="D188" s="175" t="s">
        <v>137</v>
      </c>
      <c r="E188" s="178">
        <v>6.7078115999999993E-2</v>
      </c>
      <c r="F188" s="178">
        <v>4.4363800000000002E-2</v>
      </c>
      <c r="G188" s="178">
        <v>8.3219676000000006E-2</v>
      </c>
      <c r="H188" s="178">
        <v>7.8462298E-2</v>
      </c>
      <c r="I188" s="178">
        <v>5.5387800000000001E-2</v>
      </c>
      <c r="J188" s="178">
        <v>0.13815487800000001</v>
      </c>
      <c r="K188" s="179">
        <v>0.53333343899999996</v>
      </c>
      <c r="L188" s="51">
        <f t="shared" si="17"/>
        <v>3.0326255239197124</v>
      </c>
    </row>
    <row r="189" spans="1:12" ht="15" customHeight="1" x14ac:dyDescent="0.2">
      <c r="A189" s="41"/>
      <c r="B189" s="37"/>
      <c r="C189" s="305"/>
      <c r="D189" s="33" t="s">
        <v>207</v>
      </c>
      <c r="E189" s="127">
        <v>9.5012234357142872E-2</v>
      </c>
      <c r="F189" s="127">
        <v>4.6580215785714287E-2</v>
      </c>
      <c r="G189" s="127">
        <v>8.1930904928571441E-2</v>
      </c>
      <c r="H189" s="127">
        <v>5.8866074357142861E-2</v>
      </c>
      <c r="I189" s="127">
        <v>2.6339471428571428E-2</v>
      </c>
      <c r="J189" s="127">
        <v>0.10409087621428571</v>
      </c>
      <c r="K189" s="128">
        <v>0.58718023935714281</v>
      </c>
      <c r="L189" s="129">
        <f>(1*E189+2*F189+3*G189+4*H189+5*I189)/SUM(E189:I189)</f>
        <v>2.5949207640149545</v>
      </c>
    </row>
    <row r="190" spans="1:12" ht="12" customHeight="1" x14ac:dyDescent="0.2">
      <c r="A190" s="41"/>
      <c r="C190" s="177" t="s">
        <v>248</v>
      </c>
    </row>
    <row r="191" spans="1:12" ht="12" customHeight="1" x14ac:dyDescent="0.2">
      <c r="A191" s="41"/>
      <c r="C191" s="307" t="s">
        <v>249</v>
      </c>
      <c r="D191" s="173" t="s">
        <v>131</v>
      </c>
      <c r="E191" s="163">
        <v>0.16135228099999999</v>
      </c>
      <c r="F191" s="163">
        <v>0.115639118</v>
      </c>
      <c r="G191" s="163">
        <v>0.26458531899999999</v>
      </c>
      <c r="H191" s="163">
        <v>7.6727999000000005E-2</v>
      </c>
      <c r="I191" s="163">
        <v>1.8158799999999999E-2</v>
      </c>
      <c r="J191" s="163">
        <v>6.07691E-2</v>
      </c>
      <c r="K191" s="164">
        <v>0.302767393</v>
      </c>
      <c r="L191" s="49">
        <f t="shared" ref="L191:L204" si="18">(1*E191+2*F191+3*G191+4*H191+5*I191)/SUM(E191:I191)</f>
        <v>2.488897521521253</v>
      </c>
    </row>
    <row r="192" spans="1:12" ht="12" customHeight="1" x14ac:dyDescent="0.2">
      <c r="A192" s="41"/>
      <c r="C192" s="304"/>
      <c r="D192" s="174" t="s">
        <v>132</v>
      </c>
      <c r="E192" s="98">
        <v>0.10665416</v>
      </c>
      <c r="F192" s="98">
        <v>6.8232029E-2</v>
      </c>
      <c r="G192" s="98">
        <v>0.198200233</v>
      </c>
      <c r="H192" s="98">
        <v>0.14898134099999999</v>
      </c>
      <c r="I192" s="98">
        <v>4.1867099999999997E-2</v>
      </c>
      <c r="J192" s="98">
        <v>6.423065E-2</v>
      </c>
      <c r="K192" s="99">
        <v>0.37183445700000001</v>
      </c>
      <c r="L192" s="50">
        <f t="shared" si="18"/>
        <v>2.9134211924046269</v>
      </c>
    </row>
    <row r="193" spans="1:12" ht="12" customHeight="1" x14ac:dyDescent="0.2">
      <c r="A193" s="41"/>
      <c r="C193" s="304"/>
      <c r="D193" s="174" t="s">
        <v>133</v>
      </c>
      <c r="E193" s="98">
        <v>0.140068468</v>
      </c>
      <c r="F193" s="98">
        <v>8.4366642000000006E-2</v>
      </c>
      <c r="G193" s="98">
        <v>0.22021469900000001</v>
      </c>
      <c r="H193" s="98">
        <v>7.4463404999999996E-2</v>
      </c>
      <c r="I193" s="98">
        <v>1.9489300000000001E-2</v>
      </c>
      <c r="J193" s="98">
        <v>6.4349081000000002E-2</v>
      </c>
      <c r="K193" s="99">
        <v>0.39704841800000001</v>
      </c>
      <c r="L193" s="50">
        <f t="shared" si="18"/>
        <v>2.5338648326472537</v>
      </c>
    </row>
    <row r="194" spans="1:12" ht="12" customHeight="1" x14ac:dyDescent="0.2">
      <c r="A194" s="41"/>
      <c r="C194" s="304"/>
      <c r="D194" s="174" t="s">
        <v>138</v>
      </c>
      <c r="E194" s="98">
        <v>0.101917571</v>
      </c>
      <c r="F194" s="98">
        <v>5.75436E-2</v>
      </c>
      <c r="G194" s="98">
        <v>0.17707509699999999</v>
      </c>
      <c r="H194" s="98">
        <v>0.131274628</v>
      </c>
      <c r="I194" s="98">
        <v>3.9009000000000002E-2</v>
      </c>
      <c r="J194" s="98">
        <v>6.8776592999999997E-2</v>
      </c>
      <c r="K194" s="99">
        <v>0.42440357099999998</v>
      </c>
      <c r="L194" s="50">
        <f t="shared" si="18"/>
        <v>2.8972295397022063</v>
      </c>
    </row>
    <row r="195" spans="1:12" ht="12" customHeight="1" x14ac:dyDescent="0.2">
      <c r="A195" s="41"/>
      <c r="C195" s="304"/>
      <c r="D195" s="174" t="s">
        <v>242</v>
      </c>
      <c r="E195" s="98">
        <v>0.141949189</v>
      </c>
      <c r="F195" s="98">
        <v>9.7773900999999996E-2</v>
      </c>
      <c r="G195" s="98">
        <v>0.21103981699999999</v>
      </c>
      <c r="H195" s="98">
        <v>7.5361418999999999E-2</v>
      </c>
      <c r="I195" s="98">
        <v>1.5647600000000001E-2</v>
      </c>
      <c r="J195" s="98">
        <v>7.9688467999999998E-2</v>
      </c>
      <c r="K195" s="99">
        <v>0.37853962200000002</v>
      </c>
      <c r="L195" s="50">
        <f t="shared" si="18"/>
        <v>2.4923774252562509</v>
      </c>
    </row>
    <row r="196" spans="1:12" ht="12" customHeight="1" x14ac:dyDescent="0.2">
      <c r="A196" s="41"/>
      <c r="C196" s="304"/>
      <c r="D196" s="174" t="s">
        <v>243</v>
      </c>
      <c r="E196" s="98">
        <v>0.10915351199999999</v>
      </c>
      <c r="F196" s="98">
        <v>7.9935144999999999E-2</v>
      </c>
      <c r="G196" s="98">
        <v>0.181520132</v>
      </c>
      <c r="H196" s="98">
        <v>9.7312638000000007E-2</v>
      </c>
      <c r="I196" s="98">
        <v>2.3669599999999999E-2</v>
      </c>
      <c r="J196" s="98">
        <v>7.9892633000000005E-2</v>
      </c>
      <c r="K196" s="99">
        <v>0.428516324</v>
      </c>
      <c r="L196" s="50">
        <f t="shared" si="18"/>
        <v>2.6875648200145035</v>
      </c>
    </row>
    <row r="197" spans="1:12" ht="12" customHeight="1" x14ac:dyDescent="0.2">
      <c r="A197" s="41"/>
      <c r="C197" s="304"/>
      <c r="D197" s="174" t="s">
        <v>244</v>
      </c>
      <c r="E197" s="98">
        <v>0.12946642799999999</v>
      </c>
      <c r="F197" s="98">
        <v>8.3433255999999997E-2</v>
      </c>
      <c r="G197" s="98">
        <v>0.18957681000000001</v>
      </c>
      <c r="H197" s="98">
        <v>6.6446832999999997E-2</v>
      </c>
      <c r="I197" s="98">
        <v>1.33887E-2</v>
      </c>
      <c r="J197" s="98">
        <v>7.7254819000000002E-2</v>
      </c>
      <c r="K197" s="99">
        <v>0.44043310899999999</v>
      </c>
      <c r="L197" s="50">
        <f t="shared" si="18"/>
        <v>2.483442532939367</v>
      </c>
    </row>
    <row r="198" spans="1:12" ht="12" customHeight="1" x14ac:dyDescent="0.2">
      <c r="A198" s="41"/>
      <c r="C198" s="304"/>
      <c r="D198" s="174" t="s">
        <v>245</v>
      </c>
      <c r="E198" s="98">
        <v>0.102776231</v>
      </c>
      <c r="F198" s="98">
        <v>6.7827899999999997E-2</v>
      </c>
      <c r="G198" s="98">
        <v>0.16921983199999999</v>
      </c>
      <c r="H198" s="98">
        <v>9.0449294E-2</v>
      </c>
      <c r="I198" s="98">
        <v>2.16622E-2</v>
      </c>
      <c r="J198" s="98">
        <v>8.0120843999999997E-2</v>
      </c>
      <c r="K198" s="99">
        <v>0.46794372000000001</v>
      </c>
      <c r="L198" s="50">
        <f t="shared" si="18"/>
        <v>2.6910915799200064</v>
      </c>
    </row>
    <row r="199" spans="1:12" ht="12" customHeight="1" x14ac:dyDescent="0.2">
      <c r="A199" s="41"/>
      <c r="C199" s="304"/>
      <c r="D199" s="174" t="s">
        <v>134</v>
      </c>
      <c r="E199" s="98">
        <v>7.5960069000000005E-2</v>
      </c>
      <c r="F199" s="98">
        <v>2.5858900000000001E-2</v>
      </c>
      <c r="G199" s="98">
        <v>7.2123514E-2</v>
      </c>
      <c r="H199" s="98">
        <v>6.6978808000000001E-2</v>
      </c>
      <c r="I199" s="98">
        <v>3.5487900000000003E-2</v>
      </c>
      <c r="J199" s="98">
        <v>0.12907106300000001</v>
      </c>
      <c r="K199" s="99">
        <v>0.59451967500000003</v>
      </c>
      <c r="L199" s="50">
        <f t="shared" si="18"/>
        <v>2.8559221932674443</v>
      </c>
    </row>
    <row r="200" spans="1:12" ht="12" customHeight="1" x14ac:dyDescent="0.2">
      <c r="A200" s="41"/>
      <c r="C200" s="304"/>
      <c r="D200" s="174" t="s">
        <v>135</v>
      </c>
      <c r="E200" s="98">
        <v>6.2045000000000003E-2</v>
      </c>
      <c r="F200" s="98">
        <v>1.5190499999999999E-2</v>
      </c>
      <c r="G200" s="98">
        <v>5.3726000000000003E-2</v>
      </c>
      <c r="H200" s="98">
        <v>7.1698139999999994E-2</v>
      </c>
      <c r="I200" s="98">
        <v>3.8670599999999999E-2</v>
      </c>
      <c r="J200" s="98">
        <v>0.118429277</v>
      </c>
      <c r="K200" s="99">
        <v>0.64024044499999999</v>
      </c>
      <c r="L200" s="50">
        <f t="shared" si="18"/>
        <v>3.0404377006379311</v>
      </c>
    </row>
    <row r="201" spans="1:12" ht="12" customHeight="1" x14ac:dyDescent="0.2">
      <c r="A201" s="41"/>
      <c r="C201" s="304"/>
      <c r="D201" s="181" t="s">
        <v>246</v>
      </c>
      <c r="E201" s="98">
        <v>6.0570100000000002E-2</v>
      </c>
      <c r="F201" s="98">
        <v>1.6259200000000001E-2</v>
      </c>
      <c r="G201" s="98">
        <v>5.9478700000000002E-2</v>
      </c>
      <c r="H201" s="98">
        <v>6.9427876999999999E-2</v>
      </c>
      <c r="I201" s="98">
        <v>3.5050999999999999E-2</v>
      </c>
      <c r="J201" s="98">
        <v>0.119103323</v>
      </c>
      <c r="K201" s="99">
        <v>0.64010975000000003</v>
      </c>
      <c r="L201" s="50">
        <f t="shared" si="18"/>
        <v>3.0088479780399329</v>
      </c>
    </row>
    <row r="202" spans="1:12" ht="12" customHeight="1" x14ac:dyDescent="0.2">
      <c r="A202" s="41"/>
      <c r="C202" s="304"/>
      <c r="D202" s="174" t="s">
        <v>136</v>
      </c>
      <c r="E202" s="98">
        <v>6.0209199999999997E-2</v>
      </c>
      <c r="F202" s="98">
        <v>1.56185E-2</v>
      </c>
      <c r="G202" s="98">
        <v>5.5842799999999998E-2</v>
      </c>
      <c r="H202" s="98">
        <v>7.0964800999999994E-2</v>
      </c>
      <c r="I202" s="98">
        <v>3.49772E-2</v>
      </c>
      <c r="J202" s="98">
        <v>0.120490259</v>
      </c>
      <c r="K202" s="99">
        <v>0.64189727399999996</v>
      </c>
      <c r="L202" s="50">
        <f t="shared" si="18"/>
        <v>3.0205473238127318</v>
      </c>
    </row>
    <row r="203" spans="1:12" ht="12" customHeight="1" x14ac:dyDescent="0.2">
      <c r="A203" s="41"/>
      <c r="C203" s="304"/>
      <c r="D203" s="181" t="s">
        <v>247</v>
      </c>
      <c r="E203" s="98">
        <v>5.9752300000000001E-2</v>
      </c>
      <c r="F203" s="98">
        <v>1.6307700000000001E-2</v>
      </c>
      <c r="G203" s="98">
        <v>5.8304500000000002E-2</v>
      </c>
      <c r="H203" s="98">
        <v>7.0556779E-2</v>
      </c>
      <c r="I203" s="98">
        <v>3.18996E-2</v>
      </c>
      <c r="J203" s="98">
        <v>0.120244568</v>
      </c>
      <c r="K203" s="99">
        <v>0.64293448200000003</v>
      </c>
      <c r="L203" s="50">
        <f t="shared" si="18"/>
        <v>2.9938505379840263</v>
      </c>
    </row>
    <row r="204" spans="1:12" ht="12" customHeight="1" x14ac:dyDescent="0.2">
      <c r="A204" s="41"/>
      <c r="C204" s="304"/>
      <c r="D204" s="175" t="s">
        <v>137</v>
      </c>
      <c r="E204" s="178">
        <v>6.7489631999999994E-2</v>
      </c>
      <c r="F204" s="178">
        <v>2.3964900000000001E-2</v>
      </c>
      <c r="G204" s="178">
        <v>9.3652183E-2</v>
      </c>
      <c r="H204" s="178">
        <v>0.10673637599999999</v>
      </c>
      <c r="I204" s="178">
        <v>8.0799866999999997E-2</v>
      </c>
      <c r="J204" s="178">
        <v>0.12668289899999999</v>
      </c>
      <c r="K204" s="179">
        <v>0.50067409799999996</v>
      </c>
      <c r="L204" s="51">
        <f t="shared" si="18"/>
        <v>3.2935569924281252</v>
      </c>
    </row>
    <row r="205" spans="1:12" ht="15" customHeight="1" x14ac:dyDescent="0.2">
      <c r="A205" s="41"/>
      <c r="C205" s="304"/>
      <c r="D205" s="33" t="s">
        <v>207</v>
      </c>
      <c r="E205" s="127">
        <v>9.8526010071428569E-2</v>
      </c>
      <c r="F205" s="127">
        <v>5.4853663642857139E-2</v>
      </c>
      <c r="G205" s="127">
        <v>0.14318283114285713</v>
      </c>
      <c r="H205" s="127">
        <v>8.6955738428571405E-2</v>
      </c>
      <c r="I205" s="127">
        <v>3.2127033357142856E-2</v>
      </c>
      <c r="J205" s="127">
        <v>9.3507398357142862E-2</v>
      </c>
      <c r="K205" s="128">
        <v>0.49084730985714281</v>
      </c>
      <c r="L205" s="129">
        <f>(1*E205+2*F205+3*G205+4*H205+5*I205)/SUM(E205:I205)</f>
        <v>2.7577360208296553</v>
      </c>
    </row>
    <row r="206" spans="1:12" ht="12" customHeight="1" x14ac:dyDescent="0.2">
      <c r="A206" s="41"/>
      <c r="C206" s="307" t="s">
        <v>250</v>
      </c>
      <c r="D206" s="173" t="s">
        <v>131</v>
      </c>
      <c r="E206" s="163">
        <v>0.14716454300000001</v>
      </c>
      <c r="F206" s="163">
        <v>0.12061567199999999</v>
      </c>
      <c r="G206" s="163">
        <v>0.20992807399999999</v>
      </c>
      <c r="H206" s="163">
        <v>7.4676274000000001E-2</v>
      </c>
      <c r="I206" s="163">
        <v>1.7631500000000001E-2</v>
      </c>
      <c r="J206" s="163">
        <v>5.64488E-2</v>
      </c>
      <c r="K206" s="164">
        <v>0.37353513500000002</v>
      </c>
      <c r="L206" s="49">
        <f t="shared" ref="L206:L219" si="19">(1*E206+2*F206+3*G206+4*H206+5*I206)/SUM(E206:I206)</f>
        <v>2.4649177386427445</v>
      </c>
    </row>
    <row r="207" spans="1:12" ht="12" customHeight="1" x14ac:dyDescent="0.2">
      <c r="A207" s="41"/>
      <c r="C207" s="304"/>
      <c r="D207" s="174" t="s">
        <v>132</v>
      </c>
      <c r="E207" s="98">
        <v>6.9577338000000002E-2</v>
      </c>
      <c r="F207" s="98">
        <v>5.9204100000000003E-2</v>
      </c>
      <c r="G207" s="98">
        <v>0.14122654800000001</v>
      </c>
      <c r="H207" s="98">
        <v>0.153372754</v>
      </c>
      <c r="I207" s="98">
        <v>4.0938299999999997E-2</v>
      </c>
      <c r="J207" s="98">
        <v>6.5366605999999994E-2</v>
      </c>
      <c r="K207" s="99">
        <v>0.47031435599999999</v>
      </c>
      <c r="L207" s="50">
        <f t="shared" si="19"/>
        <v>3.0794509266731778</v>
      </c>
    </row>
    <row r="208" spans="1:12" ht="12" customHeight="1" x14ac:dyDescent="0.2">
      <c r="A208" s="41"/>
      <c r="C208" s="304"/>
      <c r="D208" s="174" t="s">
        <v>133</v>
      </c>
      <c r="E208" s="98">
        <v>0.117077085</v>
      </c>
      <c r="F208" s="98">
        <v>6.1393200000000002E-2</v>
      </c>
      <c r="G208" s="98">
        <v>0.12535666300000001</v>
      </c>
      <c r="H208" s="98">
        <v>7.7887823999999994E-2</v>
      </c>
      <c r="I208" s="98">
        <v>8.2670999999999994E-3</v>
      </c>
      <c r="J208" s="98">
        <v>4.9991899999999999E-2</v>
      </c>
      <c r="K208" s="99">
        <v>0.56002615600000005</v>
      </c>
      <c r="L208" s="50">
        <f t="shared" si="19"/>
        <v>2.4842700124276544</v>
      </c>
    </row>
    <row r="209" spans="1:12" ht="12" customHeight="1" x14ac:dyDescent="0.2">
      <c r="A209" s="41"/>
      <c r="C209" s="304"/>
      <c r="D209" s="174" t="s">
        <v>138</v>
      </c>
      <c r="E209" s="98">
        <v>8.6694162000000005E-2</v>
      </c>
      <c r="F209" s="98">
        <v>2.88507E-2</v>
      </c>
      <c r="G209" s="98">
        <v>0.11837418299999999</v>
      </c>
      <c r="H209" s="98">
        <v>0.117409087</v>
      </c>
      <c r="I209" s="98">
        <v>3.4463300000000002E-2</v>
      </c>
      <c r="J209" s="98">
        <v>5.4968200000000002E-2</v>
      </c>
      <c r="K209" s="99">
        <v>0.55924036499999996</v>
      </c>
      <c r="L209" s="50">
        <f t="shared" si="19"/>
        <v>2.9587773711884822</v>
      </c>
    </row>
    <row r="210" spans="1:12" ht="12" customHeight="1" x14ac:dyDescent="0.2">
      <c r="A210" s="41"/>
      <c r="C210" s="304"/>
      <c r="D210" s="174" t="s">
        <v>242</v>
      </c>
      <c r="E210" s="98">
        <v>0.116925741</v>
      </c>
      <c r="F210" s="98">
        <v>0.110451137</v>
      </c>
      <c r="G210" s="98">
        <v>0.14042031799999999</v>
      </c>
      <c r="H210" s="98">
        <v>5.3516099999999997E-2</v>
      </c>
      <c r="I210" s="98">
        <v>1.2281500000000001E-2</v>
      </c>
      <c r="J210" s="98">
        <v>6.0549899999999997E-2</v>
      </c>
      <c r="K210" s="99">
        <v>0.50585532300000002</v>
      </c>
      <c r="L210" s="50">
        <f t="shared" si="19"/>
        <v>2.3860085004341243</v>
      </c>
    </row>
    <row r="211" spans="1:12" ht="12" customHeight="1" x14ac:dyDescent="0.2">
      <c r="A211" s="41"/>
      <c r="C211" s="304"/>
      <c r="D211" s="174" t="s">
        <v>243</v>
      </c>
      <c r="E211" s="98">
        <v>9.3559776999999997E-2</v>
      </c>
      <c r="F211" s="98">
        <v>9.0696251000000006E-2</v>
      </c>
      <c r="G211" s="98">
        <v>0.108812518</v>
      </c>
      <c r="H211" s="98">
        <v>8.7584260999999997E-2</v>
      </c>
      <c r="I211" s="98">
        <v>2.9471500000000001E-2</v>
      </c>
      <c r="J211" s="98">
        <v>6.0965999999999999E-2</v>
      </c>
      <c r="K211" s="99">
        <v>0.52890969899999996</v>
      </c>
      <c r="L211" s="50">
        <f t="shared" si="19"/>
        <v>2.6798810951724454</v>
      </c>
    </row>
    <row r="212" spans="1:12" ht="12" customHeight="1" x14ac:dyDescent="0.2">
      <c r="A212" s="41"/>
      <c r="C212" s="304"/>
      <c r="D212" s="174" t="s">
        <v>244</v>
      </c>
      <c r="E212" s="98">
        <v>9.4981882000000004E-2</v>
      </c>
      <c r="F212" s="98">
        <v>3.73427E-2</v>
      </c>
      <c r="G212" s="98">
        <v>0.15053058599999999</v>
      </c>
      <c r="H212" s="98">
        <v>2.4823899999999999E-2</v>
      </c>
      <c r="I212" s="98">
        <v>9.0291E-3</v>
      </c>
      <c r="J212" s="98">
        <v>7.7400918999999999E-2</v>
      </c>
      <c r="K212" s="99">
        <v>0.60589094300000002</v>
      </c>
      <c r="L212" s="50">
        <f t="shared" si="19"/>
        <v>2.4176835881289929</v>
      </c>
    </row>
    <row r="213" spans="1:12" ht="12" customHeight="1" x14ac:dyDescent="0.2">
      <c r="A213" s="41"/>
      <c r="C213" s="304"/>
      <c r="D213" s="174" t="s">
        <v>245</v>
      </c>
      <c r="E213" s="98">
        <v>7.2729384999999994E-2</v>
      </c>
      <c r="F213" s="98">
        <v>5.28263E-2</v>
      </c>
      <c r="G213" s="98">
        <v>0.105078904</v>
      </c>
      <c r="H213" s="98">
        <v>8.1795101999999995E-2</v>
      </c>
      <c r="I213" s="98">
        <v>1.24315E-2</v>
      </c>
      <c r="J213" s="98">
        <v>7.4322265999999998E-2</v>
      </c>
      <c r="K213" s="99">
        <v>0.60081651000000003</v>
      </c>
      <c r="L213" s="50">
        <f t="shared" si="19"/>
        <v>2.7179504030076651</v>
      </c>
    </row>
    <row r="214" spans="1:12" ht="12" customHeight="1" x14ac:dyDescent="0.2">
      <c r="A214" s="41"/>
      <c r="C214" s="304"/>
      <c r="D214" s="174" t="s">
        <v>134</v>
      </c>
      <c r="E214" s="98">
        <v>5.7535799999999998E-2</v>
      </c>
      <c r="F214" s="98">
        <v>5.7714400000000001E-3</v>
      </c>
      <c r="G214" s="98">
        <v>7.9090682999999995E-2</v>
      </c>
      <c r="H214" s="98">
        <v>8.3708750999999998E-2</v>
      </c>
      <c r="I214" s="98">
        <v>3.2488999999999997E-2</v>
      </c>
      <c r="J214" s="98">
        <v>0.11059968000000001</v>
      </c>
      <c r="K214" s="99">
        <v>0.63080461399999999</v>
      </c>
      <c r="L214" s="50">
        <f t="shared" si="19"/>
        <v>3.1076727640849859</v>
      </c>
    </row>
    <row r="215" spans="1:12" ht="12" customHeight="1" x14ac:dyDescent="0.2">
      <c r="A215" s="41"/>
      <c r="C215" s="304"/>
      <c r="D215" s="174" t="s">
        <v>135</v>
      </c>
      <c r="E215" s="98">
        <v>5.5512899999999997E-2</v>
      </c>
      <c r="F215" s="98">
        <v>5.1390100000000003E-3</v>
      </c>
      <c r="G215" s="98">
        <v>8.7962292999999997E-2</v>
      </c>
      <c r="H215" s="98">
        <v>3.8109700000000003E-2</v>
      </c>
      <c r="I215" s="98">
        <v>1.55379E-2</v>
      </c>
      <c r="J215" s="98">
        <v>0.114082351</v>
      </c>
      <c r="K215" s="99">
        <v>0.68365589900000001</v>
      </c>
      <c r="L215" s="50">
        <f t="shared" si="19"/>
        <v>2.7677301927344131</v>
      </c>
    </row>
    <row r="216" spans="1:12" ht="12" customHeight="1" x14ac:dyDescent="0.2">
      <c r="A216" s="41"/>
      <c r="C216" s="304"/>
      <c r="D216" s="181" t="s">
        <v>246</v>
      </c>
      <c r="E216" s="98">
        <v>5.5512899999999997E-2</v>
      </c>
      <c r="F216" s="98">
        <v>5.1390100000000003E-3</v>
      </c>
      <c r="G216" s="98">
        <v>7.2881593999999994E-2</v>
      </c>
      <c r="H216" s="98">
        <v>3.3310899999999997E-2</v>
      </c>
      <c r="I216" s="98">
        <v>2.6569700000000002E-2</v>
      </c>
      <c r="J216" s="98">
        <v>0.12560426799999999</v>
      </c>
      <c r="K216" s="99">
        <v>0.68098173399999995</v>
      </c>
      <c r="L216" s="50">
        <f t="shared" si="19"/>
        <v>2.8463684427067433</v>
      </c>
    </row>
    <row r="217" spans="1:12" ht="12" customHeight="1" x14ac:dyDescent="0.2">
      <c r="A217" s="41"/>
      <c r="C217" s="304"/>
      <c r="D217" s="174" t="s">
        <v>136</v>
      </c>
      <c r="E217" s="98">
        <v>3.3260400000000002E-2</v>
      </c>
      <c r="F217" s="98">
        <v>2.7134599999999998E-2</v>
      </c>
      <c r="G217" s="98">
        <v>7.0464369999999998E-2</v>
      </c>
      <c r="H217" s="98">
        <v>3.3310899999999997E-2</v>
      </c>
      <c r="I217" s="98">
        <v>2.6569700000000002E-2</v>
      </c>
      <c r="J217" s="98">
        <v>0.12560426799999999</v>
      </c>
      <c r="K217" s="99">
        <v>0.68365589900000001</v>
      </c>
      <c r="L217" s="50">
        <f t="shared" si="19"/>
        <v>2.962225536682217</v>
      </c>
    </row>
    <row r="218" spans="1:12" ht="12" customHeight="1" x14ac:dyDescent="0.2">
      <c r="A218" s="41"/>
      <c r="C218" s="304"/>
      <c r="D218" s="181" t="s">
        <v>247</v>
      </c>
      <c r="E218" s="98">
        <v>3.3403500000000003E-2</v>
      </c>
      <c r="F218" s="98">
        <v>4.9743799999999998E-2</v>
      </c>
      <c r="G218" s="98">
        <v>4.7855200000000001E-2</v>
      </c>
      <c r="H218" s="98">
        <v>3.3310899999999997E-2</v>
      </c>
      <c r="I218" s="98">
        <v>2.6569700000000002E-2</v>
      </c>
      <c r="J218" s="98">
        <v>0.12560426799999999</v>
      </c>
      <c r="K218" s="99">
        <v>0.68351279499999995</v>
      </c>
      <c r="L218" s="50">
        <f t="shared" si="19"/>
        <v>2.8423092458158945</v>
      </c>
    </row>
    <row r="219" spans="1:12" ht="12" customHeight="1" x14ac:dyDescent="0.2">
      <c r="A219" s="41"/>
      <c r="C219" s="304"/>
      <c r="D219" s="175" t="s">
        <v>137</v>
      </c>
      <c r="E219" s="178">
        <v>2.8726000000000002E-2</v>
      </c>
      <c r="F219" s="178">
        <v>6.2674406000000002E-2</v>
      </c>
      <c r="G219" s="178">
        <v>0.104855685</v>
      </c>
      <c r="H219" s="178">
        <v>0.12537557799999999</v>
      </c>
      <c r="I219" s="178">
        <v>6.8377367999999994E-2</v>
      </c>
      <c r="J219" s="178">
        <v>0.11671184800000001</v>
      </c>
      <c r="K219" s="179">
        <v>0.493279144</v>
      </c>
      <c r="L219" s="51">
        <f t="shared" si="19"/>
        <v>3.3641041476687628</v>
      </c>
    </row>
    <row r="220" spans="1:12" ht="15" customHeight="1" x14ac:dyDescent="0.2">
      <c r="A220" s="41"/>
      <c r="C220" s="304"/>
      <c r="D220" s="33" t="s">
        <v>207</v>
      </c>
      <c r="E220" s="127">
        <v>7.5904386642857147E-2</v>
      </c>
      <c r="F220" s="127">
        <v>5.1213023285714289E-2</v>
      </c>
      <c r="G220" s="127">
        <v>0.11163125850000001</v>
      </c>
      <c r="H220" s="127">
        <v>7.27280022142857E-2</v>
      </c>
      <c r="I220" s="127">
        <v>2.5759083428571427E-2</v>
      </c>
      <c r="J220" s="127">
        <v>8.7015805285714287E-2</v>
      </c>
      <c r="K220" s="128">
        <v>0.57574846942857139</v>
      </c>
      <c r="L220" s="129">
        <f>(1*E220+2*F220+3*G220+4*H220+5*I220)/SUM(E220:I220)</f>
        <v>2.7664078421432299</v>
      </c>
    </row>
    <row r="221" spans="1:12" ht="12" customHeight="1" x14ac:dyDescent="0.2">
      <c r="A221" s="41"/>
      <c r="C221" s="307" t="s">
        <v>251</v>
      </c>
      <c r="D221" s="173" t="s">
        <v>131</v>
      </c>
      <c r="E221" s="163">
        <v>0.12824961800000001</v>
      </c>
      <c r="F221" s="163">
        <v>2.0897300000000001E-2</v>
      </c>
      <c r="G221" s="163">
        <v>0.25090713199999998</v>
      </c>
      <c r="H221" s="163">
        <v>8.7556740999999993E-2</v>
      </c>
      <c r="I221" s="163">
        <v>1.8809800000000002E-2</v>
      </c>
      <c r="J221" s="163">
        <v>0.12754084399999999</v>
      </c>
      <c r="K221" s="164">
        <v>0.36603854699999999</v>
      </c>
      <c r="L221" s="49">
        <f t="shared" ref="L221:L234" si="20">(1*E221+2*F221+3*G221+4*H221+5*I221)/SUM(E221:I221)</f>
        <v>2.6994194199342889</v>
      </c>
    </row>
    <row r="222" spans="1:12" ht="12" customHeight="1" x14ac:dyDescent="0.2">
      <c r="A222" s="41"/>
      <c r="C222" s="304"/>
      <c r="D222" s="174" t="s">
        <v>132</v>
      </c>
      <c r="E222" s="98">
        <v>9.9774262000000002E-2</v>
      </c>
      <c r="F222" s="98">
        <v>2.1857100000000001E-2</v>
      </c>
      <c r="G222" s="98">
        <v>0.17105635999999999</v>
      </c>
      <c r="H222" s="98">
        <v>0.12520741099999999</v>
      </c>
      <c r="I222" s="98">
        <v>4.81158E-2</v>
      </c>
      <c r="J222" s="98">
        <v>0.13234143200000001</v>
      </c>
      <c r="K222" s="99">
        <v>0.40164758</v>
      </c>
      <c r="L222" s="50">
        <f t="shared" si="20"/>
        <v>3.0000716442418747</v>
      </c>
    </row>
    <row r="223" spans="1:12" ht="12" customHeight="1" x14ac:dyDescent="0.2">
      <c r="A223" s="41"/>
      <c r="C223" s="304"/>
      <c r="D223" s="174" t="s">
        <v>133</v>
      </c>
      <c r="E223" s="98">
        <v>0.11490117</v>
      </c>
      <c r="F223" s="98">
        <v>1.9386199999999999E-2</v>
      </c>
      <c r="G223" s="98">
        <v>0.12758862500000001</v>
      </c>
      <c r="H223" s="98">
        <v>8.3331263000000003E-2</v>
      </c>
      <c r="I223" s="98">
        <v>1.8801499999999999E-3</v>
      </c>
      <c r="J223" s="98">
        <v>0.129559542</v>
      </c>
      <c r="K223" s="99">
        <v>0.523353018</v>
      </c>
      <c r="L223" s="50">
        <f t="shared" si="20"/>
        <v>2.5329793784970724</v>
      </c>
    </row>
    <row r="224" spans="1:12" ht="12" customHeight="1" x14ac:dyDescent="0.2">
      <c r="A224" s="41"/>
      <c r="C224" s="304"/>
      <c r="D224" s="174" t="s">
        <v>138</v>
      </c>
      <c r="E224" s="98">
        <v>7.4664508000000004E-2</v>
      </c>
      <c r="F224" s="98">
        <v>2.2911299999999999E-2</v>
      </c>
      <c r="G224" s="98">
        <v>0.100495899</v>
      </c>
      <c r="H224" s="98">
        <v>8.8376235999999997E-2</v>
      </c>
      <c r="I224" s="98">
        <v>3.9076800000000002E-2</v>
      </c>
      <c r="J224" s="98">
        <v>0.13044165299999999</v>
      </c>
      <c r="K224" s="99">
        <v>0.54403361800000005</v>
      </c>
      <c r="L224" s="50">
        <f t="shared" si="20"/>
        <v>2.9824576161327312</v>
      </c>
    </row>
    <row r="225" spans="1:12" ht="12" customHeight="1" x14ac:dyDescent="0.2">
      <c r="A225" s="41"/>
      <c r="C225" s="304"/>
      <c r="D225" s="174" t="s">
        <v>242</v>
      </c>
      <c r="E225" s="98">
        <v>0.112388009</v>
      </c>
      <c r="F225" s="98">
        <v>4.6217099999999997E-2</v>
      </c>
      <c r="G225" s="98">
        <v>0.22645322000000001</v>
      </c>
      <c r="H225" s="98">
        <v>6.9409333000000004E-2</v>
      </c>
      <c r="I225" s="98">
        <v>1.0157899999999999E-2</v>
      </c>
      <c r="J225" s="98">
        <v>0.13519848000000001</v>
      </c>
      <c r="K225" s="99">
        <v>0.40017603200000001</v>
      </c>
      <c r="L225" s="50">
        <f t="shared" si="20"/>
        <v>2.609862220624013</v>
      </c>
    </row>
    <row r="226" spans="1:12" ht="12" customHeight="1" x14ac:dyDescent="0.2">
      <c r="A226" s="41"/>
      <c r="C226" s="304"/>
      <c r="D226" s="174" t="s">
        <v>243</v>
      </c>
      <c r="E226" s="98">
        <v>9.0087032999999997E-2</v>
      </c>
      <c r="F226" s="98">
        <v>3.8818900000000003E-2</v>
      </c>
      <c r="G226" s="98">
        <v>0.20264664299999999</v>
      </c>
      <c r="H226" s="98">
        <v>8.3393386E-2</v>
      </c>
      <c r="I226" s="98">
        <v>2.22375E-2</v>
      </c>
      <c r="J226" s="98">
        <v>0.137614552</v>
      </c>
      <c r="K226" s="99">
        <v>0.42520199800000003</v>
      </c>
      <c r="L226" s="50">
        <f t="shared" si="20"/>
        <v>2.791564439370307</v>
      </c>
    </row>
    <row r="227" spans="1:12" ht="12" customHeight="1" x14ac:dyDescent="0.2">
      <c r="A227" s="41"/>
      <c r="C227" s="304"/>
      <c r="D227" s="174" t="s">
        <v>244</v>
      </c>
      <c r="E227" s="98">
        <v>0.103252566</v>
      </c>
      <c r="F227" s="98">
        <v>2.7563299999999999E-2</v>
      </c>
      <c r="G227" s="98">
        <v>0.13639389499999999</v>
      </c>
      <c r="H227" s="98">
        <v>7.1056131999999994E-2</v>
      </c>
      <c r="I227" s="98">
        <v>2.7404299999999999E-3</v>
      </c>
      <c r="J227" s="98">
        <v>0.13640672700000001</v>
      </c>
      <c r="K227" s="99">
        <v>0.52258699799999997</v>
      </c>
      <c r="L227" s="50">
        <f t="shared" si="20"/>
        <v>2.5380395336540431</v>
      </c>
    </row>
    <row r="228" spans="1:12" ht="12" customHeight="1" x14ac:dyDescent="0.2">
      <c r="A228" s="41"/>
      <c r="C228" s="304"/>
      <c r="D228" s="174" t="s">
        <v>245</v>
      </c>
      <c r="E228" s="98">
        <v>7.9128557000000002E-2</v>
      </c>
      <c r="F228" s="98">
        <v>2.5675799999999999E-2</v>
      </c>
      <c r="G228" s="98">
        <v>0.13423306800000001</v>
      </c>
      <c r="H228" s="98">
        <v>8.2517375000000004E-2</v>
      </c>
      <c r="I228" s="98">
        <v>1.4270700000000001E-2</v>
      </c>
      <c r="J228" s="98">
        <v>0.13810584100000001</v>
      </c>
      <c r="K228" s="99">
        <v>0.52606867000000002</v>
      </c>
      <c r="L228" s="50">
        <f t="shared" si="20"/>
        <v>2.7829999836224459</v>
      </c>
    </row>
    <row r="229" spans="1:12" ht="12" customHeight="1" x14ac:dyDescent="0.2">
      <c r="A229" s="41"/>
      <c r="C229" s="304"/>
      <c r="D229" s="174" t="s">
        <v>134</v>
      </c>
      <c r="E229" s="98">
        <v>6.3845954999999996E-2</v>
      </c>
      <c r="F229" s="98">
        <v>1.34199E-2</v>
      </c>
      <c r="G229" s="98">
        <v>5.15269E-2</v>
      </c>
      <c r="H229" s="98">
        <v>0.14318658500000001</v>
      </c>
      <c r="I229" s="98">
        <v>3.1161500000000002E-2</v>
      </c>
      <c r="J229" s="98">
        <v>0.15081963300000001</v>
      </c>
      <c r="K229" s="99">
        <v>0.54603954799999999</v>
      </c>
      <c r="L229" s="50">
        <f t="shared" si="20"/>
        <v>3.2124351670992266</v>
      </c>
    </row>
    <row r="230" spans="1:12" ht="12" customHeight="1" x14ac:dyDescent="0.2">
      <c r="A230" s="41"/>
      <c r="C230" s="304"/>
      <c r="D230" s="174" t="s">
        <v>135</v>
      </c>
      <c r="E230" s="98">
        <v>5.7113900000000002E-2</v>
      </c>
      <c r="F230" s="98">
        <v>1.2737E-2</v>
      </c>
      <c r="G230" s="98">
        <v>4.6802700000000003E-2</v>
      </c>
      <c r="H230" s="98">
        <v>9.6944504000000001E-2</v>
      </c>
      <c r="I230" s="98">
        <v>4.5553200000000002E-2</v>
      </c>
      <c r="J230" s="98">
        <v>0.15617805800000001</v>
      </c>
      <c r="K230" s="99">
        <v>0.58467064300000005</v>
      </c>
      <c r="L230" s="50">
        <f t="shared" si="20"/>
        <v>3.2357159815796255</v>
      </c>
    </row>
    <row r="231" spans="1:12" ht="12" customHeight="1" x14ac:dyDescent="0.2">
      <c r="A231" s="41"/>
      <c r="C231" s="304"/>
      <c r="D231" s="181" t="s">
        <v>246</v>
      </c>
      <c r="E231" s="98">
        <v>5.5544200000000002E-2</v>
      </c>
      <c r="F231" s="98">
        <v>1.34932E-2</v>
      </c>
      <c r="G231" s="98">
        <v>4.7220900000000003E-2</v>
      </c>
      <c r="H231" s="98">
        <v>9.7815558999999996E-2</v>
      </c>
      <c r="I231" s="98">
        <v>4.4386799999999997E-2</v>
      </c>
      <c r="J231" s="98">
        <v>0.16074582100000001</v>
      </c>
      <c r="K231" s="99">
        <v>0.58079347800000003</v>
      </c>
      <c r="L231" s="50">
        <f t="shared" si="20"/>
        <v>3.2399110148519741</v>
      </c>
    </row>
    <row r="232" spans="1:12" ht="12" customHeight="1" x14ac:dyDescent="0.2">
      <c r="A232" s="41"/>
      <c r="C232" s="304"/>
      <c r="D232" s="174" t="s">
        <v>136</v>
      </c>
      <c r="E232" s="98">
        <v>5.5544200000000002E-2</v>
      </c>
      <c r="F232" s="98">
        <v>1.42676E-2</v>
      </c>
      <c r="G232" s="98">
        <v>4.5739299999999997E-2</v>
      </c>
      <c r="H232" s="98">
        <v>9.9949279000000002E-2</v>
      </c>
      <c r="I232" s="98">
        <v>5.3514199999999998E-2</v>
      </c>
      <c r="J232" s="98">
        <v>0.16074582100000001</v>
      </c>
      <c r="K232" s="99">
        <v>0.57023958399999997</v>
      </c>
      <c r="L232" s="50">
        <f t="shared" si="20"/>
        <v>3.3034098720723977</v>
      </c>
    </row>
    <row r="233" spans="1:12" ht="12" customHeight="1" x14ac:dyDescent="0.2">
      <c r="A233" s="41"/>
      <c r="C233" s="304"/>
      <c r="D233" s="181" t="s">
        <v>247</v>
      </c>
      <c r="E233" s="98">
        <v>6.4524453999999995E-2</v>
      </c>
      <c r="F233" s="98">
        <v>1.43497E-2</v>
      </c>
      <c r="G233" s="98">
        <v>4.5485299999999999E-2</v>
      </c>
      <c r="H233" s="98">
        <v>0.100820335</v>
      </c>
      <c r="I233" s="98">
        <v>5.2529100000000002E-2</v>
      </c>
      <c r="J233" s="98">
        <v>0.16074582100000001</v>
      </c>
      <c r="K233" s="99">
        <v>0.56154532099999999</v>
      </c>
      <c r="L233" s="50">
        <f t="shared" si="20"/>
        <v>3.2249835330261969</v>
      </c>
    </row>
    <row r="234" spans="1:12" ht="12" customHeight="1" x14ac:dyDescent="0.2">
      <c r="A234" s="41"/>
      <c r="C234" s="304"/>
      <c r="D234" s="175" t="s">
        <v>137</v>
      </c>
      <c r="E234" s="178">
        <v>6.1779000000000001E-2</v>
      </c>
      <c r="F234" s="178">
        <v>1.7144099999999999E-2</v>
      </c>
      <c r="G234" s="178">
        <v>0.121714884</v>
      </c>
      <c r="H234" s="178">
        <v>0.19083256500000001</v>
      </c>
      <c r="I234" s="178">
        <v>4.7632000000000001E-2</v>
      </c>
      <c r="J234" s="178">
        <v>0.150910615</v>
      </c>
      <c r="K234" s="179">
        <v>0.40998676899999997</v>
      </c>
      <c r="L234" s="51">
        <f t="shared" si="20"/>
        <v>3.3311173331403272</v>
      </c>
    </row>
    <row r="235" spans="1:12" ht="15" customHeight="1" x14ac:dyDescent="0.2">
      <c r="A235" s="41"/>
      <c r="C235" s="305"/>
      <c r="D235" s="33" t="s">
        <v>207</v>
      </c>
      <c r="E235" s="127">
        <v>8.2914102285714289E-2</v>
      </c>
      <c r="F235" s="127">
        <v>2.2052750000000003E-2</v>
      </c>
      <c r="G235" s="127">
        <v>0.12201891614285712</v>
      </c>
      <c r="H235" s="127">
        <v>0.10145690742857146</v>
      </c>
      <c r="I235" s="127">
        <v>3.0861848571428572E-2</v>
      </c>
      <c r="J235" s="127">
        <v>0.14338248857142855</v>
      </c>
      <c r="K235" s="128">
        <v>0.49731298599999996</v>
      </c>
      <c r="L235" s="129">
        <f>(1*E235+2*F235+3*G235+4*H235+5*I235)/SUM(E235:I235)</f>
        <v>2.9312551100232236</v>
      </c>
    </row>
    <row r="236" spans="1:12" x14ac:dyDescent="0.2"/>
  </sheetData>
  <mergeCells count="17">
    <mergeCell ref="C130:C144"/>
    <mergeCell ref="C191:C205"/>
    <mergeCell ref="C206:C220"/>
    <mergeCell ref="C221:C235"/>
    <mergeCell ref="C145:C159"/>
    <mergeCell ref="C160:C174"/>
    <mergeCell ref="C175:C189"/>
    <mergeCell ref="C54:C68"/>
    <mergeCell ref="C70:C84"/>
    <mergeCell ref="C85:C99"/>
    <mergeCell ref="C100:C114"/>
    <mergeCell ref="C115:C129"/>
    <mergeCell ref="C2:D2"/>
    <mergeCell ref="C4:K4"/>
    <mergeCell ref="C8:C22"/>
    <mergeCell ref="C24:C38"/>
    <mergeCell ref="C39:C53"/>
  </mergeCells>
  <hyperlinks>
    <hyperlink ref="A2" location="INDICE!A1" display="⏪" xr:uid="{00000000-0004-0000-1200-000000000000}"/>
  </hyperlinks>
  <pageMargins left="0.70866141732283472" right="0.70866141732283472" top="0.74803149606299213" bottom="0.74803149606299213" header="0.31496062992125984" footer="0.31496062992125984"/>
  <pageSetup paperSize="9" scale="69" fitToHeight="7" orientation="portrait" r:id="rId1"/>
  <rowBreaks count="1" manualBreakCount="1">
    <brk id="159" min="2" max="11" man="1"/>
  </rowBreaks>
  <ignoredErrors>
    <ignoredError sqref="L8:L235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8" tint="-0.499984740745262"/>
  </sheetPr>
  <dimension ref="A1:AK101"/>
  <sheetViews>
    <sheetView showGridLines="0" zoomScaleNormal="100" workbookViewId="0">
      <pane ySplit="6" topLeftCell="A49" activePane="bottomLeft" state="frozen"/>
      <selection pane="bottomLeft" activeCell="A2" sqref="A2"/>
    </sheetView>
  </sheetViews>
  <sheetFormatPr defaultColWidth="0" defaultRowHeight="12" zeroHeight="1" x14ac:dyDescent="0.2"/>
  <cols>
    <col min="1" max="1" width="5.83203125" style="118" customWidth="1"/>
    <col min="2" max="2" width="1.33203125" style="118" customWidth="1"/>
    <col min="3" max="3" width="25.83203125" style="90" customWidth="1"/>
    <col min="4" max="4" width="31.1640625" style="90" customWidth="1"/>
    <col min="5" max="11" width="9.33203125" style="118" customWidth="1"/>
    <col min="12" max="12" width="11.33203125" style="118" customWidth="1"/>
    <col min="13" max="13" width="2.5" customWidth="1"/>
    <col min="14" max="14" width="11.33203125" hidden="1" customWidth="1"/>
    <col min="15" max="16" width="7.33203125" hidden="1" customWidth="1"/>
    <col min="17" max="17" width="9.33203125" hidden="1" customWidth="1"/>
    <col min="18" max="18" width="2.33203125" hidden="1" customWidth="1"/>
    <col min="19" max="20" width="3" hidden="1" customWidth="1"/>
    <col min="21" max="37" width="0" hidden="1" customWidth="1"/>
    <col min="38" max="16384" width="9.33203125" hidden="1"/>
  </cols>
  <sheetData>
    <row r="1" spans="1:12" ht="5.0999999999999996" customHeight="1" x14ac:dyDescent="0.2">
      <c r="A1" s="119"/>
      <c r="B1" s="120"/>
      <c r="C1" s="170"/>
      <c r="D1" s="170"/>
      <c r="E1" s="115"/>
      <c r="F1" s="115"/>
      <c r="G1" s="115"/>
      <c r="H1" s="115"/>
      <c r="I1" s="115"/>
      <c r="J1" s="115"/>
      <c r="K1" s="115"/>
      <c r="L1" s="115"/>
    </row>
    <row r="2" spans="1:12" ht="30" customHeight="1" x14ac:dyDescent="0.2">
      <c r="A2" s="13" t="s">
        <v>64</v>
      </c>
      <c r="B2" s="120"/>
      <c r="C2" s="314" t="s">
        <v>140</v>
      </c>
      <c r="D2" s="314"/>
      <c r="E2" s="115"/>
      <c r="F2" s="115"/>
      <c r="G2" s="115"/>
      <c r="H2" s="115"/>
      <c r="I2" s="115"/>
      <c r="J2" s="115"/>
      <c r="K2" s="115"/>
      <c r="L2" s="115"/>
    </row>
    <row r="3" spans="1:12" ht="5.0999999999999996" customHeight="1" x14ac:dyDescent="0.2">
      <c r="A3" s="119"/>
      <c r="B3" s="120"/>
      <c r="C3" s="170"/>
      <c r="D3" s="170"/>
      <c r="E3" s="115"/>
      <c r="F3" s="115"/>
      <c r="G3" s="115"/>
      <c r="H3" s="115"/>
      <c r="I3" s="115"/>
      <c r="J3" s="115"/>
      <c r="K3" s="115"/>
      <c r="L3" s="115"/>
    </row>
    <row r="4" spans="1:12" ht="30" customHeight="1" x14ac:dyDescent="0.2">
      <c r="A4" s="119"/>
      <c r="B4" s="120"/>
      <c r="C4" s="300" t="s">
        <v>188</v>
      </c>
      <c r="D4" s="300"/>
      <c r="E4" s="300"/>
      <c r="F4" s="300"/>
      <c r="G4" s="300"/>
      <c r="H4" s="300"/>
      <c r="I4" s="300"/>
      <c r="J4" s="300"/>
      <c r="K4" s="300"/>
      <c r="L4" s="115"/>
    </row>
    <row r="5" spans="1:12" ht="5.0999999999999996" customHeight="1" x14ac:dyDescent="0.2">
      <c r="A5" s="119"/>
      <c r="B5" s="120"/>
      <c r="C5" s="170"/>
      <c r="D5" s="170"/>
      <c r="E5" s="115"/>
      <c r="F5" s="115"/>
      <c r="G5" s="115"/>
      <c r="H5" s="115"/>
      <c r="I5" s="115"/>
      <c r="J5" s="115"/>
      <c r="K5" s="115"/>
      <c r="L5" s="115"/>
    </row>
    <row r="6" spans="1:12" ht="45" x14ac:dyDescent="0.2">
      <c r="A6" s="41"/>
      <c r="B6" s="37"/>
      <c r="C6" s="38" t="s">
        <v>19</v>
      </c>
      <c r="D6" s="39" t="s">
        <v>34</v>
      </c>
      <c r="E6" s="40" t="s">
        <v>10</v>
      </c>
      <c r="F6" s="40" t="s">
        <v>11</v>
      </c>
      <c r="G6" s="40" t="s">
        <v>12</v>
      </c>
      <c r="H6" s="40" t="s">
        <v>13</v>
      </c>
      <c r="I6" s="40" t="s">
        <v>14</v>
      </c>
      <c r="J6" s="40" t="s">
        <v>35</v>
      </c>
      <c r="K6" s="92" t="s">
        <v>1</v>
      </c>
      <c r="L6" s="44" t="s">
        <v>195</v>
      </c>
    </row>
    <row r="7" spans="1:12" ht="15" customHeight="1" x14ac:dyDescent="0.2">
      <c r="A7" s="123"/>
      <c r="C7" s="177" t="s">
        <v>31</v>
      </c>
      <c r="D7" s="172"/>
      <c r="E7" s="116"/>
      <c r="F7" s="116"/>
      <c r="G7" s="116"/>
      <c r="H7" s="116"/>
      <c r="I7" s="116"/>
      <c r="J7" s="116"/>
      <c r="K7" s="116"/>
      <c r="L7" s="116"/>
    </row>
    <row r="8" spans="1:12" ht="12" customHeight="1" x14ac:dyDescent="0.2">
      <c r="A8" s="41"/>
      <c r="B8" s="37"/>
      <c r="C8" s="303" t="s">
        <v>31</v>
      </c>
      <c r="D8" s="173" t="s">
        <v>141</v>
      </c>
      <c r="E8" s="163">
        <v>0.14741949200000001</v>
      </c>
      <c r="F8" s="163">
        <v>8.9000686999999995E-2</v>
      </c>
      <c r="G8" s="163">
        <v>0.28205661700000001</v>
      </c>
      <c r="H8" s="163">
        <v>0.27924752400000002</v>
      </c>
      <c r="I8" s="163">
        <v>0.12124149200000001</v>
      </c>
      <c r="J8" s="163">
        <v>2.44914E-2</v>
      </c>
      <c r="K8" s="164">
        <v>5.6542799999999997E-2</v>
      </c>
      <c r="L8" s="165">
        <f>(1*E8+2*F8+3*G8+4*H8+5*I8)/SUM(E8:I8)</f>
        <v>3.1500500184004667</v>
      </c>
    </row>
    <row r="9" spans="1:12" ht="12" customHeight="1" x14ac:dyDescent="0.2">
      <c r="A9" s="41"/>
      <c r="B9" s="37"/>
      <c r="C9" s="304"/>
      <c r="D9" s="174" t="s">
        <v>142</v>
      </c>
      <c r="E9" s="98">
        <v>0.126833537</v>
      </c>
      <c r="F9" s="98">
        <v>8.7913347000000003E-2</v>
      </c>
      <c r="G9" s="98">
        <v>0.24147449400000001</v>
      </c>
      <c r="H9" s="98">
        <v>0.26268121</v>
      </c>
      <c r="I9" s="98">
        <v>0.16710445800000001</v>
      </c>
      <c r="J9" s="98">
        <v>3.54335E-2</v>
      </c>
      <c r="K9" s="99">
        <v>7.8559410999999996E-2</v>
      </c>
      <c r="L9" s="166">
        <f t="shared" ref="L9:L13" si="0">(1*E9+2*F9+3*G9+4*H9+5*I9)/SUM(E9:I9)</f>
        <v>3.2881576463219235</v>
      </c>
    </row>
    <row r="10" spans="1:12" ht="12" customHeight="1" x14ac:dyDescent="0.2">
      <c r="A10" s="41"/>
      <c r="B10" s="37"/>
      <c r="C10" s="304"/>
      <c r="D10" s="174" t="s">
        <v>143</v>
      </c>
      <c r="E10" s="98">
        <v>0.18865273699999999</v>
      </c>
      <c r="F10" s="98">
        <v>9.7779341000000006E-2</v>
      </c>
      <c r="G10" s="98">
        <v>0.37403779700000001</v>
      </c>
      <c r="H10" s="98">
        <v>0.203638556</v>
      </c>
      <c r="I10" s="98">
        <v>6.00406E-2</v>
      </c>
      <c r="J10" s="98">
        <v>2.7491600000000001E-2</v>
      </c>
      <c r="K10" s="99">
        <v>4.8359399999999997E-2</v>
      </c>
      <c r="L10" s="166">
        <f t="shared" si="0"/>
        <v>2.8362114183724123</v>
      </c>
    </row>
    <row r="11" spans="1:12" ht="12" customHeight="1" x14ac:dyDescent="0.2">
      <c r="A11" s="41"/>
      <c r="B11" s="37"/>
      <c r="C11" s="304"/>
      <c r="D11" s="174" t="s">
        <v>144</v>
      </c>
      <c r="E11" s="98">
        <v>0.14584550700000001</v>
      </c>
      <c r="F11" s="98">
        <v>9.7663296999999996E-2</v>
      </c>
      <c r="G11" s="98">
        <v>0.31742338199999998</v>
      </c>
      <c r="H11" s="98">
        <v>0.20695909000000001</v>
      </c>
      <c r="I11" s="98">
        <v>5.5227499999999999E-2</v>
      </c>
      <c r="J11" s="98">
        <v>7.1977111999999996E-2</v>
      </c>
      <c r="K11" s="99">
        <v>0.104904065</v>
      </c>
      <c r="L11" s="166">
        <f t="shared" si="0"/>
        <v>2.9126004373881513</v>
      </c>
    </row>
    <row r="12" spans="1:12" ht="12" customHeight="1" x14ac:dyDescent="0.2">
      <c r="A12" s="41"/>
      <c r="B12" s="37"/>
      <c r="C12" s="304"/>
      <c r="D12" s="175" t="s">
        <v>145</v>
      </c>
      <c r="E12" s="167">
        <v>0.10962959999999999</v>
      </c>
      <c r="F12" s="167">
        <v>8.6369751999999994E-2</v>
      </c>
      <c r="G12" s="167">
        <v>0.24228733399999999</v>
      </c>
      <c r="H12" s="167">
        <v>0.29469962</v>
      </c>
      <c r="I12" s="167">
        <v>0.14930020199999999</v>
      </c>
      <c r="J12" s="167">
        <v>3.8237599999999997E-2</v>
      </c>
      <c r="K12" s="168">
        <v>7.9475856999999997E-2</v>
      </c>
      <c r="L12" s="169">
        <f t="shared" si="0"/>
        <v>3.3260517636749358</v>
      </c>
    </row>
    <row r="13" spans="1:12" ht="15" customHeight="1" x14ac:dyDescent="0.2">
      <c r="A13" s="41"/>
      <c r="B13" s="37"/>
      <c r="C13" s="305"/>
      <c r="D13" s="33" t="s">
        <v>207</v>
      </c>
      <c r="E13" s="31">
        <v>0.14367617459999998</v>
      </c>
      <c r="F13" s="31">
        <v>9.1745284799999993E-2</v>
      </c>
      <c r="G13" s="31">
        <v>0.29145592480000004</v>
      </c>
      <c r="H13" s="31">
        <v>0.24944520000000003</v>
      </c>
      <c r="I13" s="31">
        <v>0.1105828504</v>
      </c>
      <c r="J13" s="31">
        <v>3.9526242400000001E-2</v>
      </c>
      <c r="K13" s="31">
        <v>7.3568306599999994E-2</v>
      </c>
      <c r="L13" s="89">
        <f t="shared" si="0"/>
        <v>3.1031826655130064</v>
      </c>
    </row>
    <row r="14" spans="1:12" ht="15" customHeight="1" x14ac:dyDescent="0.2">
      <c r="A14" s="123"/>
      <c r="C14" s="177" t="s">
        <v>32</v>
      </c>
      <c r="D14" s="172"/>
      <c r="E14" s="116"/>
      <c r="F14" s="116"/>
      <c r="G14" s="116"/>
      <c r="H14" s="116"/>
      <c r="I14" s="116"/>
      <c r="J14" s="116"/>
      <c r="K14" s="116"/>
      <c r="L14" s="116"/>
    </row>
    <row r="15" spans="1:12" ht="12" customHeight="1" x14ac:dyDescent="0.2">
      <c r="A15" s="41"/>
      <c r="B15" s="37"/>
      <c r="C15" s="303" t="s">
        <v>20</v>
      </c>
      <c r="D15" s="173" t="s">
        <v>141</v>
      </c>
      <c r="E15" s="163">
        <v>0.183933815</v>
      </c>
      <c r="F15" s="163">
        <v>9.5531849000000002E-2</v>
      </c>
      <c r="G15" s="163">
        <v>0.30196052400000001</v>
      </c>
      <c r="H15" s="163">
        <v>0.272728517</v>
      </c>
      <c r="I15" s="163">
        <v>0.10306030100000001</v>
      </c>
      <c r="J15" s="163">
        <v>1.5234899999999999E-2</v>
      </c>
      <c r="K15" s="164">
        <v>2.7550100000000001E-2</v>
      </c>
      <c r="L15" s="165">
        <f t="shared" ref="L15:L32" si="1">(1*E15+2*F15+3*G15+4*H15+5*I15)/SUM(E15:I15)</f>
        <v>3.0161401982868625</v>
      </c>
    </row>
    <row r="16" spans="1:12" ht="12" customHeight="1" x14ac:dyDescent="0.2">
      <c r="A16" s="41"/>
      <c r="B16" s="37"/>
      <c r="C16" s="304"/>
      <c r="D16" s="174" t="s">
        <v>142</v>
      </c>
      <c r="E16" s="98">
        <v>0.15245134900000001</v>
      </c>
      <c r="F16" s="98">
        <v>8.0472063999999996E-2</v>
      </c>
      <c r="G16" s="98">
        <v>0.25451629100000001</v>
      </c>
      <c r="H16" s="98">
        <v>0.28185406299999999</v>
      </c>
      <c r="I16" s="98">
        <v>0.161435458</v>
      </c>
      <c r="J16" s="98">
        <v>3.01967E-2</v>
      </c>
      <c r="K16" s="99">
        <v>3.90741E-2</v>
      </c>
      <c r="L16" s="166">
        <f t="shared" si="1"/>
        <v>3.2356756520673344</v>
      </c>
    </row>
    <row r="17" spans="1:12" ht="12" customHeight="1" x14ac:dyDescent="0.2">
      <c r="A17" s="41"/>
      <c r="B17" s="37"/>
      <c r="C17" s="304"/>
      <c r="D17" s="174" t="s">
        <v>143</v>
      </c>
      <c r="E17" s="98">
        <v>0.22889083399999999</v>
      </c>
      <c r="F17" s="98">
        <v>9.4579427999999993E-2</v>
      </c>
      <c r="G17" s="98">
        <v>0.383633528</v>
      </c>
      <c r="H17" s="98">
        <v>0.18601167699999999</v>
      </c>
      <c r="I17" s="98">
        <v>6.0955099999999998E-2</v>
      </c>
      <c r="J17" s="98">
        <v>2.0738300000000001E-2</v>
      </c>
      <c r="K17" s="99">
        <v>2.5191100000000001E-2</v>
      </c>
      <c r="L17" s="166">
        <f t="shared" si="1"/>
        <v>2.7437933550674138</v>
      </c>
    </row>
    <row r="18" spans="1:12" ht="12" customHeight="1" x14ac:dyDescent="0.2">
      <c r="A18" s="41"/>
      <c r="B18" s="37"/>
      <c r="C18" s="304"/>
      <c r="D18" s="174" t="s">
        <v>144</v>
      </c>
      <c r="E18" s="98">
        <v>0.168526659</v>
      </c>
      <c r="F18" s="98">
        <v>0.10510861000000001</v>
      </c>
      <c r="G18" s="98">
        <v>0.348472638</v>
      </c>
      <c r="H18" s="98">
        <v>0.198643176</v>
      </c>
      <c r="I18" s="98">
        <v>4.8871199999999997E-2</v>
      </c>
      <c r="J18" s="98">
        <v>5.9334999999999999E-2</v>
      </c>
      <c r="K18" s="99">
        <v>7.1042782999999998E-2</v>
      </c>
      <c r="L18" s="166">
        <f t="shared" si="1"/>
        <v>2.8323681961125642</v>
      </c>
    </row>
    <row r="19" spans="1:12" ht="12" customHeight="1" x14ac:dyDescent="0.2">
      <c r="A19" s="41"/>
      <c r="B19" s="37"/>
      <c r="C19" s="304"/>
      <c r="D19" s="175" t="s">
        <v>145</v>
      </c>
      <c r="E19" s="167">
        <v>0.12039279999999999</v>
      </c>
      <c r="F19" s="167">
        <v>0.115806587</v>
      </c>
      <c r="G19" s="167">
        <v>0.25772657799999998</v>
      </c>
      <c r="H19" s="167">
        <v>0.31303958100000001</v>
      </c>
      <c r="I19" s="167">
        <v>0.12112501000000001</v>
      </c>
      <c r="J19" s="167">
        <v>3.07482E-2</v>
      </c>
      <c r="K19" s="168">
        <v>4.1161200000000002E-2</v>
      </c>
      <c r="L19" s="169">
        <f t="shared" si="1"/>
        <v>3.2140927011006024</v>
      </c>
    </row>
    <row r="20" spans="1:12" ht="15" customHeight="1" x14ac:dyDescent="0.2">
      <c r="A20" s="41"/>
      <c r="B20" s="37"/>
      <c r="C20" s="304"/>
      <c r="D20" s="33" t="s">
        <v>207</v>
      </c>
      <c r="E20" s="31">
        <v>0.17083909139999998</v>
      </c>
      <c r="F20" s="31">
        <v>9.8299707600000008E-2</v>
      </c>
      <c r="G20" s="31">
        <v>0.30926191180000001</v>
      </c>
      <c r="H20" s="31">
        <v>0.2504554028</v>
      </c>
      <c r="I20" s="31">
        <v>9.9089413799999998E-2</v>
      </c>
      <c r="J20" s="31">
        <v>3.125062E-2</v>
      </c>
      <c r="K20" s="31">
        <v>4.0803856600000001E-2</v>
      </c>
      <c r="L20" s="89">
        <f t="shared" si="1"/>
        <v>3.0093285001591141</v>
      </c>
    </row>
    <row r="21" spans="1:12" ht="12" customHeight="1" x14ac:dyDescent="0.2">
      <c r="A21" s="41"/>
      <c r="B21" s="37"/>
      <c r="C21" s="303" t="s">
        <v>22</v>
      </c>
      <c r="D21" s="173" t="s">
        <v>141</v>
      </c>
      <c r="E21" s="163">
        <v>0.100936601</v>
      </c>
      <c r="F21" s="163">
        <v>8.4785187999999997E-2</v>
      </c>
      <c r="G21" s="163">
        <v>0.286435997</v>
      </c>
      <c r="H21" s="163">
        <v>0.32416582399999999</v>
      </c>
      <c r="I21" s="163">
        <v>0.141022858</v>
      </c>
      <c r="J21" s="163">
        <v>2.8797799999999998E-2</v>
      </c>
      <c r="K21" s="164">
        <v>3.3855700000000002E-2</v>
      </c>
      <c r="L21" s="165">
        <f t="shared" si="1"/>
        <v>3.3409125237136967</v>
      </c>
    </row>
    <row r="22" spans="1:12" ht="12" customHeight="1" x14ac:dyDescent="0.2">
      <c r="A22" s="41"/>
      <c r="B22" s="37"/>
      <c r="C22" s="304"/>
      <c r="D22" s="174" t="s">
        <v>142</v>
      </c>
      <c r="E22" s="98">
        <v>9.3942261999999999E-2</v>
      </c>
      <c r="F22" s="98">
        <v>9.8191731000000004E-2</v>
      </c>
      <c r="G22" s="98">
        <v>0.25516160300000001</v>
      </c>
      <c r="H22" s="98">
        <v>0.28267030199999998</v>
      </c>
      <c r="I22" s="98">
        <v>0.18156802899999999</v>
      </c>
      <c r="J22" s="98">
        <v>3.5122800000000003E-2</v>
      </c>
      <c r="K22" s="99">
        <v>5.3343300000000003E-2</v>
      </c>
      <c r="L22" s="166">
        <f t="shared" si="1"/>
        <v>3.3946425847076562</v>
      </c>
    </row>
    <row r="23" spans="1:12" ht="12" customHeight="1" x14ac:dyDescent="0.2">
      <c r="A23" s="41"/>
      <c r="B23" s="37"/>
      <c r="C23" s="304"/>
      <c r="D23" s="174" t="s">
        <v>143</v>
      </c>
      <c r="E23" s="98">
        <v>0.14650922599999999</v>
      </c>
      <c r="F23" s="98">
        <v>0.101575833</v>
      </c>
      <c r="G23" s="98">
        <v>0.39338816399999998</v>
      </c>
      <c r="H23" s="98">
        <v>0.24154192599999999</v>
      </c>
      <c r="I23" s="98">
        <v>5.8697199999999998E-2</v>
      </c>
      <c r="J23" s="98">
        <v>2.9365700000000002E-2</v>
      </c>
      <c r="K23" s="99">
        <v>2.89219E-2</v>
      </c>
      <c r="L23" s="166">
        <f t="shared" si="1"/>
        <v>2.9621349778009547</v>
      </c>
    </row>
    <row r="24" spans="1:12" ht="12" customHeight="1" x14ac:dyDescent="0.2">
      <c r="A24" s="41"/>
      <c r="B24" s="37"/>
      <c r="C24" s="304"/>
      <c r="D24" s="174" t="s">
        <v>144</v>
      </c>
      <c r="E24" s="98">
        <v>0.11562024899999999</v>
      </c>
      <c r="F24" s="98">
        <v>9.6474294000000002E-2</v>
      </c>
      <c r="G24" s="98">
        <v>0.330018598</v>
      </c>
      <c r="H24" s="98">
        <v>0.23237438899999999</v>
      </c>
      <c r="I24" s="98">
        <v>5.6207E-2</v>
      </c>
      <c r="J24" s="98">
        <v>8.0065147000000003E-2</v>
      </c>
      <c r="K24" s="99">
        <v>8.9240350999999996E-2</v>
      </c>
      <c r="L24" s="166">
        <f t="shared" si="1"/>
        <v>3.0205534000566976</v>
      </c>
    </row>
    <row r="25" spans="1:12" ht="12" customHeight="1" x14ac:dyDescent="0.2">
      <c r="A25" s="41"/>
      <c r="B25" s="37"/>
      <c r="C25" s="304"/>
      <c r="D25" s="175" t="s">
        <v>145</v>
      </c>
      <c r="E25" s="167">
        <v>8.4964011000000006E-2</v>
      </c>
      <c r="F25" s="167">
        <v>6.3610390000000003E-2</v>
      </c>
      <c r="G25" s="167">
        <v>0.251381195</v>
      </c>
      <c r="H25" s="167">
        <v>0.30985617999999998</v>
      </c>
      <c r="I25" s="167">
        <v>0.18810249400000001</v>
      </c>
      <c r="J25" s="167">
        <v>4.06433E-2</v>
      </c>
      <c r="K25" s="168">
        <v>6.1442400000000001E-2</v>
      </c>
      <c r="L25" s="169">
        <f t="shared" si="1"/>
        <v>3.5039710038242293</v>
      </c>
    </row>
    <row r="26" spans="1:12" ht="15" customHeight="1" x14ac:dyDescent="0.2">
      <c r="A26" s="41"/>
      <c r="B26" s="37"/>
      <c r="C26" s="304"/>
      <c r="D26" s="33" t="s">
        <v>207</v>
      </c>
      <c r="E26" s="31">
        <v>0.1083944698</v>
      </c>
      <c r="F26" s="31">
        <v>8.8927487200000016E-2</v>
      </c>
      <c r="G26" s="31">
        <v>0.30327711140000002</v>
      </c>
      <c r="H26" s="31">
        <v>0.27812172419999998</v>
      </c>
      <c r="I26" s="31">
        <v>0.1251195162</v>
      </c>
      <c r="J26" s="31">
        <v>4.2798949399999994E-2</v>
      </c>
      <c r="K26" s="31">
        <v>5.3360730199999998E-2</v>
      </c>
      <c r="L26" s="89">
        <f t="shared" si="1"/>
        <v>3.2463314897911535</v>
      </c>
    </row>
    <row r="27" spans="1:12" ht="12" customHeight="1" x14ac:dyDescent="0.2">
      <c r="A27" s="41"/>
      <c r="B27" s="37"/>
      <c r="C27" s="303" t="s">
        <v>21</v>
      </c>
      <c r="D27" s="173" t="s">
        <v>141</v>
      </c>
      <c r="E27" s="163">
        <v>0.16467178499999999</v>
      </c>
      <c r="F27" s="163">
        <v>8.2110410999999994E-2</v>
      </c>
      <c r="G27" s="163">
        <v>0.219130133</v>
      </c>
      <c r="H27" s="163">
        <v>0.187036391</v>
      </c>
      <c r="I27" s="163">
        <v>0.120837584</v>
      </c>
      <c r="J27" s="163">
        <v>3.83171E-2</v>
      </c>
      <c r="K27" s="164">
        <v>0.18789663400000001</v>
      </c>
      <c r="L27" s="165">
        <f t="shared" si="1"/>
        <v>3.0223027700423084</v>
      </c>
    </row>
    <row r="28" spans="1:12" ht="12" customHeight="1" x14ac:dyDescent="0.2">
      <c r="A28" s="41"/>
      <c r="B28" s="37"/>
      <c r="C28" s="304"/>
      <c r="D28" s="174" t="s">
        <v>142</v>
      </c>
      <c r="E28" s="98">
        <v>0.139618204</v>
      </c>
      <c r="F28" s="98">
        <v>8.2436679999999998E-2</v>
      </c>
      <c r="G28" s="98">
        <v>0.17391299599999999</v>
      </c>
      <c r="H28" s="98">
        <v>0.16368084899999999</v>
      </c>
      <c r="I28" s="98">
        <v>0.14678718900000001</v>
      </c>
      <c r="J28" s="98">
        <v>4.9941699999999999E-2</v>
      </c>
      <c r="K28" s="99">
        <v>0.24362240600000001</v>
      </c>
      <c r="L28" s="166">
        <f t="shared" si="1"/>
        <v>3.1353019241583917</v>
      </c>
    </row>
    <row r="29" spans="1:12" ht="12" customHeight="1" x14ac:dyDescent="0.2">
      <c r="A29" s="41"/>
      <c r="B29" s="37"/>
      <c r="C29" s="304"/>
      <c r="D29" s="174" t="s">
        <v>143</v>
      </c>
      <c r="E29" s="98">
        <v>0.18556456099999999</v>
      </c>
      <c r="F29" s="98">
        <v>9.6941680000000002E-2</v>
      </c>
      <c r="G29" s="98">
        <v>0.30174137400000001</v>
      </c>
      <c r="H29" s="98">
        <v>0.157670583</v>
      </c>
      <c r="I29" s="98">
        <v>6.0909100000000001E-2</v>
      </c>
      <c r="J29" s="98">
        <v>4.0663999999999999E-2</v>
      </c>
      <c r="K29" s="99">
        <v>0.15650876899999999</v>
      </c>
      <c r="L29" s="166">
        <f t="shared" si="1"/>
        <v>2.7651026323223005</v>
      </c>
    </row>
    <row r="30" spans="1:12" ht="12" customHeight="1" x14ac:dyDescent="0.2">
      <c r="A30" s="41"/>
      <c r="B30" s="37"/>
      <c r="C30" s="304"/>
      <c r="D30" s="174" t="s">
        <v>144</v>
      </c>
      <c r="E30" s="98">
        <v>0.15985276500000001</v>
      </c>
      <c r="F30" s="98">
        <v>8.1006078999999995E-2</v>
      </c>
      <c r="G30" s="98">
        <v>0.20523234600000001</v>
      </c>
      <c r="H30" s="98">
        <v>0.16693635800000001</v>
      </c>
      <c r="I30" s="98">
        <v>6.9535341000000001E-2</v>
      </c>
      <c r="J30" s="98">
        <v>8.5489056999999993E-2</v>
      </c>
      <c r="K30" s="99">
        <v>0.23194805399999999</v>
      </c>
      <c r="L30" s="166">
        <f t="shared" si="1"/>
        <v>2.8612515117270019</v>
      </c>
    </row>
    <row r="31" spans="1:12" ht="12" customHeight="1" x14ac:dyDescent="0.2">
      <c r="A31" s="41"/>
      <c r="B31" s="37"/>
      <c r="C31" s="304"/>
      <c r="D31" s="175" t="s">
        <v>145</v>
      </c>
      <c r="E31" s="167">
        <v>0.141401047</v>
      </c>
      <c r="F31" s="167">
        <v>6.4464958000000003E-2</v>
      </c>
      <c r="G31" s="167">
        <v>0.179610033</v>
      </c>
      <c r="H31" s="167">
        <v>0.20964866200000001</v>
      </c>
      <c r="I31" s="167">
        <v>0.12884390300000001</v>
      </c>
      <c r="J31" s="167">
        <v>5.20493E-2</v>
      </c>
      <c r="K31" s="168">
        <v>0.223982139</v>
      </c>
      <c r="L31" s="169">
        <f t="shared" si="1"/>
        <v>3.165848927014864</v>
      </c>
    </row>
    <row r="32" spans="1:12" ht="15" customHeight="1" x14ac:dyDescent="0.2">
      <c r="A32" s="41"/>
      <c r="B32" s="37"/>
      <c r="C32" s="305"/>
      <c r="D32" s="33" t="s">
        <v>207</v>
      </c>
      <c r="E32" s="31">
        <v>0.15822167240000001</v>
      </c>
      <c r="F32" s="31">
        <v>8.1391961600000007E-2</v>
      </c>
      <c r="G32" s="31">
        <v>0.21592537639999998</v>
      </c>
      <c r="H32" s="31">
        <v>0.17699456859999999</v>
      </c>
      <c r="I32" s="31">
        <v>0.1053826234</v>
      </c>
      <c r="J32" s="31">
        <v>5.3292231400000001E-2</v>
      </c>
      <c r="K32" s="31">
        <v>0.20879160039999997</v>
      </c>
      <c r="L32" s="89">
        <f t="shared" si="1"/>
        <v>2.9863460228041738</v>
      </c>
    </row>
    <row r="33" spans="1:12" ht="15" customHeight="1" x14ac:dyDescent="0.2">
      <c r="A33" s="123"/>
      <c r="C33" s="177" t="s">
        <v>33</v>
      </c>
      <c r="D33" s="172"/>
      <c r="E33" s="116"/>
      <c r="F33" s="116"/>
      <c r="G33" s="116"/>
      <c r="H33" s="116"/>
      <c r="I33" s="116"/>
      <c r="J33" s="116"/>
      <c r="K33" s="116"/>
      <c r="L33" s="116"/>
    </row>
    <row r="34" spans="1:12" ht="12" customHeight="1" x14ac:dyDescent="0.2">
      <c r="A34" s="41"/>
      <c r="B34" s="37"/>
      <c r="C34" s="303" t="s">
        <v>23</v>
      </c>
      <c r="D34" s="173" t="s">
        <v>141</v>
      </c>
      <c r="E34" s="163">
        <v>0.109001477</v>
      </c>
      <c r="F34" s="163">
        <v>6.2233700000000003E-2</v>
      </c>
      <c r="G34" s="163">
        <v>0.18405579799999999</v>
      </c>
      <c r="H34" s="163">
        <v>0.32134601600000001</v>
      </c>
      <c r="I34" s="163">
        <v>0.21648427000000001</v>
      </c>
      <c r="J34" s="163">
        <v>3.9785599999999997E-2</v>
      </c>
      <c r="K34" s="164">
        <v>6.7093167999999995E-2</v>
      </c>
      <c r="L34" s="165">
        <f t="shared" ref="L34:L81" si="2">(1*E34+2*F34+3*G34+4*H34+5*I34)/SUM(E34:I34)</f>
        <v>3.5308102300343731</v>
      </c>
    </row>
    <row r="35" spans="1:12" ht="12" customHeight="1" x14ac:dyDescent="0.2">
      <c r="A35" s="41"/>
      <c r="B35" s="37"/>
      <c r="C35" s="304"/>
      <c r="D35" s="174" t="s">
        <v>142</v>
      </c>
      <c r="E35" s="98">
        <v>0.128508279</v>
      </c>
      <c r="F35" s="98">
        <v>7.8666267999999998E-2</v>
      </c>
      <c r="G35" s="98">
        <v>0.21999719200000001</v>
      </c>
      <c r="H35" s="98">
        <v>0.26279027799999999</v>
      </c>
      <c r="I35" s="98">
        <v>0.154149341</v>
      </c>
      <c r="J35" s="98">
        <v>6.4320249999999995E-2</v>
      </c>
      <c r="K35" s="99">
        <v>9.1568391999999998E-2</v>
      </c>
      <c r="L35" s="166">
        <f t="shared" si="2"/>
        <v>3.278880424684441</v>
      </c>
    </row>
    <row r="36" spans="1:12" ht="12" customHeight="1" x14ac:dyDescent="0.2">
      <c r="A36" s="41"/>
      <c r="B36" s="37"/>
      <c r="C36" s="304"/>
      <c r="D36" s="174" t="s">
        <v>143</v>
      </c>
      <c r="E36" s="98">
        <v>0.13322383500000001</v>
      </c>
      <c r="F36" s="98">
        <v>8.4267713999999994E-2</v>
      </c>
      <c r="G36" s="98">
        <v>0.31246732199999999</v>
      </c>
      <c r="H36" s="98">
        <v>0.29280366000000002</v>
      </c>
      <c r="I36" s="98">
        <v>8.0991646E-2</v>
      </c>
      <c r="J36" s="98">
        <v>3.7517799999999997E-2</v>
      </c>
      <c r="K36" s="99">
        <v>5.8728000000000002E-2</v>
      </c>
      <c r="L36" s="166">
        <f t="shared" si="2"/>
        <v>3.1151547297357611</v>
      </c>
    </row>
    <row r="37" spans="1:12" ht="12" customHeight="1" x14ac:dyDescent="0.2">
      <c r="A37" s="41"/>
      <c r="B37" s="37"/>
      <c r="C37" s="304"/>
      <c r="D37" s="174" t="s">
        <v>144</v>
      </c>
      <c r="E37" s="98">
        <v>0.125225542</v>
      </c>
      <c r="F37" s="98">
        <v>5.4627000000000002E-2</v>
      </c>
      <c r="G37" s="98">
        <v>0.24643879199999999</v>
      </c>
      <c r="H37" s="98">
        <v>0.27203677500000001</v>
      </c>
      <c r="I37" s="98">
        <v>7.4901406000000004E-2</v>
      </c>
      <c r="J37" s="98">
        <v>0.10223497400000001</v>
      </c>
      <c r="K37" s="99">
        <v>0.124535469</v>
      </c>
      <c r="L37" s="166">
        <f t="shared" si="2"/>
        <v>3.1510049742475239</v>
      </c>
    </row>
    <row r="38" spans="1:12" ht="12" customHeight="1" x14ac:dyDescent="0.2">
      <c r="A38" s="41"/>
      <c r="B38" s="37"/>
      <c r="C38" s="304"/>
      <c r="D38" s="175" t="s">
        <v>145</v>
      </c>
      <c r="E38" s="167">
        <v>0.115630076</v>
      </c>
      <c r="F38" s="167">
        <v>5.7381599999999998E-2</v>
      </c>
      <c r="G38" s="167">
        <v>0.19993561800000001</v>
      </c>
      <c r="H38" s="167">
        <v>0.28839680200000001</v>
      </c>
      <c r="I38" s="167">
        <v>0.19704587400000001</v>
      </c>
      <c r="J38" s="167">
        <v>5.5858999999999999E-2</v>
      </c>
      <c r="K38" s="168">
        <v>8.5750983000000003E-2</v>
      </c>
      <c r="L38" s="169">
        <f t="shared" si="2"/>
        <v>3.4588203634299215</v>
      </c>
    </row>
    <row r="39" spans="1:12" ht="15" customHeight="1" x14ac:dyDescent="0.2">
      <c r="A39" s="41"/>
      <c r="B39" s="37"/>
      <c r="C39" s="304"/>
      <c r="D39" s="33" t="s">
        <v>207</v>
      </c>
      <c r="E39" s="31">
        <v>0.12231784180000001</v>
      </c>
      <c r="F39" s="31">
        <v>6.743525639999999E-2</v>
      </c>
      <c r="G39" s="31">
        <v>0.23257894439999999</v>
      </c>
      <c r="H39" s="31">
        <v>0.28747470620000004</v>
      </c>
      <c r="I39" s="31">
        <v>0.14471450740000003</v>
      </c>
      <c r="J39" s="31">
        <v>5.9943524800000002E-2</v>
      </c>
      <c r="K39" s="31">
        <v>8.5535202399999996E-2</v>
      </c>
      <c r="L39" s="89">
        <f t="shared" si="2"/>
        <v>3.3099194772259892</v>
      </c>
    </row>
    <row r="40" spans="1:12" ht="12" customHeight="1" x14ac:dyDescent="0.2">
      <c r="A40" s="41"/>
      <c r="B40" s="37"/>
      <c r="C40" s="303" t="s">
        <v>24</v>
      </c>
      <c r="D40" s="173" t="s">
        <v>141</v>
      </c>
      <c r="E40" s="163">
        <v>0.117691637</v>
      </c>
      <c r="F40" s="163">
        <v>6.0496300000000003E-2</v>
      </c>
      <c r="G40" s="163">
        <v>0.335407128</v>
      </c>
      <c r="H40" s="163">
        <v>0.30655055399999998</v>
      </c>
      <c r="I40" s="163">
        <v>0.134828432</v>
      </c>
      <c r="J40" s="163">
        <v>2.6635900000000001E-2</v>
      </c>
      <c r="K40" s="164">
        <v>1.839E-2</v>
      </c>
      <c r="L40" s="165">
        <f t="shared" si="2"/>
        <v>3.2935449855485128</v>
      </c>
    </row>
    <row r="41" spans="1:12" ht="12" customHeight="1" x14ac:dyDescent="0.2">
      <c r="A41" s="41"/>
      <c r="B41" s="37"/>
      <c r="C41" s="304"/>
      <c r="D41" s="174" t="s">
        <v>142</v>
      </c>
      <c r="E41" s="98">
        <v>9.7906187000000006E-2</v>
      </c>
      <c r="F41" s="98">
        <v>6.2003900000000001E-2</v>
      </c>
      <c r="G41" s="98">
        <v>0.26307651300000001</v>
      </c>
      <c r="H41" s="98">
        <v>0.32311429600000002</v>
      </c>
      <c r="I41" s="98">
        <v>0.170663905</v>
      </c>
      <c r="J41" s="98">
        <v>4.3256799999999998E-2</v>
      </c>
      <c r="K41" s="99">
        <v>3.9978300000000001E-2</v>
      </c>
      <c r="L41" s="166">
        <f t="shared" si="2"/>
        <v>3.4435443328064688</v>
      </c>
    </row>
    <row r="42" spans="1:12" ht="12" customHeight="1" x14ac:dyDescent="0.2">
      <c r="A42" s="41"/>
      <c r="B42" s="37"/>
      <c r="C42" s="304"/>
      <c r="D42" s="174" t="s">
        <v>143</v>
      </c>
      <c r="E42" s="98">
        <v>0.17054824099999999</v>
      </c>
      <c r="F42" s="98">
        <v>7.5401816999999996E-2</v>
      </c>
      <c r="G42" s="98">
        <v>0.394102165</v>
      </c>
      <c r="H42" s="98">
        <v>0.24393891700000001</v>
      </c>
      <c r="I42" s="98">
        <v>7.0414325999999999E-2</v>
      </c>
      <c r="J42" s="98">
        <v>3.03369E-2</v>
      </c>
      <c r="K42" s="99">
        <v>1.5257700000000001E-2</v>
      </c>
      <c r="L42" s="166">
        <f t="shared" si="2"/>
        <v>2.9667534070891417</v>
      </c>
    </row>
    <row r="43" spans="1:12" ht="12" customHeight="1" x14ac:dyDescent="0.2">
      <c r="A43" s="41"/>
      <c r="B43" s="37"/>
      <c r="C43" s="304"/>
      <c r="D43" s="174" t="s">
        <v>144</v>
      </c>
      <c r="E43" s="98">
        <v>0.13113396099999999</v>
      </c>
      <c r="F43" s="98">
        <v>6.9009188999999999E-2</v>
      </c>
      <c r="G43" s="98">
        <v>0.35082674600000002</v>
      </c>
      <c r="H43" s="98">
        <v>0.254387062</v>
      </c>
      <c r="I43" s="98">
        <v>5.1912600000000003E-2</v>
      </c>
      <c r="J43" s="98">
        <v>8.0983896999999999E-2</v>
      </c>
      <c r="K43" s="99">
        <v>6.1746599999999999E-2</v>
      </c>
      <c r="L43" s="166">
        <f t="shared" si="2"/>
        <v>3.0314196984468214</v>
      </c>
    </row>
    <row r="44" spans="1:12" ht="12" customHeight="1" x14ac:dyDescent="0.2">
      <c r="A44" s="41"/>
      <c r="B44" s="37"/>
      <c r="C44" s="304"/>
      <c r="D44" s="175" t="s">
        <v>145</v>
      </c>
      <c r="E44" s="167">
        <v>6.5053254000000005E-2</v>
      </c>
      <c r="F44" s="167">
        <v>7.3332419999999995E-2</v>
      </c>
      <c r="G44" s="167">
        <v>0.236363718</v>
      </c>
      <c r="H44" s="167">
        <v>0.35659881799999998</v>
      </c>
      <c r="I44" s="167">
        <v>0.19817019399999999</v>
      </c>
      <c r="J44" s="167">
        <v>3.5322399999999997E-2</v>
      </c>
      <c r="K44" s="168">
        <v>3.5159200000000002E-2</v>
      </c>
      <c r="L44" s="169">
        <f t="shared" si="2"/>
        <v>3.5911666467660388</v>
      </c>
    </row>
    <row r="45" spans="1:12" ht="15" customHeight="1" x14ac:dyDescent="0.2">
      <c r="A45" s="41"/>
      <c r="B45" s="37"/>
      <c r="C45" s="304"/>
      <c r="D45" s="33" t="s">
        <v>207</v>
      </c>
      <c r="E45" s="31">
        <v>0.11646665600000002</v>
      </c>
      <c r="F45" s="31">
        <v>6.8048725199999993E-2</v>
      </c>
      <c r="G45" s="31">
        <v>0.31595525400000002</v>
      </c>
      <c r="H45" s="31">
        <v>0.2969179294</v>
      </c>
      <c r="I45" s="31">
        <v>0.12519789139999998</v>
      </c>
      <c r="J45" s="31">
        <v>4.33071794E-2</v>
      </c>
      <c r="K45" s="31">
        <v>3.4106360000000002E-2</v>
      </c>
      <c r="L45" s="89">
        <f t="shared" si="2"/>
        <v>3.267001182813809</v>
      </c>
    </row>
    <row r="46" spans="1:12" ht="12" customHeight="1" x14ac:dyDescent="0.2">
      <c r="A46" s="41"/>
      <c r="B46" s="37"/>
      <c r="C46" s="303" t="s">
        <v>25</v>
      </c>
      <c r="D46" s="173" t="s">
        <v>141</v>
      </c>
      <c r="E46" s="163">
        <v>0.22803924</v>
      </c>
      <c r="F46" s="163">
        <v>7.2045368999999998E-2</v>
      </c>
      <c r="G46" s="163">
        <v>0.29350275199999998</v>
      </c>
      <c r="H46" s="163">
        <v>0.16525118999999999</v>
      </c>
      <c r="I46" s="163">
        <v>4.9602500000000001E-2</v>
      </c>
      <c r="J46" s="163">
        <v>7.2265000000000003E-4</v>
      </c>
      <c r="K46" s="164">
        <v>0.190836266</v>
      </c>
      <c r="L46" s="165">
        <f t="shared" si="2"/>
        <v>2.6738566668851655</v>
      </c>
    </row>
    <row r="47" spans="1:12" ht="12" customHeight="1" x14ac:dyDescent="0.2">
      <c r="A47" s="41"/>
      <c r="B47" s="37"/>
      <c r="C47" s="304"/>
      <c r="D47" s="174" t="s">
        <v>142</v>
      </c>
      <c r="E47" s="98">
        <v>0.249643013</v>
      </c>
      <c r="F47" s="98">
        <v>5.4317699999999997E-2</v>
      </c>
      <c r="G47" s="98">
        <v>0.166655742</v>
      </c>
      <c r="H47" s="98">
        <v>0.22863188500000001</v>
      </c>
      <c r="I47" s="98">
        <v>7.0476214999999995E-2</v>
      </c>
      <c r="J47" s="98">
        <v>3.89206E-2</v>
      </c>
      <c r="K47" s="99">
        <v>0.19135476100000001</v>
      </c>
      <c r="L47" s="166">
        <f t="shared" si="2"/>
        <v>2.7609282310085583</v>
      </c>
    </row>
    <row r="48" spans="1:12" ht="12" customHeight="1" x14ac:dyDescent="0.2">
      <c r="A48" s="41"/>
      <c r="B48" s="37"/>
      <c r="C48" s="304"/>
      <c r="D48" s="174" t="s">
        <v>143</v>
      </c>
      <c r="E48" s="98">
        <v>0.28496610999999999</v>
      </c>
      <c r="F48" s="98">
        <v>7.2461136999999995E-2</v>
      </c>
      <c r="G48" s="98">
        <v>0.26379837299999997</v>
      </c>
      <c r="H48" s="98">
        <v>0.13775959199999999</v>
      </c>
      <c r="I48" s="98">
        <v>4.7900600000000002E-2</v>
      </c>
      <c r="J48" s="98">
        <v>7.2265000000000003E-4</v>
      </c>
      <c r="K48" s="99">
        <v>0.19239149799999999</v>
      </c>
      <c r="L48" s="166">
        <f t="shared" si="2"/>
        <v>2.4933204191722735</v>
      </c>
    </row>
    <row r="49" spans="1:12" ht="12" customHeight="1" x14ac:dyDescent="0.2">
      <c r="A49" s="41"/>
      <c r="B49" s="37"/>
      <c r="C49" s="304"/>
      <c r="D49" s="174" t="s">
        <v>144</v>
      </c>
      <c r="E49" s="98">
        <v>0.203723085</v>
      </c>
      <c r="F49" s="98">
        <v>5.6449199999999998E-2</v>
      </c>
      <c r="G49" s="98">
        <v>0.30773050099999999</v>
      </c>
      <c r="H49" s="98">
        <v>0.18701891200000001</v>
      </c>
      <c r="I49" s="98">
        <v>1.9812300000000001E-2</v>
      </c>
      <c r="J49" s="98">
        <v>3.1921499999999998E-2</v>
      </c>
      <c r="K49" s="99">
        <v>0.19334446799999999</v>
      </c>
      <c r="L49" s="166">
        <f t="shared" si="2"/>
        <v>2.6937634612493153</v>
      </c>
    </row>
    <row r="50" spans="1:12" ht="12" customHeight="1" x14ac:dyDescent="0.2">
      <c r="A50" s="41"/>
      <c r="B50" s="37"/>
      <c r="C50" s="304"/>
      <c r="D50" s="175" t="s">
        <v>145</v>
      </c>
      <c r="E50" s="167">
        <v>0.191791826</v>
      </c>
      <c r="F50" s="167">
        <v>4.7220699999999997E-2</v>
      </c>
      <c r="G50" s="167">
        <v>0.25094861600000001</v>
      </c>
      <c r="H50" s="167">
        <v>0.25288536299999997</v>
      </c>
      <c r="I50" s="167">
        <v>6.4354539000000002E-2</v>
      </c>
      <c r="J50" s="167">
        <v>1.6913099999999999E-3</v>
      </c>
      <c r="K50" s="168">
        <v>0.19110764899999999</v>
      </c>
      <c r="L50" s="169">
        <f t="shared" si="2"/>
        <v>2.939036363535724</v>
      </c>
    </row>
    <row r="51" spans="1:12" ht="15" customHeight="1" x14ac:dyDescent="0.2">
      <c r="A51" s="41"/>
      <c r="B51" s="37"/>
      <c r="C51" s="304"/>
      <c r="D51" s="33" t="s">
        <v>207</v>
      </c>
      <c r="E51" s="31">
        <v>0.2316326548</v>
      </c>
      <c r="F51" s="31">
        <v>6.0498821199999997E-2</v>
      </c>
      <c r="G51" s="31">
        <v>0.25652719680000002</v>
      </c>
      <c r="H51" s="31">
        <v>0.19430938839999998</v>
      </c>
      <c r="I51" s="31">
        <v>5.0429230800000002E-2</v>
      </c>
      <c r="J51" s="31">
        <v>1.4795742000000001E-2</v>
      </c>
      <c r="K51" s="31">
        <v>0.19180692840000002</v>
      </c>
      <c r="L51" s="89">
        <f t="shared" si="2"/>
        <v>2.7118766561154328</v>
      </c>
    </row>
    <row r="52" spans="1:12" ht="12" customHeight="1" x14ac:dyDescent="0.2">
      <c r="A52" s="41"/>
      <c r="B52" s="37"/>
      <c r="C52" s="303" t="s">
        <v>26</v>
      </c>
      <c r="D52" s="173" t="s">
        <v>141</v>
      </c>
      <c r="E52" s="163">
        <v>0.13374355299999999</v>
      </c>
      <c r="F52" s="163">
        <v>6.4353357E-2</v>
      </c>
      <c r="G52" s="163">
        <v>0.22428488499999999</v>
      </c>
      <c r="H52" s="163">
        <v>0.261371927</v>
      </c>
      <c r="I52" s="163">
        <v>0.160930569</v>
      </c>
      <c r="J52" s="163">
        <v>2.4528500000000002E-2</v>
      </c>
      <c r="K52" s="164">
        <v>0.13078724799999999</v>
      </c>
      <c r="L52" s="165">
        <f t="shared" si="2"/>
        <v>3.297617233655882</v>
      </c>
    </row>
    <row r="53" spans="1:12" ht="12" customHeight="1" x14ac:dyDescent="0.2">
      <c r="A53" s="41"/>
      <c r="B53" s="37"/>
      <c r="C53" s="304"/>
      <c r="D53" s="174" t="s">
        <v>142</v>
      </c>
      <c r="E53" s="98">
        <v>0.11660419399999999</v>
      </c>
      <c r="F53" s="98">
        <v>6.4503985E-2</v>
      </c>
      <c r="G53" s="98">
        <v>0.202270856</v>
      </c>
      <c r="H53" s="98">
        <v>0.28907824799999998</v>
      </c>
      <c r="I53" s="98">
        <v>0.129165009</v>
      </c>
      <c r="J53" s="98">
        <v>3.2956800000000001E-2</v>
      </c>
      <c r="K53" s="99">
        <v>0.16542093399999999</v>
      </c>
      <c r="L53" s="166">
        <f t="shared" si="2"/>
        <v>3.3114882102106011</v>
      </c>
    </row>
    <row r="54" spans="1:12" ht="12" customHeight="1" x14ac:dyDescent="0.2">
      <c r="A54" s="41"/>
      <c r="B54" s="37"/>
      <c r="C54" s="304"/>
      <c r="D54" s="174" t="s">
        <v>143</v>
      </c>
      <c r="E54" s="98">
        <v>0.18098968300000001</v>
      </c>
      <c r="F54" s="98">
        <v>8.391084E-2</v>
      </c>
      <c r="G54" s="98">
        <v>0.309095591</v>
      </c>
      <c r="H54" s="98">
        <v>0.22015104899999999</v>
      </c>
      <c r="I54" s="98">
        <v>5.4784100000000002E-2</v>
      </c>
      <c r="J54" s="98">
        <v>2.4019499999999999E-2</v>
      </c>
      <c r="K54" s="99">
        <v>0.12704915899999999</v>
      </c>
      <c r="L54" s="166">
        <f t="shared" si="2"/>
        <v>2.8631562270548634</v>
      </c>
    </row>
    <row r="55" spans="1:12" ht="12" customHeight="1" x14ac:dyDescent="0.2">
      <c r="A55" s="41"/>
      <c r="B55" s="37"/>
      <c r="C55" s="304"/>
      <c r="D55" s="174" t="s">
        <v>144</v>
      </c>
      <c r="E55" s="98">
        <v>0.13647478900000001</v>
      </c>
      <c r="F55" s="98">
        <v>7.9993158999999994E-2</v>
      </c>
      <c r="G55" s="98">
        <v>0.24218627000000001</v>
      </c>
      <c r="H55" s="98">
        <v>0.203784733</v>
      </c>
      <c r="I55" s="98">
        <v>7.2926933999999999E-2</v>
      </c>
      <c r="J55" s="98">
        <v>8.2313334000000002E-2</v>
      </c>
      <c r="K55" s="99">
        <v>0.18232077999999999</v>
      </c>
      <c r="L55" s="166">
        <f t="shared" si="2"/>
        <v>2.9955068135911693</v>
      </c>
    </row>
    <row r="56" spans="1:12" ht="12" customHeight="1" x14ac:dyDescent="0.2">
      <c r="A56" s="41"/>
      <c r="B56" s="37"/>
      <c r="C56" s="304"/>
      <c r="D56" s="175" t="s">
        <v>145</v>
      </c>
      <c r="E56" s="167">
        <v>0.11805742800000001</v>
      </c>
      <c r="F56" s="167">
        <v>3.9581100000000001E-2</v>
      </c>
      <c r="G56" s="167">
        <v>0.196231286</v>
      </c>
      <c r="H56" s="167">
        <v>0.27508937999999999</v>
      </c>
      <c r="I56" s="167">
        <v>0.17440826200000001</v>
      </c>
      <c r="J56" s="167">
        <v>4.4523300000000002E-2</v>
      </c>
      <c r="K56" s="168">
        <v>0.15210928400000001</v>
      </c>
      <c r="L56" s="169">
        <f t="shared" si="2"/>
        <v>3.4334379559432886</v>
      </c>
    </row>
    <row r="57" spans="1:12" ht="15" customHeight="1" x14ac:dyDescent="0.2">
      <c r="A57" s="41"/>
      <c r="B57" s="37"/>
      <c r="C57" s="304"/>
      <c r="D57" s="33" t="s">
        <v>207</v>
      </c>
      <c r="E57" s="31">
        <v>0.13717392940000001</v>
      </c>
      <c r="F57" s="31">
        <v>6.6468488199999981E-2</v>
      </c>
      <c r="G57" s="31">
        <v>0.23481377760000002</v>
      </c>
      <c r="H57" s="31">
        <v>0.2498950674</v>
      </c>
      <c r="I57" s="31">
        <v>0.11844297479999999</v>
      </c>
      <c r="J57" s="31">
        <v>4.1668286799999996E-2</v>
      </c>
      <c r="K57" s="31">
        <v>0.151537481</v>
      </c>
      <c r="L57" s="89">
        <f t="shared" si="2"/>
        <v>3.1809193264324622</v>
      </c>
    </row>
    <row r="58" spans="1:12" ht="12" customHeight="1" x14ac:dyDescent="0.2">
      <c r="A58" s="41"/>
      <c r="B58" s="37"/>
      <c r="C58" s="303" t="s">
        <v>27</v>
      </c>
      <c r="D58" s="173" t="s">
        <v>141</v>
      </c>
      <c r="E58" s="163">
        <v>0.145754455</v>
      </c>
      <c r="F58" s="163">
        <v>0.12240482799999999</v>
      </c>
      <c r="G58" s="163">
        <v>0.28251417099999998</v>
      </c>
      <c r="H58" s="163">
        <v>0.28221976300000001</v>
      </c>
      <c r="I58" s="163">
        <v>9.4958603000000003E-2</v>
      </c>
      <c r="J58" s="163">
        <v>2.10353E-2</v>
      </c>
      <c r="K58" s="164">
        <v>5.1112900000000003E-2</v>
      </c>
      <c r="L58" s="165">
        <f t="shared" si="2"/>
        <v>3.0627505704520783</v>
      </c>
    </row>
    <row r="59" spans="1:12" ht="12" customHeight="1" x14ac:dyDescent="0.2">
      <c r="A59" s="41"/>
      <c r="B59" s="37"/>
      <c r="C59" s="304"/>
      <c r="D59" s="174" t="s">
        <v>142</v>
      </c>
      <c r="E59" s="98">
        <v>0.117123501</v>
      </c>
      <c r="F59" s="98">
        <v>0.113407999</v>
      </c>
      <c r="G59" s="98">
        <v>0.26199449600000002</v>
      </c>
      <c r="H59" s="98">
        <v>0.214026674</v>
      </c>
      <c r="I59" s="98">
        <v>0.19571081000000001</v>
      </c>
      <c r="J59" s="98">
        <v>2.3613599999999998E-2</v>
      </c>
      <c r="K59" s="99">
        <v>7.4122960000000002E-2</v>
      </c>
      <c r="L59" s="166">
        <f t="shared" si="2"/>
        <v>3.2857184167533857</v>
      </c>
    </row>
    <row r="60" spans="1:12" ht="12" customHeight="1" x14ac:dyDescent="0.2">
      <c r="A60" s="41"/>
      <c r="B60" s="37"/>
      <c r="C60" s="304"/>
      <c r="D60" s="174" t="s">
        <v>143</v>
      </c>
      <c r="E60" s="98">
        <v>0.172450724</v>
      </c>
      <c r="F60" s="98">
        <v>0.118702852</v>
      </c>
      <c r="G60" s="98">
        <v>0.40889049399999999</v>
      </c>
      <c r="H60" s="98">
        <v>0.18179258300000001</v>
      </c>
      <c r="I60" s="98">
        <v>5.6876599999999999E-2</v>
      </c>
      <c r="J60" s="98">
        <v>2.3903299999999999E-2</v>
      </c>
      <c r="K60" s="99">
        <v>3.7383399999999997E-2</v>
      </c>
      <c r="L60" s="166">
        <f t="shared" si="2"/>
        <v>2.8209692720722672</v>
      </c>
    </row>
    <row r="61" spans="1:12" ht="12" customHeight="1" x14ac:dyDescent="0.2">
      <c r="A61" s="41"/>
      <c r="B61" s="37"/>
      <c r="C61" s="304"/>
      <c r="D61" s="174" t="s">
        <v>144</v>
      </c>
      <c r="E61" s="98">
        <v>0.15032261</v>
      </c>
      <c r="F61" s="98">
        <v>0.11107326300000001</v>
      </c>
      <c r="G61" s="98">
        <v>0.31566569100000003</v>
      </c>
      <c r="H61" s="98">
        <v>0.18717472399999999</v>
      </c>
      <c r="I61" s="98">
        <v>5.40898E-2</v>
      </c>
      <c r="J61" s="98">
        <v>7.2501930000000006E-2</v>
      </c>
      <c r="K61" s="99">
        <v>0.109171982</v>
      </c>
      <c r="L61" s="166">
        <f t="shared" si="2"/>
        <v>2.8578022127042346</v>
      </c>
    </row>
    <row r="62" spans="1:12" ht="12" customHeight="1" x14ac:dyDescent="0.2">
      <c r="A62" s="41"/>
      <c r="B62" s="37"/>
      <c r="C62" s="304"/>
      <c r="D62" s="175" t="s">
        <v>145</v>
      </c>
      <c r="E62" s="167">
        <v>0.118860307</v>
      </c>
      <c r="F62" s="167">
        <v>0.11677599700000001</v>
      </c>
      <c r="G62" s="167">
        <v>0.254195069</v>
      </c>
      <c r="H62" s="167">
        <v>0.26703859499999999</v>
      </c>
      <c r="I62" s="167">
        <v>0.12500171500000001</v>
      </c>
      <c r="J62" s="167">
        <v>3.8237E-2</v>
      </c>
      <c r="K62" s="168">
        <v>7.9891290000000004E-2</v>
      </c>
      <c r="L62" s="169">
        <f t="shared" si="2"/>
        <v>3.1843186680482178</v>
      </c>
    </row>
    <row r="63" spans="1:12" ht="15" customHeight="1" x14ac:dyDescent="0.2">
      <c r="A63" s="41"/>
      <c r="B63" s="37"/>
      <c r="C63" s="304"/>
      <c r="D63" s="33" t="s">
        <v>207</v>
      </c>
      <c r="E63" s="31">
        <v>0.1409023194</v>
      </c>
      <c r="F63" s="31">
        <v>0.1164729878</v>
      </c>
      <c r="G63" s="31">
        <v>0.30465198420000006</v>
      </c>
      <c r="H63" s="31">
        <v>0.22645046780000003</v>
      </c>
      <c r="I63" s="31">
        <v>0.10532750560000001</v>
      </c>
      <c r="J63" s="31">
        <v>3.5858226E-2</v>
      </c>
      <c r="K63" s="31">
        <v>7.0336506399999998E-2</v>
      </c>
      <c r="L63" s="89">
        <f t="shared" si="2"/>
        <v>3.0434410647700632</v>
      </c>
    </row>
    <row r="64" spans="1:12" ht="12" customHeight="1" x14ac:dyDescent="0.2">
      <c r="A64" s="41"/>
      <c r="B64" s="37"/>
      <c r="C64" s="303" t="s">
        <v>28</v>
      </c>
      <c r="D64" s="173" t="s">
        <v>141</v>
      </c>
      <c r="E64" s="163">
        <v>0.10673700999999999</v>
      </c>
      <c r="F64" s="163">
        <v>5.4751500000000002E-2</v>
      </c>
      <c r="G64" s="163">
        <v>0.25889892799999997</v>
      </c>
      <c r="H64" s="163">
        <v>0.27904411000000001</v>
      </c>
      <c r="I64" s="163">
        <v>0.20727961</v>
      </c>
      <c r="J64" s="163">
        <v>5.79169E-2</v>
      </c>
      <c r="K64" s="164">
        <v>3.5371899999999998E-2</v>
      </c>
      <c r="L64" s="165">
        <f t="shared" si="2"/>
        <v>3.4691436807045442</v>
      </c>
    </row>
    <row r="65" spans="1:12" ht="12" customHeight="1" x14ac:dyDescent="0.2">
      <c r="A65" s="41"/>
      <c r="B65" s="37"/>
      <c r="C65" s="304"/>
      <c r="D65" s="174" t="s">
        <v>142</v>
      </c>
      <c r="E65" s="98">
        <v>0.124474592</v>
      </c>
      <c r="F65" s="98">
        <v>9.7359547000000005E-2</v>
      </c>
      <c r="G65" s="98">
        <v>0.22441813499999999</v>
      </c>
      <c r="H65" s="98">
        <v>0.25326916300000002</v>
      </c>
      <c r="I65" s="98">
        <v>0.19192129399999999</v>
      </c>
      <c r="J65" s="98">
        <v>6.4980528999999995E-2</v>
      </c>
      <c r="K65" s="99">
        <v>4.3576700000000003E-2</v>
      </c>
      <c r="L65" s="166">
        <f t="shared" si="2"/>
        <v>3.3262161548771441</v>
      </c>
    </row>
    <row r="66" spans="1:12" ht="12" customHeight="1" x14ac:dyDescent="0.2">
      <c r="A66" s="41"/>
      <c r="B66" s="37"/>
      <c r="C66" s="304"/>
      <c r="D66" s="174" t="s">
        <v>143</v>
      </c>
      <c r="E66" s="98">
        <v>0.13227330900000001</v>
      </c>
      <c r="F66" s="98">
        <v>0.126885733</v>
      </c>
      <c r="G66" s="98">
        <v>0.30714416900000002</v>
      </c>
      <c r="H66" s="98">
        <v>0.26977379099999999</v>
      </c>
      <c r="I66" s="98">
        <v>8.6854352999999995E-2</v>
      </c>
      <c r="J66" s="98">
        <v>5.4766200000000001E-2</v>
      </c>
      <c r="K66" s="99">
        <v>2.2302499999999999E-2</v>
      </c>
      <c r="L66" s="166">
        <f t="shared" si="2"/>
        <v>3.0563965518323948</v>
      </c>
    </row>
    <row r="67" spans="1:12" ht="12" customHeight="1" x14ac:dyDescent="0.2">
      <c r="A67" s="41"/>
      <c r="B67" s="37"/>
      <c r="C67" s="304"/>
      <c r="D67" s="174" t="s">
        <v>144</v>
      </c>
      <c r="E67" s="98">
        <v>0.112171405</v>
      </c>
      <c r="F67" s="98">
        <v>9.4271483000000003E-2</v>
      </c>
      <c r="G67" s="98">
        <v>0.29542434899999997</v>
      </c>
      <c r="H67" s="98">
        <v>0.21812889499999999</v>
      </c>
      <c r="I67" s="98">
        <v>6.4318920000000002E-2</v>
      </c>
      <c r="J67" s="98">
        <v>9.9867202000000002E-2</v>
      </c>
      <c r="K67" s="99">
        <v>0.115817748</v>
      </c>
      <c r="L67" s="166">
        <f t="shared" si="2"/>
        <v>3.035894302841966</v>
      </c>
    </row>
    <row r="68" spans="1:12" ht="12" customHeight="1" x14ac:dyDescent="0.2">
      <c r="A68" s="41"/>
      <c r="B68" s="37"/>
      <c r="C68" s="304"/>
      <c r="D68" s="175" t="s">
        <v>145</v>
      </c>
      <c r="E68" s="167">
        <v>0.115902454</v>
      </c>
      <c r="F68" s="167">
        <v>6.9215224000000006E-2</v>
      </c>
      <c r="G68" s="167">
        <v>0.202565527</v>
      </c>
      <c r="H68" s="167">
        <v>0.28593030600000002</v>
      </c>
      <c r="I68" s="167">
        <v>0.15358716</v>
      </c>
      <c r="J68" s="167">
        <v>5.9279400000000003E-2</v>
      </c>
      <c r="K68" s="168">
        <v>0.113519935</v>
      </c>
      <c r="L68" s="169">
        <f t="shared" si="2"/>
        <v>3.3530999239240225</v>
      </c>
    </row>
    <row r="69" spans="1:12" ht="15" customHeight="1" x14ac:dyDescent="0.2">
      <c r="A69" s="41"/>
      <c r="B69" s="37"/>
      <c r="C69" s="304"/>
      <c r="D69" s="33" t="s">
        <v>207</v>
      </c>
      <c r="E69" s="31">
        <v>0.11831175400000001</v>
      </c>
      <c r="F69" s="31">
        <v>8.8496697400000005E-2</v>
      </c>
      <c r="G69" s="31">
        <v>0.25769022159999999</v>
      </c>
      <c r="H69" s="31">
        <v>0.26122925299999999</v>
      </c>
      <c r="I69" s="31">
        <v>0.1407922674</v>
      </c>
      <c r="J69" s="31">
        <v>6.7362046199999998E-2</v>
      </c>
      <c r="K69" s="31">
        <v>6.6117756599999994E-2</v>
      </c>
      <c r="L69" s="89">
        <f t="shared" si="2"/>
        <v>3.2512273621066199</v>
      </c>
    </row>
    <row r="70" spans="1:12" ht="12" customHeight="1" x14ac:dyDescent="0.2">
      <c r="A70" s="41"/>
      <c r="B70" s="37"/>
      <c r="C70" s="303" t="s">
        <v>29</v>
      </c>
      <c r="D70" s="173" t="s">
        <v>141</v>
      </c>
      <c r="E70" s="163">
        <v>0.245720091</v>
      </c>
      <c r="F70" s="163">
        <v>5.6095300000000001E-2</v>
      </c>
      <c r="G70" s="163">
        <v>0.25105587200000001</v>
      </c>
      <c r="H70" s="163">
        <v>0.27891138900000001</v>
      </c>
      <c r="I70" s="163">
        <v>0.116509155</v>
      </c>
      <c r="J70" s="163">
        <v>2.1318299999999998E-2</v>
      </c>
      <c r="K70" s="164">
        <v>3.0389900000000001E-2</v>
      </c>
      <c r="L70" s="165">
        <f t="shared" si="2"/>
        <v>2.962452714726449</v>
      </c>
    </row>
    <row r="71" spans="1:12" ht="12" customHeight="1" x14ac:dyDescent="0.2">
      <c r="A71" s="41"/>
      <c r="B71" s="37"/>
      <c r="C71" s="304"/>
      <c r="D71" s="174" t="s">
        <v>142</v>
      </c>
      <c r="E71" s="98">
        <v>0.20593641500000001</v>
      </c>
      <c r="F71" s="98">
        <v>8.1739984000000002E-2</v>
      </c>
      <c r="G71" s="98">
        <v>0.22362009399999999</v>
      </c>
      <c r="H71" s="98">
        <v>0.27613943899999999</v>
      </c>
      <c r="I71" s="98">
        <v>0.133960143</v>
      </c>
      <c r="J71" s="98">
        <v>2.8691399999999999E-2</v>
      </c>
      <c r="K71" s="99">
        <v>4.9912499999999999E-2</v>
      </c>
      <c r="L71" s="166">
        <f t="shared" si="2"/>
        <v>3.0547505164920521</v>
      </c>
    </row>
    <row r="72" spans="1:12" ht="12" customHeight="1" x14ac:dyDescent="0.2">
      <c r="A72" s="41"/>
      <c r="B72" s="37"/>
      <c r="C72" s="304"/>
      <c r="D72" s="174" t="s">
        <v>143</v>
      </c>
      <c r="E72" s="98">
        <v>0.30143202800000002</v>
      </c>
      <c r="F72" s="98">
        <v>8.8286440999999993E-2</v>
      </c>
      <c r="G72" s="98">
        <v>0.35205715500000001</v>
      </c>
      <c r="H72" s="98">
        <v>0.17216695000000001</v>
      </c>
      <c r="I72" s="98">
        <v>2.6154799999999999E-2</v>
      </c>
      <c r="J72" s="98">
        <v>3.0594699999999999E-2</v>
      </c>
      <c r="K72" s="99">
        <v>2.9308000000000001E-2</v>
      </c>
      <c r="L72" s="166">
        <f t="shared" si="2"/>
        <v>2.5035897770734548</v>
      </c>
    </row>
    <row r="73" spans="1:12" ht="12" customHeight="1" x14ac:dyDescent="0.2">
      <c r="A73" s="41"/>
      <c r="B73" s="37"/>
      <c r="C73" s="304"/>
      <c r="D73" s="174" t="s">
        <v>144</v>
      </c>
      <c r="E73" s="98">
        <v>0.162817354</v>
      </c>
      <c r="F73" s="98">
        <v>0.150798665</v>
      </c>
      <c r="G73" s="98">
        <v>0.35145416800000001</v>
      </c>
      <c r="H73" s="98">
        <v>0.159896696</v>
      </c>
      <c r="I73" s="98">
        <v>5.1941099999999997E-2</v>
      </c>
      <c r="J73" s="98">
        <v>5.4136400000000001E-2</v>
      </c>
      <c r="K73" s="99">
        <v>6.8955704000000007E-2</v>
      </c>
      <c r="L73" s="166">
        <f t="shared" si="2"/>
        <v>2.7574951065304649</v>
      </c>
    </row>
    <row r="74" spans="1:12" ht="12" customHeight="1" x14ac:dyDescent="0.2">
      <c r="A74" s="41"/>
      <c r="B74" s="37"/>
      <c r="C74" s="304"/>
      <c r="D74" s="175" t="s">
        <v>145</v>
      </c>
      <c r="E74" s="167">
        <v>0.13130291399999999</v>
      </c>
      <c r="F74" s="167">
        <v>9.9417849000000003E-2</v>
      </c>
      <c r="G74" s="167">
        <v>0.29170226799999999</v>
      </c>
      <c r="H74" s="167">
        <v>0.27109208600000001</v>
      </c>
      <c r="I74" s="167">
        <v>0.12554954500000001</v>
      </c>
      <c r="J74" s="167">
        <v>4.7475499999999997E-2</v>
      </c>
      <c r="K74" s="168">
        <v>3.3459900000000001E-2</v>
      </c>
      <c r="L74" s="169">
        <f t="shared" si="2"/>
        <v>3.1742722853160901</v>
      </c>
    </row>
    <row r="75" spans="1:12" ht="15" customHeight="1" x14ac:dyDescent="0.2">
      <c r="A75" s="41"/>
      <c r="B75" s="37"/>
      <c r="C75" s="304"/>
      <c r="D75" s="33" t="s">
        <v>207</v>
      </c>
      <c r="E75" s="31">
        <v>0.20944176039999998</v>
      </c>
      <c r="F75" s="31">
        <v>9.5267647799999994E-2</v>
      </c>
      <c r="G75" s="31">
        <v>0.29397791140000001</v>
      </c>
      <c r="H75" s="31">
        <v>0.23164131199999999</v>
      </c>
      <c r="I75" s="31">
        <v>9.0822948599999995E-2</v>
      </c>
      <c r="J75" s="31">
        <v>3.6443259999999998E-2</v>
      </c>
      <c r="K75" s="31">
        <v>4.2405200800000001E-2</v>
      </c>
      <c r="L75" s="89">
        <f t="shared" si="2"/>
        <v>2.890502321693786</v>
      </c>
    </row>
    <row r="76" spans="1:12" ht="12" customHeight="1" x14ac:dyDescent="0.2">
      <c r="A76" s="41"/>
      <c r="B76" s="37"/>
      <c r="C76" s="303" t="s">
        <v>30</v>
      </c>
      <c r="D76" s="173" t="s">
        <v>141</v>
      </c>
      <c r="E76" s="163">
        <v>0.12921950300000001</v>
      </c>
      <c r="F76" s="163">
        <v>0.106137958</v>
      </c>
      <c r="G76" s="163">
        <v>0.25121563800000002</v>
      </c>
      <c r="H76" s="163">
        <v>0.270454164</v>
      </c>
      <c r="I76" s="163">
        <v>0.151103452</v>
      </c>
      <c r="J76" s="163">
        <v>3.5917299999999999E-2</v>
      </c>
      <c r="K76" s="164">
        <v>5.5952000000000002E-2</v>
      </c>
      <c r="L76" s="165">
        <f t="shared" si="2"/>
        <v>3.2291345293832507</v>
      </c>
    </row>
    <row r="77" spans="1:12" ht="12" customHeight="1" x14ac:dyDescent="0.2">
      <c r="A77" s="41"/>
      <c r="B77" s="37"/>
      <c r="C77" s="304"/>
      <c r="D77" s="174" t="s">
        <v>142</v>
      </c>
      <c r="E77" s="98">
        <v>0.112586669</v>
      </c>
      <c r="F77" s="98">
        <v>9.8858649000000007E-2</v>
      </c>
      <c r="G77" s="98">
        <v>0.21229637600000001</v>
      </c>
      <c r="H77" s="98">
        <v>0.28063381500000001</v>
      </c>
      <c r="I77" s="98">
        <v>0.16186473600000001</v>
      </c>
      <c r="J77" s="98">
        <v>5.4580700000000003E-2</v>
      </c>
      <c r="K77" s="99">
        <v>7.9179088999999994E-2</v>
      </c>
      <c r="L77" s="166">
        <f t="shared" si="2"/>
        <v>3.3236184206611181</v>
      </c>
    </row>
    <row r="78" spans="1:12" ht="12" customHeight="1" x14ac:dyDescent="0.2">
      <c r="A78" s="41"/>
      <c r="B78" s="37"/>
      <c r="C78" s="304"/>
      <c r="D78" s="174" t="s">
        <v>143</v>
      </c>
      <c r="E78" s="98">
        <v>0.17695145300000001</v>
      </c>
      <c r="F78" s="98">
        <v>0.102905861</v>
      </c>
      <c r="G78" s="98">
        <v>0.35966482999999999</v>
      </c>
      <c r="H78" s="98">
        <v>0.20171929399999999</v>
      </c>
      <c r="I78" s="98">
        <v>7.6922845000000004E-2</v>
      </c>
      <c r="J78" s="98">
        <v>3.9515300000000003E-2</v>
      </c>
      <c r="K78" s="99">
        <v>4.2320400000000001E-2</v>
      </c>
      <c r="L78" s="166">
        <f t="shared" si="2"/>
        <v>2.8897323879020891</v>
      </c>
    </row>
    <row r="79" spans="1:12" ht="12" customHeight="1" x14ac:dyDescent="0.2">
      <c r="A79" s="41"/>
      <c r="B79" s="37"/>
      <c r="C79" s="304"/>
      <c r="D79" s="174" t="s">
        <v>144</v>
      </c>
      <c r="E79" s="98">
        <v>0.14150579199999999</v>
      </c>
      <c r="F79" s="98">
        <v>0.115797284</v>
      </c>
      <c r="G79" s="98">
        <v>0.308416617</v>
      </c>
      <c r="H79" s="98">
        <v>0.20675975399999999</v>
      </c>
      <c r="I79" s="98">
        <v>6.5473228999999994E-2</v>
      </c>
      <c r="J79" s="98">
        <v>6.2482700000000002E-2</v>
      </c>
      <c r="K79" s="99">
        <v>9.9564624000000004E-2</v>
      </c>
      <c r="L79" s="166">
        <f t="shared" si="2"/>
        <v>2.9270810181170659</v>
      </c>
    </row>
    <row r="80" spans="1:12" ht="12" customHeight="1" x14ac:dyDescent="0.2">
      <c r="A80" s="41"/>
      <c r="B80" s="37"/>
      <c r="C80" s="304"/>
      <c r="D80" s="175" t="s">
        <v>145</v>
      </c>
      <c r="E80" s="167">
        <v>0.111534679</v>
      </c>
      <c r="F80" s="167">
        <v>6.7239140000000003E-2</v>
      </c>
      <c r="G80" s="167">
        <v>0.226214206</v>
      </c>
      <c r="H80" s="167">
        <v>0.311826518</v>
      </c>
      <c r="I80" s="167">
        <v>0.152560997</v>
      </c>
      <c r="J80" s="167">
        <v>4.1496499999999999E-2</v>
      </c>
      <c r="K80" s="168">
        <v>8.9127938000000004E-2</v>
      </c>
      <c r="L80" s="169">
        <f t="shared" si="2"/>
        <v>3.3757179710853147</v>
      </c>
    </row>
    <row r="81" spans="1:12" ht="15" customHeight="1" x14ac:dyDescent="0.2">
      <c r="A81" s="41"/>
      <c r="B81" s="37"/>
      <c r="C81" s="305"/>
      <c r="D81" s="33" t="s">
        <v>207</v>
      </c>
      <c r="E81" s="31">
        <v>0.1343596192</v>
      </c>
      <c r="F81" s="31">
        <v>9.8187778399999995E-2</v>
      </c>
      <c r="G81" s="31">
        <v>0.2715615334</v>
      </c>
      <c r="H81" s="31">
        <v>0.25427870899999999</v>
      </c>
      <c r="I81" s="31">
        <v>0.12158505180000001</v>
      </c>
      <c r="J81" s="31">
        <v>4.67985E-2</v>
      </c>
      <c r="K81" s="31">
        <v>7.3228810200000008E-2</v>
      </c>
      <c r="L81" s="89">
        <f t="shared" si="2"/>
        <v>3.1483475533007441</v>
      </c>
    </row>
    <row r="82" spans="1:12" ht="15" customHeight="1" x14ac:dyDescent="0.2">
      <c r="A82" s="41"/>
      <c r="C82" s="177" t="s">
        <v>248</v>
      </c>
    </row>
    <row r="83" spans="1:12" ht="12" customHeight="1" x14ac:dyDescent="0.2">
      <c r="A83" s="41"/>
      <c r="C83" s="306" t="s">
        <v>249</v>
      </c>
      <c r="D83" s="173" t="s">
        <v>141</v>
      </c>
      <c r="E83" s="163">
        <v>0.147285053</v>
      </c>
      <c r="F83" s="163">
        <v>8.8638010000000003E-2</v>
      </c>
      <c r="G83" s="163">
        <v>0.28151230199999999</v>
      </c>
      <c r="H83" s="163">
        <v>0.27894839599999999</v>
      </c>
      <c r="I83" s="163">
        <v>0.122109747</v>
      </c>
      <c r="J83" s="163">
        <v>2.4588599999999999E-2</v>
      </c>
      <c r="K83" s="164">
        <v>5.69179E-2</v>
      </c>
      <c r="L83" s="165">
        <f t="shared" ref="L83:L88" si="3">(1*E83+2*F83+3*G83+4*H83+5*I83)/SUM(E83:I83)</f>
        <v>3.1523797095798312</v>
      </c>
    </row>
    <row r="84" spans="1:12" ht="12" customHeight="1" x14ac:dyDescent="0.2">
      <c r="A84" s="41"/>
      <c r="C84" s="304"/>
      <c r="D84" s="174" t="s">
        <v>142</v>
      </c>
      <c r="E84" s="98">
        <v>0.126224429</v>
      </c>
      <c r="F84" s="98">
        <v>8.7176432999999998E-2</v>
      </c>
      <c r="G84" s="98">
        <v>0.24234841400000001</v>
      </c>
      <c r="H84" s="98">
        <v>0.262717759</v>
      </c>
      <c r="I84" s="98">
        <v>0.16728480700000001</v>
      </c>
      <c r="J84" s="98">
        <v>3.5518099999999997E-2</v>
      </c>
      <c r="K84" s="99">
        <v>7.8730037000000003E-2</v>
      </c>
      <c r="L84" s="166">
        <f t="shared" si="3"/>
        <v>3.2908964675909762</v>
      </c>
    </row>
    <row r="85" spans="1:12" ht="12" customHeight="1" x14ac:dyDescent="0.2">
      <c r="A85" s="41"/>
      <c r="C85" s="304"/>
      <c r="D85" s="174" t="s">
        <v>143</v>
      </c>
      <c r="E85" s="98">
        <v>0.18887310400000001</v>
      </c>
      <c r="F85" s="98">
        <v>9.6718517000000004E-2</v>
      </c>
      <c r="G85" s="98">
        <v>0.37546457500000002</v>
      </c>
      <c r="H85" s="98">
        <v>0.20261518100000001</v>
      </c>
      <c r="I85" s="98">
        <v>6.0179900000000001E-2</v>
      </c>
      <c r="J85" s="98">
        <v>2.7557100000000001E-2</v>
      </c>
      <c r="K85" s="99">
        <v>4.8591599999999999E-2</v>
      </c>
      <c r="L85" s="166">
        <f t="shared" si="3"/>
        <v>2.8360236676925648</v>
      </c>
    </row>
    <row r="86" spans="1:12" ht="12" customHeight="1" x14ac:dyDescent="0.2">
      <c r="A86" s="41"/>
      <c r="C86" s="304"/>
      <c r="D86" s="174" t="s">
        <v>144</v>
      </c>
      <c r="E86" s="98">
        <v>0.14518176699999999</v>
      </c>
      <c r="F86" s="98">
        <v>9.7112479000000002E-2</v>
      </c>
      <c r="G86" s="98">
        <v>0.31913418500000001</v>
      </c>
      <c r="H86" s="98">
        <v>0.205392883</v>
      </c>
      <c r="I86" s="98">
        <v>5.5128900000000002E-2</v>
      </c>
      <c r="J86" s="98">
        <v>7.2382635000000001E-2</v>
      </c>
      <c r="K86" s="99">
        <v>0.105667145</v>
      </c>
      <c r="L86" s="166">
        <f t="shared" si="3"/>
        <v>2.9126159604601067</v>
      </c>
    </row>
    <row r="87" spans="1:12" ht="12" customHeight="1" x14ac:dyDescent="0.2">
      <c r="A87" s="41"/>
      <c r="C87" s="304"/>
      <c r="D87" s="175" t="s">
        <v>145</v>
      </c>
      <c r="E87" s="167">
        <v>0.108288831</v>
      </c>
      <c r="F87" s="167">
        <v>8.6000092E-2</v>
      </c>
      <c r="G87" s="167">
        <v>0.244003462</v>
      </c>
      <c r="H87" s="167">
        <v>0.29343956500000001</v>
      </c>
      <c r="I87" s="167">
        <v>0.15015347700000001</v>
      </c>
      <c r="J87" s="167">
        <v>3.8482099999999998E-2</v>
      </c>
      <c r="K87" s="168">
        <v>7.9632491999999999E-2</v>
      </c>
      <c r="L87" s="169">
        <f t="shared" si="3"/>
        <v>3.330166205365813</v>
      </c>
    </row>
    <row r="88" spans="1:12" ht="15" customHeight="1" x14ac:dyDescent="0.2">
      <c r="A88" s="41"/>
      <c r="C88" s="304"/>
      <c r="D88" s="33" t="s">
        <v>207</v>
      </c>
      <c r="E88" s="31">
        <v>0.1431706368</v>
      </c>
      <c r="F88" s="31">
        <v>9.1129106200000004E-2</v>
      </c>
      <c r="G88" s="31">
        <v>0.29249258760000002</v>
      </c>
      <c r="H88" s="31">
        <v>0.24862275679999998</v>
      </c>
      <c r="I88" s="31">
        <v>0.1109713662</v>
      </c>
      <c r="J88" s="31">
        <v>3.9705706999999993E-2</v>
      </c>
      <c r="K88" s="31">
        <v>7.3907834800000002E-2</v>
      </c>
      <c r="L88" s="89">
        <f t="shared" si="3"/>
        <v>3.10502767615852</v>
      </c>
    </row>
    <row r="89" spans="1:12" ht="12" customHeight="1" x14ac:dyDescent="0.2">
      <c r="A89" s="41"/>
      <c r="C89" s="307" t="s">
        <v>250</v>
      </c>
      <c r="D89" s="173" t="s">
        <v>141</v>
      </c>
      <c r="E89" s="163">
        <v>0.11364755</v>
      </c>
      <c r="F89" s="163">
        <v>9.4657021999999993E-2</v>
      </c>
      <c r="G89" s="163">
        <v>0.34346420599999999</v>
      </c>
      <c r="H89" s="163">
        <v>0.32342742499999999</v>
      </c>
      <c r="I89" s="163">
        <v>8.9444196000000004E-2</v>
      </c>
      <c r="J89" s="163">
        <v>3.4314599999999999E-3</v>
      </c>
      <c r="K89" s="164">
        <v>3.1928100000000001E-2</v>
      </c>
      <c r="L89" s="165">
        <f t="shared" ref="L89:L100" si="4">(1*E89+2*F89+3*G89+4*H89+5*I89)/SUM(E89:I89)</f>
        <v>3.1869750584642476</v>
      </c>
    </row>
    <row r="90" spans="1:12" ht="12" customHeight="1" x14ac:dyDescent="0.2">
      <c r="A90" s="41"/>
      <c r="C90" s="304"/>
      <c r="D90" s="174" t="s">
        <v>142</v>
      </c>
      <c r="E90" s="98">
        <v>0.130421071</v>
      </c>
      <c r="F90" s="98">
        <v>0.132680623</v>
      </c>
      <c r="G90" s="98">
        <v>0.187311584</v>
      </c>
      <c r="H90" s="98">
        <v>0.32894047399999998</v>
      </c>
      <c r="I90" s="98">
        <v>0.15449547599999999</v>
      </c>
      <c r="J90" s="98">
        <v>4.9651000000000001E-3</v>
      </c>
      <c r="K90" s="99">
        <v>6.1185700000000003E-2</v>
      </c>
      <c r="L90" s="166">
        <f t="shared" si="4"/>
        <v>3.2617217572942079</v>
      </c>
    </row>
    <row r="91" spans="1:12" ht="12" customHeight="1" x14ac:dyDescent="0.2">
      <c r="A91" s="41"/>
      <c r="C91" s="304"/>
      <c r="D91" s="174" t="s">
        <v>143</v>
      </c>
      <c r="E91" s="98">
        <v>0.105375248</v>
      </c>
      <c r="F91" s="98">
        <v>0.143599914</v>
      </c>
      <c r="G91" s="98">
        <v>0.35241707500000002</v>
      </c>
      <c r="H91" s="98">
        <v>0.29495718799999998</v>
      </c>
      <c r="I91" s="98">
        <v>6.8605816E-2</v>
      </c>
      <c r="J91" s="98">
        <v>5.3368399999999998E-3</v>
      </c>
      <c r="K91" s="99">
        <v>2.9707899999999999E-2</v>
      </c>
      <c r="L91" s="166">
        <f t="shared" si="4"/>
        <v>3.0806445798660627</v>
      </c>
    </row>
    <row r="92" spans="1:12" ht="12" customHeight="1" x14ac:dyDescent="0.2">
      <c r="A92" s="41"/>
      <c r="C92" s="304"/>
      <c r="D92" s="174" t="s">
        <v>144</v>
      </c>
      <c r="E92" s="98">
        <v>0.14233037600000001</v>
      </c>
      <c r="F92" s="98">
        <v>0.105921827</v>
      </c>
      <c r="G92" s="98">
        <v>0.27381340999999998</v>
      </c>
      <c r="H92" s="98">
        <v>0.30824089700000001</v>
      </c>
      <c r="I92" s="98">
        <v>7.0473471999999995E-2</v>
      </c>
      <c r="J92" s="98">
        <v>4.7686100000000002E-2</v>
      </c>
      <c r="K92" s="99">
        <v>5.1533900000000001E-2</v>
      </c>
      <c r="L92" s="166">
        <f t="shared" si="4"/>
        <v>3.0650605732488407</v>
      </c>
    </row>
    <row r="93" spans="1:12" ht="12" customHeight="1" x14ac:dyDescent="0.2">
      <c r="A93" s="41"/>
      <c r="C93" s="304"/>
      <c r="D93" s="175" t="s">
        <v>145</v>
      </c>
      <c r="E93" s="167">
        <v>0.119530346</v>
      </c>
      <c r="F93" s="167">
        <v>0.112896887</v>
      </c>
      <c r="G93" s="167">
        <v>0.15904473799999999</v>
      </c>
      <c r="H93" s="167">
        <v>0.42168365600000002</v>
      </c>
      <c r="I93" s="167">
        <v>0.12991372500000001</v>
      </c>
      <c r="J93" s="167">
        <v>8.1134999999999992E-3</v>
      </c>
      <c r="K93" s="168">
        <v>4.8817199999999998E-2</v>
      </c>
      <c r="L93" s="169">
        <f t="shared" si="4"/>
        <v>3.3494478177040792</v>
      </c>
    </row>
    <row r="94" spans="1:12" ht="15" customHeight="1" x14ac:dyDescent="0.2">
      <c r="A94" s="41"/>
      <c r="C94" s="304"/>
      <c r="D94" s="33" t="s">
        <v>207</v>
      </c>
      <c r="E94" s="31">
        <v>0.1222609182</v>
      </c>
      <c r="F94" s="31">
        <v>0.1179512546</v>
      </c>
      <c r="G94" s="31">
        <v>0.2632102026</v>
      </c>
      <c r="H94" s="31">
        <v>0.33544992799999995</v>
      </c>
      <c r="I94" s="31">
        <v>0.10258653700000001</v>
      </c>
      <c r="J94" s="31">
        <v>1.39066E-2</v>
      </c>
      <c r="K94" s="31">
        <v>4.4634560000000004E-2</v>
      </c>
      <c r="L94" s="89">
        <f t="shared" si="4"/>
        <v>3.1892275087929591</v>
      </c>
    </row>
    <row r="95" spans="1:12" ht="12" customHeight="1" x14ac:dyDescent="0.2">
      <c r="A95" s="41"/>
      <c r="C95" s="307" t="s">
        <v>251</v>
      </c>
      <c r="D95" s="173" t="s">
        <v>141</v>
      </c>
      <c r="E95" s="163">
        <v>0.19613762000000001</v>
      </c>
      <c r="F95" s="163">
        <v>0.11376736599999999</v>
      </c>
      <c r="G95" s="163">
        <v>0.26089596900000001</v>
      </c>
      <c r="H95" s="163">
        <v>0.25611810000000002</v>
      </c>
      <c r="I95" s="163">
        <v>8.2072782999999996E-2</v>
      </c>
      <c r="J95" s="163">
        <v>3.9397399999999999E-2</v>
      </c>
      <c r="K95" s="164">
        <v>5.1610700000000002E-2</v>
      </c>
      <c r="L95" s="165">
        <f t="shared" si="4"/>
        <v>2.9056328820413455</v>
      </c>
    </row>
    <row r="96" spans="1:12" ht="12" customHeight="1" x14ac:dyDescent="0.2">
      <c r="A96" s="41"/>
      <c r="C96" s="304"/>
      <c r="D96" s="174" t="s">
        <v>142</v>
      </c>
      <c r="E96" s="98">
        <v>0.17494554500000001</v>
      </c>
      <c r="F96" s="98">
        <v>0.101558379</v>
      </c>
      <c r="G96" s="98">
        <v>0.226474921</v>
      </c>
      <c r="H96" s="98">
        <v>0.18652042799999999</v>
      </c>
      <c r="I96" s="98">
        <v>0.16558693899999999</v>
      </c>
      <c r="J96" s="98">
        <v>6.1788599999999999E-2</v>
      </c>
      <c r="K96" s="99">
        <v>8.3125203999999994E-2</v>
      </c>
      <c r="L96" s="166">
        <f t="shared" si="4"/>
        <v>3.0774715298531787</v>
      </c>
    </row>
    <row r="97" spans="1:12" ht="12" customHeight="1" x14ac:dyDescent="0.2">
      <c r="A97" s="41"/>
      <c r="C97" s="304"/>
      <c r="D97" s="174" t="s">
        <v>143</v>
      </c>
      <c r="E97" s="98">
        <v>0.26161133600000003</v>
      </c>
      <c r="F97" s="98">
        <v>0.13795110699999999</v>
      </c>
      <c r="G97" s="98">
        <v>0.27590918800000003</v>
      </c>
      <c r="H97" s="98">
        <v>0.19045732100000001</v>
      </c>
      <c r="I97" s="98">
        <v>3.8691499999999997E-2</v>
      </c>
      <c r="J97" s="98">
        <v>4.6313199999999999E-2</v>
      </c>
      <c r="K97" s="99">
        <v>4.90663E-2</v>
      </c>
      <c r="L97" s="166">
        <f t="shared" si="4"/>
        <v>2.5651950415996128</v>
      </c>
    </row>
    <row r="98" spans="1:12" ht="12" customHeight="1" x14ac:dyDescent="0.2">
      <c r="A98" s="41"/>
      <c r="C98" s="304"/>
      <c r="D98" s="174" t="s">
        <v>144</v>
      </c>
      <c r="E98" s="98">
        <v>0.20645659099999999</v>
      </c>
      <c r="F98" s="98">
        <v>0.135643924</v>
      </c>
      <c r="G98" s="98">
        <v>0.21925467800000001</v>
      </c>
      <c r="H98" s="98">
        <v>0.22919682</v>
      </c>
      <c r="I98" s="98">
        <v>4.6854199999999999E-2</v>
      </c>
      <c r="J98" s="98">
        <v>6.4088669000000001E-2</v>
      </c>
      <c r="K98" s="99">
        <v>9.8505144000000003E-2</v>
      </c>
      <c r="L98" s="166">
        <f t="shared" si="4"/>
        <v>2.7305347363120176</v>
      </c>
    </row>
    <row r="99" spans="1:12" ht="12" customHeight="1" x14ac:dyDescent="0.2">
      <c r="A99" s="41"/>
      <c r="C99" s="304"/>
      <c r="D99" s="175" t="s">
        <v>145</v>
      </c>
      <c r="E99" s="167">
        <v>0.213325021</v>
      </c>
      <c r="F99" s="167">
        <v>8.8727803999999993E-2</v>
      </c>
      <c r="G99" s="167">
        <v>0.18734999199999999</v>
      </c>
      <c r="H99" s="167">
        <v>0.26243635900000001</v>
      </c>
      <c r="I99" s="167">
        <v>9.7731717999999995E-2</v>
      </c>
      <c r="J99" s="167">
        <v>5.0547700000000001E-2</v>
      </c>
      <c r="K99" s="168">
        <v>9.9881391999999999E-2</v>
      </c>
      <c r="L99" s="169">
        <f t="shared" si="4"/>
        <v>2.9323446090185854</v>
      </c>
    </row>
    <row r="100" spans="1:12" ht="15" customHeight="1" x14ac:dyDescent="0.2">
      <c r="A100" s="41"/>
      <c r="C100" s="305"/>
      <c r="D100" s="33" t="s">
        <v>207</v>
      </c>
      <c r="E100" s="31">
        <v>0.2104952226</v>
      </c>
      <c r="F100" s="31">
        <v>0.11552971600000002</v>
      </c>
      <c r="G100" s="31">
        <v>0.23397694959999998</v>
      </c>
      <c r="H100" s="31">
        <v>0.22494580559999999</v>
      </c>
      <c r="I100" s="31">
        <v>8.6187427999999983E-2</v>
      </c>
      <c r="J100" s="31">
        <v>5.2427113800000001E-2</v>
      </c>
      <c r="K100" s="31">
        <v>7.6437748E-2</v>
      </c>
      <c r="L100" s="89">
        <f t="shared" si="4"/>
        <v>2.8402090604355656</v>
      </c>
    </row>
    <row r="101" spans="1:12" x14ac:dyDescent="0.2"/>
  </sheetData>
  <mergeCells count="17">
    <mergeCell ref="C58:C63"/>
    <mergeCell ref="C83:C88"/>
    <mergeCell ref="C89:C94"/>
    <mergeCell ref="C95:C100"/>
    <mergeCell ref="C64:C69"/>
    <mergeCell ref="C70:C75"/>
    <mergeCell ref="C76:C81"/>
    <mergeCell ref="C27:C32"/>
    <mergeCell ref="C34:C39"/>
    <mergeCell ref="C40:C45"/>
    <mergeCell ref="C46:C51"/>
    <mergeCell ref="C52:C57"/>
    <mergeCell ref="C2:D2"/>
    <mergeCell ref="C4:K4"/>
    <mergeCell ref="C8:C13"/>
    <mergeCell ref="C15:C20"/>
    <mergeCell ref="C21:C26"/>
  </mergeCells>
  <hyperlinks>
    <hyperlink ref="A2" location="INDICE!A1" display="⏪" xr:uid="{00000000-0004-0000-1400-000000000000}"/>
  </hyperlinks>
  <pageMargins left="0.70866141732283472" right="0.70866141732283472" top="0.74803149606299213" bottom="0.74803149606299213" header="0.31496062992125984" footer="0.31496062992125984"/>
  <pageSetup paperSize="9" scale="80" fitToHeight="2" orientation="portrait" r:id="rId1"/>
  <rowBreaks count="1" manualBreakCount="1">
    <brk id="69" min="2" max="11" man="1"/>
  </rowBreaks>
  <ignoredErrors>
    <ignoredError sqref="L8:L100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5" tint="-0.499984740745262"/>
  </sheetPr>
  <dimension ref="A1:AK148"/>
  <sheetViews>
    <sheetView showGridLines="0" zoomScaleNormal="100" workbookViewId="0">
      <pane ySplit="6" topLeftCell="A7" activePane="bottomLeft" state="frozen"/>
      <selection pane="bottomLeft" activeCell="C2" sqref="C2:E2"/>
    </sheetView>
  </sheetViews>
  <sheetFormatPr defaultColWidth="0" defaultRowHeight="12" zeroHeight="1" x14ac:dyDescent="0.2"/>
  <cols>
    <col min="1" max="1" width="5.83203125" style="118" customWidth="1"/>
    <col min="2" max="2" width="1.83203125" style="118" customWidth="1"/>
    <col min="3" max="3" width="25.83203125" style="90" customWidth="1"/>
    <col min="4" max="4" width="29" style="90" customWidth="1"/>
    <col min="5" max="9" width="9.83203125" style="118" customWidth="1"/>
    <col min="10" max="11" width="9.33203125" style="118" customWidth="1"/>
    <col min="12" max="12" width="12" style="279" customWidth="1"/>
    <col min="13" max="13" width="2.5" customWidth="1"/>
    <col min="14" max="14" width="10.83203125" hidden="1" customWidth="1"/>
    <col min="15" max="16" width="7.33203125" hidden="1" customWidth="1"/>
    <col min="17" max="17" width="9.33203125" hidden="1" customWidth="1"/>
    <col min="18" max="18" width="2.33203125" hidden="1" customWidth="1"/>
    <col min="19" max="19" width="3.33203125" hidden="1" customWidth="1"/>
    <col min="20" max="20" width="2.33203125" hidden="1" customWidth="1"/>
    <col min="21" max="21" width="10" hidden="1" customWidth="1"/>
    <col min="22" max="22" width="10.6640625" hidden="1" customWidth="1"/>
    <col min="23" max="23" width="10" hidden="1" customWidth="1"/>
    <col min="24" max="24" width="10.5" hidden="1" customWidth="1"/>
    <col min="25" max="25" width="10" hidden="1" customWidth="1"/>
    <col min="26" max="27" width="9.33203125" hidden="1" customWidth="1"/>
    <col min="28" max="28" width="11.83203125" hidden="1" customWidth="1"/>
    <col min="29" max="29" width="9.33203125" hidden="1" customWidth="1"/>
    <col min="30" max="30" width="10" hidden="1" customWidth="1"/>
    <col min="31" max="31" width="10.6640625" hidden="1" customWidth="1"/>
    <col min="32" max="32" width="10" hidden="1" customWidth="1"/>
    <col min="33" max="33" width="10.5" hidden="1" customWidth="1"/>
    <col min="34" max="34" width="10" hidden="1" customWidth="1"/>
    <col min="35" max="36" width="9.33203125" hidden="1" customWidth="1"/>
    <col min="37" max="37" width="11.83203125" hidden="1" customWidth="1"/>
    <col min="38" max="16384" width="9.33203125" hidden="1"/>
  </cols>
  <sheetData>
    <row r="1" spans="1:12" ht="5.0999999999999996" customHeight="1" x14ac:dyDescent="0.2">
      <c r="A1" s="207"/>
      <c r="B1" s="120"/>
      <c r="C1" s="170"/>
      <c r="D1" s="170"/>
      <c r="E1" s="115"/>
      <c r="F1" s="115"/>
      <c r="G1" s="115"/>
      <c r="H1" s="115"/>
      <c r="I1" s="115"/>
      <c r="J1" s="115"/>
      <c r="K1" s="115"/>
      <c r="L1" s="277"/>
    </row>
    <row r="2" spans="1:12" ht="30" customHeight="1" x14ac:dyDescent="0.2">
      <c r="A2" s="13" t="s">
        <v>64</v>
      </c>
      <c r="B2" s="120"/>
      <c r="C2" s="317" t="s">
        <v>293</v>
      </c>
      <c r="D2" s="317"/>
      <c r="E2" s="317"/>
      <c r="F2" s="115"/>
      <c r="G2" s="115"/>
      <c r="H2" s="115"/>
      <c r="I2" s="115"/>
      <c r="J2" s="115"/>
      <c r="K2" s="115"/>
      <c r="L2" s="277"/>
    </row>
    <row r="3" spans="1:12" ht="5.0999999999999996" customHeight="1" x14ac:dyDescent="0.2">
      <c r="A3" s="207"/>
      <c r="B3" s="120"/>
      <c r="C3" s="170"/>
      <c r="D3" s="170"/>
      <c r="E3" s="115"/>
      <c r="F3" s="115"/>
      <c r="G3" s="115"/>
      <c r="H3" s="115"/>
      <c r="I3" s="115"/>
      <c r="J3" s="115"/>
      <c r="K3" s="115"/>
      <c r="L3" s="277"/>
    </row>
    <row r="4" spans="1:12" ht="30" customHeight="1" x14ac:dyDescent="0.2">
      <c r="A4" s="207"/>
      <c r="B4" s="120"/>
      <c r="C4" s="300" t="s">
        <v>166</v>
      </c>
      <c r="D4" s="300"/>
      <c r="E4" s="300"/>
      <c r="F4" s="300"/>
      <c r="G4" s="300"/>
      <c r="H4" s="300"/>
      <c r="I4" s="300"/>
      <c r="J4" s="300"/>
      <c r="K4" s="300"/>
      <c r="L4" s="277"/>
    </row>
    <row r="5" spans="1:12" ht="5.0999999999999996" customHeight="1" x14ac:dyDescent="0.2">
      <c r="A5" s="207"/>
      <c r="B5" s="120"/>
      <c r="C5" s="170"/>
      <c r="D5" s="170"/>
      <c r="E5" s="115"/>
      <c r="F5" s="115"/>
      <c r="G5" s="115"/>
      <c r="H5" s="115"/>
      <c r="I5" s="115"/>
      <c r="J5" s="115"/>
      <c r="K5" s="115"/>
      <c r="L5" s="277"/>
    </row>
    <row r="6" spans="1:12" ht="33.75" x14ac:dyDescent="0.2">
      <c r="A6" s="208"/>
      <c r="B6" s="37"/>
      <c r="C6" s="38" t="s">
        <v>19</v>
      </c>
      <c r="D6" s="39" t="s">
        <v>187</v>
      </c>
      <c r="E6" s="40" t="s">
        <v>186</v>
      </c>
      <c r="F6" s="40" t="s">
        <v>168</v>
      </c>
      <c r="G6" s="40" t="s">
        <v>169</v>
      </c>
      <c r="H6" s="40" t="s">
        <v>170</v>
      </c>
      <c r="I6" s="40" t="s">
        <v>167</v>
      </c>
      <c r="J6" s="40" t="s">
        <v>0</v>
      </c>
      <c r="K6" s="92" t="s">
        <v>1</v>
      </c>
      <c r="L6" s="222" t="s">
        <v>287</v>
      </c>
    </row>
    <row r="7" spans="1:12" ht="15" customHeight="1" x14ac:dyDescent="0.2">
      <c r="A7" s="209"/>
      <c r="C7" s="219" t="s">
        <v>31</v>
      </c>
      <c r="D7" s="172"/>
      <c r="E7" s="116"/>
      <c r="F7" s="116"/>
      <c r="G7" s="116"/>
      <c r="H7" s="116"/>
      <c r="I7" s="116"/>
      <c r="J7" s="116"/>
      <c r="K7" s="116"/>
      <c r="L7" s="85"/>
    </row>
    <row r="8" spans="1:12" ht="12" customHeight="1" x14ac:dyDescent="0.2">
      <c r="A8" s="208"/>
      <c r="B8" s="37"/>
      <c r="C8" s="296" t="s">
        <v>31</v>
      </c>
      <c r="D8" s="173" t="s">
        <v>164</v>
      </c>
      <c r="E8" s="34">
        <v>0.14909665</v>
      </c>
      <c r="F8" s="34">
        <v>0.107565962</v>
      </c>
      <c r="G8" s="34">
        <v>9.5854465999999999E-2</v>
      </c>
      <c r="H8" s="34">
        <v>0.17499182199999999</v>
      </c>
      <c r="I8" s="34">
        <v>8.0981681E-2</v>
      </c>
      <c r="J8" s="210">
        <v>9.4511949999999997E-2</v>
      </c>
      <c r="K8" s="211">
        <v>0.29699746900000001</v>
      </c>
      <c r="L8" s="216">
        <f>+((H8/SUM(E8:I8,K8))*1+(I8/SUM(E8:I8,K8))*2)*2+1</f>
        <v>1.7442509793475462</v>
      </c>
    </row>
    <row r="9" spans="1:12" ht="12" customHeight="1" x14ac:dyDescent="0.2">
      <c r="A9" s="208"/>
      <c r="B9" s="37"/>
      <c r="C9" s="315"/>
      <c r="D9" s="174" t="s">
        <v>2</v>
      </c>
      <c r="E9" s="35">
        <v>5.2777999999999999E-2</v>
      </c>
      <c r="F9" s="35">
        <v>9.1014894999999998E-2</v>
      </c>
      <c r="G9" s="35">
        <v>6.4578492000000001E-2</v>
      </c>
      <c r="H9" s="35">
        <v>0.333357244</v>
      </c>
      <c r="I9" s="35">
        <v>0.249010549</v>
      </c>
      <c r="J9" s="212">
        <v>8.0797964999999999E-2</v>
      </c>
      <c r="K9" s="213">
        <v>0.128462825</v>
      </c>
      <c r="L9" s="217">
        <f>+((H9/SUM(E9:I9,K9))*1+(I9/SUM(E9:I9,K9))*2)*2+1</f>
        <v>2.8089132475293068</v>
      </c>
    </row>
    <row r="10" spans="1:12" ht="12" customHeight="1" x14ac:dyDescent="0.2">
      <c r="A10" s="208"/>
      <c r="B10" s="37"/>
      <c r="C10" s="315"/>
      <c r="D10" s="174" t="s">
        <v>70</v>
      </c>
      <c r="E10" s="35">
        <v>8.4501881000000001E-2</v>
      </c>
      <c r="F10" s="35">
        <v>9.6372232000000002E-2</v>
      </c>
      <c r="G10" s="35">
        <v>0.12096728800000001</v>
      </c>
      <c r="H10" s="35">
        <v>0.32548332200000002</v>
      </c>
      <c r="I10" s="35">
        <v>0.17670778000000001</v>
      </c>
      <c r="J10" s="212">
        <v>0.17561069800000001</v>
      </c>
      <c r="K10" s="213">
        <v>2.0356800000000001E-2</v>
      </c>
      <c r="L10" s="217">
        <f t="shared" ref="L10:L16" si="0">+((H10/SUM(E10:I10,K10))*1+(I10/SUM(E10:I10,K10))*2)*2+1</f>
        <v>2.6470346704632095</v>
      </c>
    </row>
    <row r="11" spans="1:12" ht="12" customHeight="1" x14ac:dyDescent="0.2">
      <c r="A11" s="208"/>
      <c r="B11" s="37"/>
      <c r="C11" s="315"/>
      <c r="D11" s="174" t="s">
        <v>3</v>
      </c>
      <c r="E11" s="35">
        <v>5.3425199999999999E-2</v>
      </c>
      <c r="F11" s="35">
        <v>0.10118157999999999</v>
      </c>
      <c r="G11" s="35">
        <v>6.4443243999999997E-2</v>
      </c>
      <c r="H11" s="35">
        <v>0.342883614</v>
      </c>
      <c r="I11" s="35">
        <v>0.244921897</v>
      </c>
      <c r="J11" s="212">
        <v>6.9569745000000002E-2</v>
      </c>
      <c r="K11" s="213">
        <v>0.123574723</v>
      </c>
      <c r="L11" s="217">
        <f t="shared" si="0"/>
        <v>2.7899835067487673</v>
      </c>
    </row>
    <row r="12" spans="1:12" ht="12" customHeight="1" x14ac:dyDescent="0.2">
      <c r="A12" s="208"/>
      <c r="B12" s="37"/>
      <c r="C12" s="315"/>
      <c r="D12" s="174" t="s">
        <v>4</v>
      </c>
      <c r="E12" s="35">
        <v>3.24389E-2</v>
      </c>
      <c r="F12" s="35">
        <v>9.1975627000000004E-2</v>
      </c>
      <c r="G12" s="35">
        <v>8.6013982000000003E-2</v>
      </c>
      <c r="H12" s="35">
        <v>0.39459198200000001</v>
      </c>
      <c r="I12" s="35">
        <v>0.23733190300000001</v>
      </c>
      <c r="J12" s="212">
        <v>7.9689968999999999E-2</v>
      </c>
      <c r="K12" s="213">
        <v>7.7957655000000001E-2</v>
      </c>
      <c r="L12" s="217">
        <f t="shared" si="0"/>
        <v>2.889049867367036</v>
      </c>
    </row>
    <row r="13" spans="1:12" ht="12" customHeight="1" x14ac:dyDescent="0.2">
      <c r="A13" s="208"/>
      <c r="B13" s="37"/>
      <c r="C13" s="315"/>
      <c r="D13" s="174" t="s">
        <v>165</v>
      </c>
      <c r="E13" s="35">
        <v>2.5558399999999998E-2</v>
      </c>
      <c r="F13" s="35">
        <v>3.4454800000000001E-2</v>
      </c>
      <c r="G13" s="35">
        <v>4.0652399999999998E-2</v>
      </c>
      <c r="H13" s="35">
        <v>0.402606403</v>
      </c>
      <c r="I13" s="35">
        <v>0.41842206599999998</v>
      </c>
      <c r="J13" s="212">
        <v>6.6614102999999994E-2</v>
      </c>
      <c r="K13" s="213">
        <v>1.1691699999999999E-2</v>
      </c>
      <c r="L13" s="217">
        <f t="shared" si="0"/>
        <v>3.655816225541789</v>
      </c>
    </row>
    <row r="14" spans="1:12" ht="12" customHeight="1" x14ac:dyDescent="0.2">
      <c r="A14" s="208"/>
      <c r="B14" s="37"/>
      <c r="C14" s="315"/>
      <c r="D14" s="174" t="s">
        <v>6</v>
      </c>
      <c r="E14" s="35">
        <v>2.9685400000000001E-2</v>
      </c>
      <c r="F14" s="35">
        <v>4.0733800000000001E-2</v>
      </c>
      <c r="G14" s="35">
        <v>4.6292199999999999E-2</v>
      </c>
      <c r="H14" s="35">
        <v>0.43688953600000002</v>
      </c>
      <c r="I14" s="35">
        <v>0.37655016000000002</v>
      </c>
      <c r="J14" s="212">
        <v>6.5959376E-2</v>
      </c>
      <c r="K14" s="213">
        <v>3.8895100000000001E-3</v>
      </c>
      <c r="L14" s="217">
        <f t="shared" si="0"/>
        <v>3.5480473725785746</v>
      </c>
    </row>
    <row r="15" spans="1:12" ht="12" customHeight="1" x14ac:dyDescent="0.2">
      <c r="A15" s="208"/>
      <c r="B15" s="37"/>
      <c r="C15" s="315"/>
      <c r="D15" s="174" t="s">
        <v>7</v>
      </c>
      <c r="E15" s="35">
        <v>7.1922501999999999E-2</v>
      </c>
      <c r="F15" s="35">
        <v>9.8852656999999997E-2</v>
      </c>
      <c r="G15" s="35">
        <v>0.102224818</v>
      </c>
      <c r="H15" s="35">
        <v>0.25083038200000002</v>
      </c>
      <c r="I15" s="35">
        <v>0.11964654199999999</v>
      </c>
      <c r="J15" s="212">
        <v>0.111251619</v>
      </c>
      <c r="K15" s="213">
        <v>0.24527147999999999</v>
      </c>
      <c r="L15" s="217">
        <f t="shared" si="0"/>
        <v>2.1029521436619079</v>
      </c>
    </row>
    <row r="16" spans="1:12" ht="12" customHeight="1" x14ac:dyDescent="0.2">
      <c r="A16" s="208"/>
      <c r="B16" s="37"/>
      <c r="C16" s="316"/>
      <c r="D16" s="175" t="s">
        <v>8</v>
      </c>
      <c r="E16" s="36">
        <v>2.80492E-2</v>
      </c>
      <c r="F16" s="36">
        <v>3.5190399999999997E-2</v>
      </c>
      <c r="G16" s="36">
        <v>3.9094700000000003E-2</v>
      </c>
      <c r="H16" s="36">
        <v>0.372192407</v>
      </c>
      <c r="I16" s="36">
        <v>0.43037458200000001</v>
      </c>
      <c r="J16" s="214">
        <v>4.9557299999999999E-2</v>
      </c>
      <c r="K16" s="215">
        <v>4.5541400000000003E-2</v>
      </c>
      <c r="L16" s="218">
        <f t="shared" si="0"/>
        <v>3.5944574781194412</v>
      </c>
    </row>
    <row r="17" spans="1:12" ht="15" customHeight="1" x14ac:dyDescent="0.2">
      <c r="A17" s="209"/>
      <c r="C17" s="219" t="s">
        <v>32</v>
      </c>
      <c r="D17" s="172"/>
      <c r="E17" s="116"/>
      <c r="F17" s="116"/>
      <c r="G17" s="116"/>
      <c r="H17" s="116"/>
      <c r="I17" s="116"/>
      <c r="J17" s="116"/>
      <c r="K17" s="116"/>
      <c r="L17" s="278"/>
    </row>
    <row r="18" spans="1:12" ht="12" customHeight="1" x14ac:dyDescent="0.2">
      <c r="A18" s="208"/>
      <c r="B18" s="37"/>
      <c r="C18" s="296" t="s">
        <v>20</v>
      </c>
      <c r="D18" s="173" t="s">
        <v>164</v>
      </c>
      <c r="E18" s="34">
        <v>0.126634891</v>
      </c>
      <c r="F18" s="34">
        <v>0.100686795</v>
      </c>
      <c r="G18" s="34">
        <v>9.6625969000000006E-2</v>
      </c>
      <c r="H18" s="34">
        <v>0.14188869200000001</v>
      </c>
      <c r="I18" s="34">
        <v>5.5302900000000002E-2</v>
      </c>
      <c r="J18" s="210">
        <v>8.5860883999999998E-2</v>
      </c>
      <c r="K18" s="211">
        <v>0.39299990699999998</v>
      </c>
      <c r="L18" s="216">
        <f>+((H18/SUM(E18:I18,K18))*1+(I18/SUM(E18:I18,K18))*2)*2+1</f>
        <v>1.5524202543894101</v>
      </c>
    </row>
    <row r="19" spans="1:12" ht="12" customHeight="1" x14ac:dyDescent="0.2">
      <c r="A19" s="208"/>
      <c r="B19" s="37"/>
      <c r="C19" s="315"/>
      <c r="D19" s="174" t="s">
        <v>2</v>
      </c>
      <c r="E19" s="35">
        <v>2.9779300000000002E-2</v>
      </c>
      <c r="F19" s="35">
        <v>8.7627459000000005E-2</v>
      </c>
      <c r="G19" s="35">
        <v>4.3022199999999997E-2</v>
      </c>
      <c r="H19" s="35">
        <v>0.34803213500000002</v>
      </c>
      <c r="I19" s="35">
        <v>0.29489894799999999</v>
      </c>
      <c r="J19" s="212">
        <v>7.7621266999999994E-2</v>
      </c>
      <c r="K19" s="213">
        <v>0.11901864700000001</v>
      </c>
      <c r="L19" s="217">
        <f t="shared" ref="L19:L26" si="1">+((H19/SUM(E19:I19,K19))*1+(I19/SUM(E19:I19,K19))*2)*2+1</f>
        <v>3.0335032502035615</v>
      </c>
    </row>
    <row r="20" spans="1:12" ht="12" customHeight="1" x14ac:dyDescent="0.2">
      <c r="A20" s="208"/>
      <c r="B20" s="37"/>
      <c r="C20" s="315"/>
      <c r="D20" s="174" t="s">
        <v>70</v>
      </c>
      <c r="E20" s="35">
        <v>6.3325894999999993E-2</v>
      </c>
      <c r="F20" s="35">
        <v>7.8932946000000004E-2</v>
      </c>
      <c r="G20" s="35">
        <v>0.102765126</v>
      </c>
      <c r="H20" s="35">
        <v>0.35279508500000001</v>
      </c>
      <c r="I20" s="35">
        <v>0.216841795</v>
      </c>
      <c r="J20" s="212">
        <v>0.178040741</v>
      </c>
      <c r="K20" s="213">
        <v>7.29841E-3</v>
      </c>
      <c r="L20" s="217">
        <f t="shared" si="1"/>
        <v>2.9136682707863222</v>
      </c>
    </row>
    <row r="21" spans="1:12" ht="12" customHeight="1" x14ac:dyDescent="0.2">
      <c r="A21" s="208"/>
      <c r="B21" s="37"/>
      <c r="C21" s="315"/>
      <c r="D21" s="174" t="s">
        <v>3</v>
      </c>
      <c r="E21" s="35">
        <v>4.7381E-2</v>
      </c>
      <c r="F21" s="35">
        <v>0.100281252</v>
      </c>
      <c r="G21" s="35">
        <v>6.5825378000000004E-2</v>
      </c>
      <c r="H21" s="35">
        <v>0.32947582800000003</v>
      </c>
      <c r="I21" s="35">
        <v>0.24263025399999999</v>
      </c>
      <c r="J21" s="212">
        <v>7.1476350999999994E-2</v>
      </c>
      <c r="K21" s="213">
        <v>0.14292993900000001</v>
      </c>
      <c r="L21" s="217">
        <f t="shared" si="1"/>
        <v>2.7549070185181526</v>
      </c>
    </row>
    <row r="22" spans="1:12" ht="12" customHeight="1" x14ac:dyDescent="0.2">
      <c r="A22" s="208"/>
      <c r="B22" s="37"/>
      <c r="C22" s="315"/>
      <c r="D22" s="174" t="s">
        <v>4</v>
      </c>
      <c r="E22" s="35">
        <v>1.5295700000000001E-2</v>
      </c>
      <c r="F22" s="35">
        <v>7.5636092000000002E-2</v>
      </c>
      <c r="G22" s="35">
        <v>7.0961198000000003E-2</v>
      </c>
      <c r="H22" s="35">
        <v>0.448902207</v>
      </c>
      <c r="I22" s="35">
        <v>0.290048639</v>
      </c>
      <c r="J22" s="212">
        <v>7.1261437999999996E-2</v>
      </c>
      <c r="K22" s="213">
        <v>2.7894700000000001E-2</v>
      </c>
      <c r="L22" s="217">
        <f t="shared" si="1"/>
        <v>3.2159078042175691</v>
      </c>
    </row>
    <row r="23" spans="1:12" ht="12" customHeight="1" x14ac:dyDescent="0.2">
      <c r="A23" s="208"/>
      <c r="B23" s="37"/>
      <c r="C23" s="315"/>
      <c r="D23" s="174" t="s">
        <v>165</v>
      </c>
      <c r="E23" s="35">
        <v>1.7187600000000001E-2</v>
      </c>
      <c r="F23" s="35">
        <v>1.82942E-2</v>
      </c>
      <c r="G23" s="35">
        <v>2.8527E-2</v>
      </c>
      <c r="H23" s="35">
        <v>0.399589627</v>
      </c>
      <c r="I23" s="35">
        <v>0.47329987699999998</v>
      </c>
      <c r="J23" s="212">
        <v>5.1936999999999997E-2</v>
      </c>
      <c r="K23" s="213">
        <v>1.11647E-2</v>
      </c>
      <c r="L23" s="217">
        <f t="shared" si="1"/>
        <v>3.8398732474956905</v>
      </c>
    </row>
    <row r="24" spans="1:12" ht="12" customHeight="1" x14ac:dyDescent="0.2">
      <c r="A24" s="208"/>
      <c r="B24" s="37"/>
      <c r="C24" s="315"/>
      <c r="D24" s="174" t="s">
        <v>6</v>
      </c>
      <c r="E24" s="35">
        <v>1.86173E-2</v>
      </c>
      <c r="F24" s="35">
        <v>2.6932299999999999E-2</v>
      </c>
      <c r="G24" s="35">
        <v>4.2686000000000002E-2</v>
      </c>
      <c r="H24" s="35">
        <v>0.43975552400000001</v>
      </c>
      <c r="I24" s="35">
        <v>0.41694815299999999</v>
      </c>
      <c r="J24" s="212">
        <v>5.4449699999999997E-2</v>
      </c>
      <c r="K24" s="213">
        <v>6.1098499999999998E-4</v>
      </c>
      <c r="L24" s="217">
        <f t="shared" si="1"/>
        <v>3.6939907505414027</v>
      </c>
    </row>
    <row r="25" spans="1:12" ht="12" customHeight="1" x14ac:dyDescent="0.2">
      <c r="A25" s="208"/>
      <c r="B25" s="37"/>
      <c r="C25" s="315"/>
      <c r="D25" s="174" t="s">
        <v>7</v>
      </c>
      <c r="E25" s="35">
        <v>7.7812823000000003E-2</v>
      </c>
      <c r="F25" s="35">
        <v>0.100192717</v>
      </c>
      <c r="G25" s="35">
        <v>0.110969001</v>
      </c>
      <c r="H25" s="35">
        <v>0.29859903999999998</v>
      </c>
      <c r="I25" s="35">
        <v>0.129577203</v>
      </c>
      <c r="J25" s="212">
        <v>0.118536721</v>
      </c>
      <c r="K25" s="213">
        <v>0.164312496</v>
      </c>
      <c r="L25" s="217">
        <f t="shared" si="1"/>
        <v>2.2655171432665919</v>
      </c>
    </row>
    <row r="26" spans="1:12" ht="12" customHeight="1" x14ac:dyDescent="0.2">
      <c r="A26" s="208"/>
      <c r="B26" s="37"/>
      <c r="C26" s="316"/>
      <c r="D26" s="175" t="s">
        <v>8</v>
      </c>
      <c r="E26" s="36">
        <v>2.1465100000000001E-2</v>
      </c>
      <c r="F26" s="36">
        <v>2.2880399999999999E-2</v>
      </c>
      <c r="G26" s="36">
        <v>3.06068E-2</v>
      </c>
      <c r="H26" s="36">
        <v>0.381478172</v>
      </c>
      <c r="I26" s="36">
        <v>0.47798016599999998</v>
      </c>
      <c r="J26" s="214">
        <v>4.1009299999999999E-2</v>
      </c>
      <c r="K26" s="215">
        <v>2.4580100000000001E-2</v>
      </c>
      <c r="L26" s="218">
        <f t="shared" si="1"/>
        <v>3.7892626091243855</v>
      </c>
    </row>
    <row r="27" spans="1:12" ht="12" customHeight="1" x14ac:dyDescent="0.2">
      <c r="A27" s="208"/>
      <c r="B27" s="37"/>
      <c r="C27" s="296" t="s">
        <v>22</v>
      </c>
      <c r="D27" s="173" t="s">
        <v>164</v>
      </c>
      <c r="E27" s="34">
        <v>0.17290265799999999</v>
      </c>
      <c r="F27" s="34">
        <v>0.10894946899999999</v>
      </c>
      <c r="G27" s="34">
        <v>8.3451256000000001E-2</v>
      </c>
      <c r="H27" s="34">
        <v>0.18313739500000001</v>
      </c>
      <c r="I27" s="34">
        <v>8.5290049000000007E-2</v>
      </c>
      <c r="J27" s="210">
        <v>0.100981919</v>
      </c>
      <c r="K27" s="211">
        <v>0.265287253</v>
      </c>
      <c r="L27" s="216">
        <f>+((H27/SUM(E27:I27,K27))*1+(I27/SUM(E27:I27,K27))*2)*2+1</f>
        <v>1.7868973958788459</v>
      </c>
    </row>
    <row r="28" spans="1:12" ht="12" customHeight="1" x14ac:dyDescent="0.2">
      <c r="A28" s="208"/>
      <c r="B28" s="37"/>
      <c r="C28" s="315"/>
      <c r="D28" s="174" t="s">
        <v>2</v>
      </c>
      <c r="E28" s="35">
        <v>5.9045899999999998E-2</v>
      </c>
      <c r="F28" s="35">
        <v>9.9287508999999996E-2</v>
      </c>
      <c r="G28" s="35">
        <v>7.5871056000000006E-2</v>
      </c>
      <c r="H28" s="35">
        <v>0.33788271600000003</v>
      </c>
      <c r="I28" s="35">
        <v>0.23280499299999999</v>
      </c>
      <c r="J28" s="212">
        <v>8.0640299999999998E-2</v>
      </c>
      <c r="K28" s="213">
        <v>0.114467501</v>
      </c>
      <c r="L28" s="217">
        <f t="shared" ref="L28:L35" si="2">+((H28/SUM(E28:I28,K28))*1+(I28/SUM(E28:I28,K28))*2)*2+1</f>
        <v>2.7479398408462932</v>
      </c>
    </row>
    <row r="29" spans="1:12" ht="12" customHeight="1" x14ac:dyDescent="0.2">
      <c r="A29" s="208"/>
      <c r="B29" s="37"/>
      <c r="C29" s="315"/>
      <c r="D29" s="174" t="s">
        <v>70</v>
      </c>
      <c r="E29" s="35">
        <v>8.1611508999999999E-2</v>
      </c>
      <c r="F29" s="35">
        <v>0.110089062</v>
      </c>
      <c r="G29" s="35">
        <v>0.118441318</v>
      </c>
      <c r="H29" s="35">
        <v>0.33906334399999999</v>
      </c>
      <c r="I29" s="35">
        <v>0.16249931300000001</v>
      </c>
      <c r="J29" s="212">
        <v>0.1707207</v>
      </c>
      <c r="K29" s="213">
        <v>1.7574800000000002E-2</v>
      </c>
      <c r="L29" s="217">
        <f t="shared" si="2"/>
        <v>2.6015398748397143</v>
      </c>
    </row>
    <row r="30" spans="1:12" ht="12" customHeight="1" x14ac:dyDescent="0.2">
      <c r="A30" s="208"/>
      <c r="B30" s="37"/>
      <c r="C30" s="315"/>
      <c r="D30" s="174" t="s">
        <v>3</v>
      </c>
      <c r="E30" s="35">
        <v>4.6325999999999999E-2</v>
      </c>
      <c r="F30" s="35">
        <v>0.109195606</v>
      </c>
      <c r="G30" s="35">
        <v>5.0786199999999997E-2</v>
      </c>
      <c r="H30" s="35">
        <v>0.376877876</v>
      </c>
      <c r="I30" s="35">
        <v>0.279613159</v>
      </c>
      <c r="J30" s="212">
        <v>5.8600199999999998E-2</v>
      </c>
      <c r="K30" s="213">
        <v>7.8601028000000003E-2</v>
      </c>
      <c r="L30" s="217">
        <f t="shared" si="2"/>
        <v>2.9887493610857936</v>
      </c>
    </row>
    <row r="31" spans="1:12" ht="12" customHeight="1" x14ac:dyDescent="0.2">
      <c r="A31" s="208"/>
      <c r="B31" s="37"/>
      <c r="C31" s="315"/>
      <c r="D31" s="174" t="s">
        <v>4</v>
      </c>
      <c r="E31" s="35">
        <v>3.3289699999999998E-2</v>
      </c>
      <c r="F31" s="35">
        <v>0.10841897</v>
      </c>
      <c r="G31" s="35">
        <v>8.6046681999999999E-2</v>
      </c>
      <c r="H31" s="35">
        <v>0.39910751999999999</v>
      </c>
      <c r="I31" s="35">
        <v>0.22605217499999999</v>
      </c>
      <c r="J31" s="212">
        <v>8.0526365000000003E-2</v>
      </c>
      <c r="K31" s="213">
        <v>6.6558571999999996E-2</v>
      </c>
      <c r="L31" s="217">
        <f t="shared" si="2"/>
        <v>2.8515199401278308</v>
      </c>
    </row>
    <row r="32" spans="1:12" ht="12" customHeight="1" x14ac:dyDescent="0.2">
      <c r="A32" s="208"/>
      <c r="B32" s="37"/>
      <c r="C32" s="315"/>
      <c r="D32" s="174" t="s">
        <v>165</v>
      </c>
      <c r="E32" s="35">
        <v>2.12245E-2</v>
      </c>
      <c r="F32" s="35">
        <v>3.9751700000000001E-2</v>
      </c>
      <c r="G32" s="35">
        <v>4.2952700000000003E-2</v>
      </c>
      <c r="H32" s="35">
        <v>0.40861766999999999</v>
      </c>
      <c r="I32" s="35">
        <v>0.40954884000000003</v>
      </c>
      <c r="J32" s="212">
        <v>7.0252366999999996E-2</v>
      </c>
      <c r="K32" s="213">
        <v>7.6522200000000004E-3</v>
      </c>
      <c r="L32" s="217">
        <f t="shared" si="2"/>
        <v>3.6409647314723457</v>
      </c>
    </row>
    <row r="33" spans="1:12" ht="12" customHeight="1" x14ac:dyDescent="0.2">
      <c r="A33" s="208"/>
      <c r="B33" s="37"/>
      <c r="C33" s="315"/>
      <c r="D33" s="174" t="s">
        <v>6</v>
      </c>
      <c r="E33" s="35">
        <v>2.4809999999999999E-2</v>
      </c>
      <c r="F33" s="35">
        <v>4.4093800000000002E-2</v>
      </c>
      <c r="G33" s="35">
        <v>3.9820899999999999E-2</v>
      </c>
      <c r="H33" s="35">
        <v>0.435624601</v>
      </c>
      <c r="I33" s="35">
        <v>0.386723492</v>
      </c>
      <c r="J33" s="212">
        <v>6.4595780000000005E-2</v>
      </c>
      <c r="K33" s="213">
        <v>4.3314499999999997E-3</v>
      </c>
      <c r="L33" s="217">
        <f t="shared" si="2"/>
        <v>3.5851317097350393</v>
      </c>
    </row>
    <row r="34" spans="1:12" ht="12" customHeight="1" x14ac:dyDescent="0.2">
      <c r="A34" s="208"/>
      <c r="B34" s="37"/>
      <c r="C34" s="315"/>
      <c r="D34" s="174" t="s">
        <v>7</v>
      </c>
      <c r="E34" s="35">
        <v>6.7258274000000007E-2</v>
      </c>
      <c r="F34" s="35">
        <v>0.109198277</v>
      </c>
      <c r="G34" s="35">
        <v>9.8229401999999993E-2</v>
      </c>
      <c r="H34" s="35">
        <v>0.250026472</v>
      </c>
      <c r="I34" s="35">
        <v>0.135215004</v>
      </c>
      <c r="J34" s="212">
        <v>0.107226469</v>
      </c>
      <c r="K34" s="213">
        <v>0.232846103</v>
      </c>
      <c r="L34" s="217">
        <f t="shared" si="2"/>
        <v>2.1659316978944672</v>
      </c>
    </row>
    <row r="35" spans="1:12" ht="12" customHeight="1" x14ac:dyDescent="0.2">
      <c r="A35" s="208"/>
      <c r="B35" s="37"/>
      <c r="C35" s="316"/>
      <c r="D35" s="175" t="s">
        <v>8</v>
      </c>
      <c r="E35" s="36">
        <v>1.8898499999999999E-2</v>
      </c>
      <c r="F35" s="36">
        <v>3.4858199999999999E-2</v>
      </c>
      <c r="G35" s="36">
        <v>3.4170800000000001E-2</v>
      </c>
      <c r="H35" s="36">
        <v>0.37304362299999999</v>
      </c>
      <c r="I35" s="36">
        <v>0.46159611900000003</v>
      </c>
      <c r="J35" s="214">
        <v>4.9159300000000003E-2</v>
      </c>
      <c r="K35" s="215">
        <v>2.82735E-2</v>
      </c>
      <c r="L35" s="218">
        <f t="shared" si="2"/>
        <v>3.7265046684337388</v>
      </c>
    </row>
    <row r="36" spans="1:12" ht="12" customHeight="1" x14ac:dyDescent="0.2">
      <c r="A36" s="208"/>
      <c r="B36" s="37"/>
      <c r="C36" s="296" t="s">
        <v>21</v>
      </c>
      <c r="D36" s="173" t="s">
        <v>164</v>
      </c>
      <c r="E36" s="34">
        <v>0.15013754700000001</v>
      </c>
      <c r="F36" s="34">
        <v>0.122263075</v>
      </c>
      <c r="G36" s="34">
        <v>0.124017583</v>
      </c>
      <c r="H36" s="34">
        <v>0.24209377800000001</v>
      </c>
      <c r="I36" s="34">
        <v>0.13792721899999999</v>
      </c>
      <c r="J36" s="210">
        <v>0.101481722</v>
      </c>
      <c r="K36" s="211">
        <v>0.12207907599999999</v>
      </c>
      <c r="L36" s="216">
        <f>+((H36/SUM(E36:I36,K36))*1+(I36/SUM(E36:I36,K36))*2)*2+1</f>
        <v>2.1528941117433784</v>
      </c>
    </row>
    <row r="37" spans="1:12" ht="12" customHeight="1" x14ac:dyDescent="0.2">
      <c r="A37" s="208"/>
      <c r="B37" s="37"/>
      <c r="C37" s="315"/>
      <c r="D37" s="174" t="s">
        <v>2</v>
      </c>
      <c r="E37" s="35">
        <v>9.7916288000000004E-2</v>
      </c>
      <c r="F37" s="35">
        <v>7.9774907000000006E-2</v>
      </c>
      <c r="G37" s="35">
        <v>9.3698907999999997E-2</v>
      </c>
      <c r="H37" s="35">
        <v>0.28380644700000002</v>
      </c>
      <c r="I37" s="35">
        <v>0.16795254600000001</v>
      </c>
      <c r="J37" s="212">
        <v>8.9523654999999994E-2</v>
      </c>
      <c r="K37" s="213">
        <v>0.187327248</v>
      </c>
      <c r="L37" s="217">
        <f t="shared" ref="L37:L44" si="3">+((H37/SUM(E37:I37,K37))*1+(I37/SUM(E37:I37,K37))*2)*2+1</f>
        <v>2.3612908080124706</v>
      </c>
    </row>
    <row r="38" spans="1:12" ht="12" customHeight="1" x14ac:dyDescent="0.2">
      <c r="A38" s="208"/>
      <c r="B38" s="37"/>
      <c r="C38" s="315"/>
      <c r="D38" s="174" t="s">
        <v>70</v>
      </c>
      <c r="E38" s="35">
        <v>0.14714461300000001</v>
      </c>
      <c r="F38" s="35">
        <v>0.108781006</v>
      </c>
      <c r="G38" s="35">
        <v>0.17491388499999999</v>
      </c>
      <c r="H38" s="35">
        <v>0.220709867</v>
      </c>
      <c r="I38" s="35">
        <v>0.105899803</v>
      </c>
      <c r="J38" s="212">
        <v>0.18113158200000001</v>
      </c>
      <c r="K38" s="213">
        <v>6.14192E-2</v>
      </c>
      <c r="L38" s="217">
        <f t="shared" si="3"/>
        <v>2.0563589625211245</v>
      </c>
    </row>
    <row r="39" spans="1:12" ht="12" customHeight="1" x14ac:dyDescent="0.2">
      <c r="A39" s="208"/>
      <c r="B39" s="37"/>
      <c r="C39" s="315"/>
      <c r="D39" s="174" t="s">
        <v>3</v>
      </c>
      <c r="E39" s="35">
        <v>8.6576354999999994E-2</v>
      </c>
      <c r="F39" s="35">
        <v>8.4039905999999998E-2</v>
      </c>
      <c r="G39" s="35">
        <v>9.4054763E-2</v>
      </c>
      <c r="H39" s="35">
        <v>0.295351064</v>
      </c>
      <c r="I39" s="35">
        <v>0.166502132</v>
      </c>
      <c r="J39" s="212">
        <v>9.1262683999999997E-2</v>
      </c>
      <c r="K39" s="213">
        <v>0.18221309599999999</v>
      </c>
      <c r="L39" s="217">
        <f t="shared" si="3"/>
        <v>2.3829196115019009</v>
      </c>
    </row>
    <row r="40" spans="1:12" ht="12" customHeight="1" x14ac:dyDescent="0.2">
      <c r="A40" s="208"/>
      <c r="B40" s="37"/>
      <c r="C40" s="315"/>
      <c r="D40" s="174" t="s">
        <v>4</v>
      </c>
      <c r="E40" s="35">
        <v>7.5385503000000006E-2</v>
      </c>
      <c r="F40" s="35">
        <v>9.4860225000000006E-2</v>
      </c>
      <c r="G40" s="35">
        <v>0.12546265100000001</v>
      </c>
      <c r="H40" s="35">
        <v>0.240983899</v>
      </c>
      <c r="I40" s="35">
        <v>0.126353521</v>
      </c>
      <c r="J40" s="212">
        <v>9.9787332000000006E-2</v>
      </c>
      <c r="K40" s="213">
        <v>0.237166868</v>
      </c>
      <c r="L40" s="217">
        <f t="shared" si="3"/>
        <v>2.0968318023012222</v>
      </c>
    </row>
    <row r="41" spans="1:12" ht="12" customHeight="1" x14ac:dyDescent="0.2">
      <c r="A41" s="208"/>
      <c r="B41" s="37"/>
      <c r="C41" s="315"/>
      <c r="D41" s="174" t="s">
        <v>165</v>
      </c>
      <c r="E41" s="35">
        <v>5.8088800000000003E-2</v>
      </c>
      <c r="F41" s="35">
        <v>6.3999710000000001E-2</v>
      </c>
      <c r="G41" s="35">
        <v>6.6894527999999995E-2</v>
      </c>
      <c r="H41" s="35">
        <v>0.39589713100000001</v>
      </c>
      <c r="I41" s="35">
        <v>0.295911392</v>
      </c>
      <c r="J41" s="212">
        <v>9.6300458000000005E-2</v>
      </c>
      <c r="K41" s="213">
        <v>2.2908000000000001E-2</v>
      </c>
      <c r="L41" s="217">
        <f t="shared" si="3"/>
        <v>3.1859475374913893</v>
      </c>
    </row>
    <row r="42" spans="1:12" ht="12" customHeight="1" x14ac:dyDescent="0.2">
      <c r="A42" s="208"/>
      <c r="B42" s="37"/>
      <c r="C42" s="315"/>
      <c r="D42" s="174" t="s">
        <v>6</v>
      </c>
      <c r="E42" s="35">
        <v>7.0616305000000004E-2</v>
      </c>
      <c r="F42" s="35">
        <v>6.8798295999999995E-2</v>
      </c>
      <c r="G42" s="35">
        <v>7.1512951000000005E-2</v>
      </c>
      <c r="H42" s="35">
        <v>0.43244233599999998</v>
      </c>
      <c r="I42" s="35">
        <v>0.24570435700000001</v>
      </c>
      <c r="J42" s="212">
        <v>9.9502561000000003E-2</v>
      </c>
      <c r="K42" s="213">
        <v>1.14232E-2</v>
      </c>
      <c r="L42" s="217">
        <f t="shared" si="3"/>
        <v>3.0518682315639438</v>
      </c>
    </row>
    <row r="43" spans="1:12" ht="12" customHeight="1" x14ac:dyDescent="0.2">
      <c r="A43" s="208"/>
      <c r="B43" s="37"/>
      <c r="C43" s="315"/>
      <c r="D43" s="174" t="s">
        <v>7</v>
      </c>
      <c r="E43" s="35">
        <v>6.7807255999999996E-2</v>
      </c>
      <c r="F43" s="35">
        <v>7.0152738000000006E-2</v>
      </c>
      <c r="G43" s="35">
        <v>8.8987523999999998E-2</v>
      </c>
      <c r="H43" s="35">
        <v>0.12734769000000001</v>
      </c>
      <c r="I43" s="35">
        <v>5.5675700000000002E-2</v>
      </c>
      <c r="J43" s="212">
        <v>0.10191821399999999</v>
      </c>
      <c r="K43" s="213">
        <v>0.488110922</v>
      </c>
      <c r="L43" s="217">
        <f t="shared" si="3"/>
        <v>1.5315753688057581</v>
      </c>
    </row>
    <row r="44" spans="1:12" ht="12" customHeight="1" x14ac:dyDescent="0.2">
      <c r="A44" s="208"/>
      <c r="B44" s="37"/>
      <c r="C44" s="316"/>
      <c r="D44" s="175" t="s">
        <v>8</v>
      </c>
      <c r="E44" s="36">
        <v>6.7611361999999994E-2</v>
      </c>
      <c r="F44" s="36">
        <v>6.8324896999999996E-2</v>
      </c>
      <c r="G44" s="36">
        <v>7.3368688000000001E-2</v>
      </c>
      <c r="H44" s="36">
        <v>0.34573636600000002</v>
      </c>
      <c r="I44" s="36">
        <v>0.22937106700000001</v>
      </c>
      <c r="J44" s="214">
        <v>7.2972816999999995E-2</v>
      </c>
      <c r="K44" s="215">
        <v>0.14261480300000001</v>
      </c>
      <c r="L44" s="218">
        <f t="shared" si="3"/>
        <v>2.7356092998192048</v>
      </c>
    </row>
    <row r="45" spans="1:12" ht="15" customHeight="1" x14ac:dyDescent="0.2">
      <c r="A45" s="209"/>
      <c r="C45" s="219" t="s">
        <v>33</v>
      </c>
      <c r="D45" s="172"/>
      <c r="E45" s="116"/>
      <c r="F45" s="116"/>
      <c r="G45" s="116"/>
      <c r="H45" s="116"/>
      <c r="I45" s="116"/>
      <c r="J45" s="116"/>
      <c r="K45" s="116"/>
      <c r="L45" s="278"/>
    </row>
    <row r="46" spans="1:12" ht="12" customHeight="1" x14ac:dyDescent="0.2">
      <c r="A46" s="208"/>
      <c r="B46" s="37"/>
      <c r="C46" s="296" t="s">
        <v>23</v>
      </c>
      <c r="D46" s="173" t="s">
        <v>164</v>
      </c>
      <c r="E46" s="34">
        <v>0.157507537</v>
      </c>
      <c r="F46" s="34">
        <v>0.13993971099999999</v>
      </c>
      <c r="G46" s="34">
        <v>0.100022808</v>
      </c>
      <c r="H46" s="34">
        <v>0.24712866999999999</v>
      </c>
      <c r="I46" s="34">
        <v>0.120289471</v>
      </c>
      <c r="J46" s="210">
        <v>0.12687314199999999</v>
      </c>
      <c r="K46" s="211">
        <v>0.10823866</v>
      </c>
      <c r="L46" s="216">
        <f>+((H46/SUM(E46:I46,K46))*1+(I46/SUM(E46:I46,K46))*2)*2+1</f>
        <v>2.1171517817599326</v>
      </c>
    </row>
    <row r="47" spans="1:12" ht="12" customHeight="1" x14ac:dyDescent="0.2">
      <c r="A47" s="208"/>
      <c r="B47" s="37"/>
      <c r="C47" s="315"/>
      <c r="D47" s="174" t="s">
        <v>2</v>
      </c>
      <c r="E47" s="35">
        <v>4.8131199999999999E-2</v>
      </c>
      <c r="F47" s="35">
        <v>5.4481500000000002E-2</v>
      </c>
      <c r="G47" s="35">
        <v>3.3456300000000001E-2</v>
      </c>
      <c r="H47" s="35">
        <v>0.39586811999999999</v>
      </c>
      <c r="I47" s="35">
        <v>0.288133266</v>
      </c>
      <c r="J47" s="212">
        <v>0.111115082</v>
      </c>
      <c r="K47" s="213">
        <v>6.8814544000000005E-2</v>
      </c>
      <c r="L47" s="217">
        <f t="shared" ref="L47:L54" si="4">+((H47/SUM(E47:I47,K47))*1+(I47/SUM(E47:I47,K47))*2)*2+1</f>
        <v>3.1873127087439763</v>
      </c>
    </row>
    <row r="48" spans="1:12" ht="12" customHeight="1" x14ac:dyDescent="0.2">
      <c r="A48" s="208"/>
      <c r="B48" s="37"/>
      <c r="C48" s="315"/>
      <c r="D48" s="174" t="s">
        <v>70</v>
      </c>
      <c r="E48" s="35">
        <v>9.2990368000000004E-2</v>
      </c>
      <c r="F48" s="35">
        <v>8.7969779999999997E-2</v>
      </c>
      <c r="G48" s="35">
        <v>0.103277299</v>
      </c>
      <c r="H48" s="35">
        <v>0.31766499799999998</v>
      </c>
      <c r="I48" s="35">
        <v>0.13967442199999999</v>
      </c>
      <c r="J48" s="212">
        <v>0.22539213799999999</v>
      </c>
      <c r="K48" s="213">
        <v>3.3030999999999998E-2</v>
      </c>
      <c r="L48" s="217">
        <f t="shared" si="4"/>
        <v>2.5414608279468971</v>
      </c>
    </row>
    <row r="49" spans="1:12" ht="12" customHeight="1" x14ac:dyDescent="0.2">
      <c r="A49" s="208"/>
      <c r="B49" s="37"/>
      <c r="C49" s="315"/>
      <c r="D49" s="174" t="s">
        <v>3</v>
      </c>
      <c r="E49" s="35">
        <v>5.3475799999999997E-2</v>
      </c>
      <c r="F49" s="35">
        <v>7.3874296000000006E-2</v>
      </c>
      <c r="G49" s="35">
        <v>3.7226000000000002E-2</v>
      </c>
      <c r="H49" s="35">
        <v>0.33393957099999999</v>
      </c>
      <c r="I49" s="35">
        <v>0.34417646899999998</v>
      </c>
      <c r="J49" s="212">
        <v>8.3634433999999994E-2</v>
      </c>
      <c r="K49" s="213">
        <v>7.3673365000000005E-2</v>
      </c>
      <c r="L49" s="217">
        <f t="shared" si="4"/>
        <v>3.2311894279834963</v>
      </c>
    </row>
    <row r="50" spans="1:12" ht="12" customHeight="1" x14ac:dyDescent="0.2">
      <c r="A50" s="208"/>
      <c r="B50" s="37"/>
      <c r="C50" s="315"/>
      <c r="D50" s="174" t="s">
        <v>4</v>
      </c>
      <c r="E50" s="35">
        <v>7.0164957999999999E-2</v>
      </c>
      <c r="F50" s="35">
        <v>0.10333585100000001</v>
      </c>
      <c r="G50" s="35">
        <v>7.1807776000000004E-2</v>
      </c>
      <c r="H50" s="35">
        <v>0.32760629099999999</v>
      </c>
      <c r="I50" s="35">
        <v>0.19512502100000001</v>
      </c>
      <c r="J50" s="212">
        <v>9.0051871000000006E-2</v>
      </c>
      <c r="K50" s="213">
        <v>0.141908232</v>
      </c>
      <c r="L50" s="217">
        <f t="shared" si="4"/>
        <v>2.5777961624887302</v>
      </c>
    </row>
    <row r="51" spans="1:12" ht="12" customHeight="1" x14ac:dyDescent="0.2">
      <c r="A51" s="208"/>
      <c r="B51" s="37"/>
      <c r="C51" s="315"/>
      <c r="D51" s="174" t="s">
        <v>165</v>
      </c>
      <c r="E51" s="35">
        <v>2.72593E-2</v>
      </c>
      <c r="F51" s="35">
        <v>4.1921199999999999E-2</v>
      </c>
      <c r="G51" s="35">
        <v>4.4790700000000003E-2</v>
      </c>
      <c r="H51" s="35">
        <v>0.42461884500000002</v>
      </c>
      <c r="I51" s="35">
        <v>0.36844219900000003</v>
      </c>
      <c r="J51" s="212">
        <v>8.3840774000000007E-2</v>
      </c>
      <c r="K51" s="213">
        <v>9.1269000000000003E-3</v>
      </c>
      <c r="L51" s="217">
        <f t="shared" si="4"/>
        <v>3.5355927528678359</v>
      </c>
    </row>
    <row r="52" spans="1:12" ht="12" customHeight="1" x14ac:dyDescent="0.2">
      <c r="A52" s="208"/>
      <c r="B52" s="37"/>
      <c r="C52" s="315"/>
      <c r="D52" s="174" t="s">
        <v>6</v>
      </c>
      <c r="E52" s="35">
        <v>4.46977E-2</v>
      </c>
      <c r="F52" s="35">
        <v>4.8134499999999997E-2</v>
      </c>
      <c r="G52" s="35">
        <v>5.5796499999999999E-2</v>
      </c>
      <c r="H52" s="35">
        <v>0.44576082900000003</v>
      </c>
      <c r="I52" s="35">
        <v>0.30702125299999999</v>
      </c>
      <c r="J52" s="212">
        <v>8.9354732000000006E-2</v>
      </c>
      <c r="K52" s="213">
        <v>9.2344999999999997E-3</v>
      </c>
      <c r="L52" s="217">
        <f t="shared" si="4"/>
        <v>3.3275876039733325</v>
      </c>
    </row>
    <row r="53" spans="1:12" ht="12" customHeight="1" x14ac:dyDescent="0.2">
      <c r="A53" s="208"/>
      <c r="B53" s="37"/>
      <c r="C53" s="315"/>
      <c r="D53" s="174" t="s">
        <v>7</v>
      </c>
      <c r="E53" s="35">
        <v>4.2143100000000003E-2</v>
      </c>
      <c r="F53" s="35">
        <v>0.11955009</v>
      </c>
      <c r="G53" s="35">
        <v>9.6866243000000005E-2</v>
      </c>
      <c r="H53" s="35">
        <v>0.205737168</v>
      </c>
      <c r="I53" s="35">
        <v>0.111085957</v>
      </c>
      <c r="J53" s="212">
        <v>0.117798676</v>
      </c>
      <c r="K53" s="213">
        <v>0.30681876499999999</v>
      </c>
      <c r="L53" s="217">
        <f t="shared" si="4"/>
        <v>1.9700939475920509</v>
      </c>
    </row>
    <row r="54" spans="1:12" ht="12" customHeight="1" x14ac:dyDescent="0.2">
      <c r="A54" s="208"/>
      <c r="B54" s="37"/>
      <c r="C54" s="316"/>
      <c r="D54" s="175" t="s">
        <v>8</v>
      </c>
      <c r="E54" s="36">
        <v>2.99017E-2</v>
      </c>
      <c r="F54" s="36">
        <v>4.3852299999999997E-2</v>
      </c>
      <c r="G54" s="36">
        <v>4.12637E-2</v>
      </c>
      <c r="H54" s="36">
        <v>0.34513875999999999</v>
      </c>
      <c r="I54" s="36">
        <v>0.42193622400000003</v>
      </c>
      <c r="J54" s="214">
        <v>6.8604991000000004E-2</v>
      </c>
      <c r="K54" s="215">
        <v>4.93023E-2</v>
      </c>
      <c r="L54" s="218">
        <f t="shared" si="4"/>
        <v>3.5531836190348214</v>
      </c>
    </row>
    <row r="55" spans="1:12" ht="12" customHeight="1" x14ac:dyDescent="0.2">
      <c r="A55" s="208"/>
      <c r="B55" s="37"/>
      <c r="C55" s="296" t="s">
        <v>24</v>
      </c>
      <c r="D55" s="173" t="s">
        <v>164</v>
      </c>
      <c r="E55" s="34">
        <v>0.156297983</v>
      </c>
      <c r="F55" s="34">
        <v>7.7521140000000002E-2</v>
      </c>
      <c r="G55" s="34">
        <v>0.103124174</v>
      </c>
      <c r="H55" s="34">
        <v>0.11971433200000001</v>
      </c>
      <c r="I55" s="34">
        <v>7.6601891000000005E-2</v>
      </c>
      <c r="J55" s="210">
        <v>8.8714732000000004E-2</v>
      </c>
      <c r="K55" s="211">
        <v>0.37802574700000002</v>
      </c>
      <c r="L55" s="216">
        <f>+((H55/SUM(E55:I55,K55))*1+(I55/SUM(E55:I55,K55))*2)*2+1</f>
        <v>1.5989740510092103</v>
      </c>
    </row>
    <row r="56" spans="1:12" ht="12" customHeight="1" x14ac:dyDescent="0.2">
      <c r="A56" s="208"/>
      <c r="B56" s="37"/>
      <c r="C56" s="315"/>
      <c r="D56" s="174" t="s">
        <v>2</v>
      </c>
      <c r="E56" s="35">
        <v>3.02253E-2</v>
      </c>
      <c r="F56" s="35">
        <v>7.0628067000000003E-2</v>
      </c>
      <c r="G56" s="35">
        <v>2.7439000000000002E-2</v>
      </c>
      <c r="H56" s="35">
        <v>0.39926947099999999</v>
      </c>
      <c r="I56" s="35">
        <v>0.34342350599999999</v>
      </c>
      <c r="J56" s="212">
        <v>6.3921907E-2</v>
      </c>
      <c r="K56" s="213">
        <v>6.5092744999999994E-2</v>
      </c>
      <c r="L56" s="217">
        <f t="shared" ref="L56:L63" si="5">+((H56/SUM(E56:I56,K56))*1+(I56/SUM(E56:I56,K56))*2)*2+1</f>
        <v>3.3205681144834491</v>
      </c>
    </row>
    <row r="57" spans="1:12" ht="12" customHeight="1" x14ac:dyDescent="0.2">
      <c r="A57" s="208"/>
      <c r="B57" s="37"/>
      <c r="C57" s="315"/>
      <c r="D57" s="174" t="s">
        <v>70</v>
      </c>
      <c r="E57" s="35">
        <v>4.1140900000000001E-2</v>
      </c>
      <c r="F57" s="35">
        <v>8.4498456E-2</v>
      </c>
      <c r="G57" s="35">
        <v>0.116707427</v>
      </c>
      <c r="H57" s="35">
        <v>0.351222596</v>
      </c>
      <c r="I57" s="35">
        <v>0.23841527900000001</v>
      </c>
      <c r="J57" s="212">
        <v>0.157092289</v>
      </c>
      <c r="K57" s="213">
        <v>1.0923E-2</v>
      </c>
      <c r="L57" s="217">
        <f t="shared" si="5"/>
        <v>2.9647541368048644</v>
      </c>
    </row>
    <row r="58" spans="1:12" ht="12" customHeight="1" x14ac:dyDescent="0.2">
      <c r="A58" s="208"/>
      <c r="B58" s="37"/>
      <c r="C58" s="315"/>
      <c r="D58" s="174" t="s">
        <v>3</v>
      </c>
      <c r="E58" s="35">
        <v>3.79853E-2</v>
      </c>
      <c r="F58" s="35">
        <v>9.6855354000000005E-2</v>
      </c>
      <c r="G58" s="35">
        <v>3.69156E-2</v>
      </c>
      <c r="H58" s="35">
        <v>0.37621052199999999</v>
      </c>
      <c r="I58" s="35">
        <v>0.32084252499999999</v>
      </c>
      <c r="J58" s="212">
        <v>6.0563600000000002E-2</v>
      </c>
      <c r="K58" s="213">
        <v>7.0627110000000007E-2</v>
      </c>
      <c r="L58" s="217">
        <f t="shared" si="5"/>
        <v>3.1670345327928748</v>
      </c>
    </row>
    <row r="59" spans="1:12" ht="12" customHeight="1" x14ac:dyDescent="0.2">
      <c r="A59" s="208"/>
      <c r="B59" s="37"/>
      <c r="C59" s="315"/>
      <c r="D59" s="174" t="s">
        <v>4</v>
      </c>
      <c r="E59" s="35">
        <v>1.33235E-2</v>
      </c>
      <c r="F59" s="35">
        <v>9.2005284000000007E-2</v>
      </c>
      <c r="G59" s="35">
        <v>8.5743556999999998E-2</v>
      </c>
      <c r="H59" s="35">
        <v>0.42383853799999999</v>
      </c>
      <c r="I59" s="35">
        <v>0.25739376600000002</v>
      </c>
      <c r="J59" s="212">
        <v>7.3074059999999996E-2</v>
      </c>
      <c r="K59" s="213">
        <v>5.4621299999999998E-2</v>
      </c>
      <c r="L59" s="217">
        <f t="shared" si="5"/>
        <v>3.0252450048746882</v>
      </c>
    </row>
    <row r="60" spans="1:12" ht="12" customHeight="1" x14ac:dyDescent="0.2">
      <c r="A60" s="208"/>
      <c r="B60" s="37"/>
      <c r="C60" s="315"/>
      <c r="D60" s="174" t="s">
        <v>165</v>
      </c>
      <c r="E60" s="35">
        <v>9.0544000000000006E-3</v>
      </c>
      <c r="F60" s="35">
        <v>1.9421000000000001E-2</v>
      </c>
      <c r="G60" s="35">
        <v>2.2211399999999999E-2</v>
      </c>
      <c r="H60" s="35">
        <v>0.40003295999999999</v>
      </c>
      <c r="I60" s="35">
        <v>0.486138352</v>
      </c>
      <c r="J60" s="212">
        <v>5.1412399999999997E-2</v>
      </c>
      <c r="K60" s="213">
        <v>1.17295E-2</v>
      </c>
      <c r="L60" s="217">
        <f t="shared" si="5"/>
        <v>3.8933746269501146</v>
      </c>
    </row>
    <row r="61" spans="1:12" ht="12" customHeight="1" x14ac:dyDescent="0.2">
      <c r="A61" s="208"/>
      <c r="B61" s="37"/>
      <c r="C61" s="315"/>
      <c r="D61" s="174" t="s">
        <v>6</v>
      </c>
      <c r="E61" s="35">
        <v>9.6296000000000003E-3</v>
      </c>
      <c r="F61" s="35">
        <v>4.16423E-2</v>
      </c>
      <c r="G61" s="35">
        <v>3.08113E-2</v>
      </c>
      <c r="H61" s="35">
        <v>0.416846824</v>
      </c>
      <c r="I61" s="35">
        <v>0.450460058</v>
      </c>
      <c r="J61" s="212">
        <v>4.8266999999999997E-2</v>
      </c>
      <c r="K61" s="213">
        <v>2.34293E-3</v>
      </c>
      <c r="L61" s="217">
        <f t="shared" si="5"/>
        <v>3.7691945606274717</v>
      </c>
    </row>
    <row r="62" spans="1:12" ht="12" customHeight="1" x14ac:dyDescent="0.2">
      <c r="A62" s="208"/>
      <c r="B62" s="37"/>
      <c r="C62" s="315"/>
      <c r="D62" s="174" t="s">
        <v>7</v>
      </c>
      <c r="E62" s="35">
        <v>4.4086699999999999E-2</v>
      </c>
      <c r="F62" s="35">
        <v>9.2680354000000006E-2</v>
      </c>
      <c r="G62" s="35">
        <v>0.10446521</v>
      </c>
      <c r="H62" s="35">
        <v>0.36543816400000001</v>
      </c>
      <c r="I62" s="35">
        <v>0.23381585699999999</v>
      </c>
      <c r="J62" s="212">
        <v>8.4874981000000002E-2</v>
      </c>
      <c r="K62" s="213">
        <v>7.4638701000000002E-2</v>
      </c>
      <c r="L62" s="217">
        <f t="shared" si="5"/>
        <v>2.8206690686948415</v>
      </c>
    </row>
    <row r="63" spans="1:12" ht="12" customHeight="1" x14ac:dyDescent="0.2">
      <c r="A63" s="208"/>
      <c r="B63" s="37"/>
      <c r="C63" s="316"/>
      <c r="D63" s="175" t="s">
        <v>8</v>
      </c>
      <c r="E63" s="36">
        <v>5.95723E-3</v>
      </c>
      <c r="F63" s="36">
        <v>2.5697399999999999E-2</v>
      </c>
      <c r="G63" s="36">
        <v>1.7502899999999998E-2</v>
      </c>
      <c r="H63" s="36">
        <v>0.42774178600000001</v>
      </c>
      <c r="I63" s="36">
        <v>0.46459660000000003</v>
      </c>
      <c r="J63" s="214">
        <v>4.32465E-2</v>
      </c>
      <c r="K63" s="215">
        <v>1.5257700000000001E-2</v>
      </c>
      <c r="L63" s="218">
        <f t="shared" si="5"/>
        <v>3.8365400732386674</v>
      </c>
    </row>
    <row r="64" spans="1:12" ht="12" customHeight="1" x14ac:dyDescent="0.2">
      <c r="A64" s="208"/>
      <c r="B64" s="37"/>
      <c r="C64" s="296" t="s">
        <v>25</v>
      </c>
      <c r="D64" s="173" t="s">
        <v>164</v>
      </c>
      <c r="E64" s="34">
        <v>0.10341999</v>
      </c>
      <c r="F64" s="34">
        <v>0.18516121799999999</v>
      </c>
      <c r="G64" s="34">
        <v>7.1035773999999996E-2</v>
      </c>
      <c r="H64" s="34">
        <v>0.14158520899999999</v>
      </c>
      <c r="I64" s="34">
        <v>4.8404599999999999E-2</v>
      </c>
      <c r="J64" s="210">
        <v>5.3685099999999999E-2</v>
      </c>
      <c r="K64" s="211">
        <v>0.39670809299999998</v>
      </c>
      <c r="L64" s="216">
        <f>+((H64/SUM(E64:I64,K64))*1+(I64/SUM(E64:I64,K64))*2)*2+1</f>
        <v>1.5038373865416239</v>
      </c>
    </row>
    <row r="65" spans="1:12" ht="12" customHeight="1" x14ac:dyDescent="0.2">
      <c r="A65" s="208"/>
      <c r="B65" s="37"/>
      <c r="C65" s="315"/>
      <c r="D65" s="174" t="s">
        <v>2</v>
      </c>
      <c r="E65" s="35">
        <v>2.7104900000000001E-2</v>
      </c>
      <c r="F65" s="35">
        <v>3.6788000000000001E-2</v>
      </c>
      <c r="G65" s="35">
        <v>4.1839700000000001E-2</v>
      </c>
      <c r="H65" s="35">
        <v>0.35918437800000003</v>
      </c>
      <c r="I65" s="35">
        <v>0.29863598099999999</v>
      </c>
      <c r="J65" s="212">
        <v>9.9114577999999995E-2</v>
      </c>
      <c r="K65" s="213">
        <v>0.13733252400000001</v>
      </c>
      <c r="L65" s="217">
        <f t="shared" ref="L65:L72" si="6">+((H65/SUM(E65:I65,K65))*1+(I65/SUM(E65:I65,K65))*2)*2+1</f>
        <v>3.1233694138681107</v>
      </c>
    </row>
    <row r="66" spans="1:12" ht="12" customHeight="1" x14ac:dyDescent="0.2">
      <c r="A66" s="208"/>
      <c r="B66" s="37"/>
      <c r="C66" s="315"/>
      <c r="D66" s="174" t="s">
        <v>70</v>
      </c>
      <c r="E66" s="35">
        <v>4.6958600000000003E-2</v>
      </c>
      <c r="F66" s="35">
        <v>3.0456299999999999E-2</v>
      </c>
      <c r="G66" s="35">
        <v>0.118189846</v>
      </c>
      <c r="H66" s="35">
        <v>0.44315292899999997</v>
      </c>
      <c r="I66" s="35">
        <v>0.187766295</v>
      </c>
      <c r="J66" s="212">
        <v>0.141884077</v>
      </c>
      <c r="K66" s="213">
        <v>3.1591899999999999E-2</v>
      </c>
      <c r="L66" s="217">
        <f t="shared" si="6"/>
        <v>2.9081001706680945</v>
      </c>
    </row>
    <row r="67" spans="1:12" ht="12" customHeight="1" x14ac:dyDescent="0.2">
      <c r="A67" s="208"/>
      <c r="B67" s="37"/>
      <c r="C67" s="315"/>
      <c r="D67" s="174" t="s">
        <v>3</v>
      </c>
      <c r="E67" s="35">
        <v>5.3918199999999999E-2</v>
      </c>
      <c r="F67" s="35">
        <v>5.1782500000000002E-2</v>
      </c>
      <c r="G67" s="35">
        <v>1.58914E-2</v>
      </c>
      <c r="H67" s="35">
        <v>0.44388422500000002</v>
      </c>
      <c r="I67" s="35">
        <v>0.16095733200000001</v>
      </c>
      <c r="J67" s="212">
        <v>0.119640497</v>
      </c>
      <c r="K67" s="213">
        <v>0.15392576999999999</v>
      </c>
      <c r="L67" s="217">
        <f t="shared" si="6"/>
        <v>2.739741440855838</v>
      </c>
    </row>
    <row r="68" spans="1:12" ht="12" customHeight="1" x14ac:dyDescent="0.2">
      <c r="A68" s="208"/>
      <c r="B68" s="37"/>
      <c r="C68" s="315"/>
      <c r="D68" s="174" t="s">
        <v>4</v>
      </c>
      <c r="E68" s="35">
        <v>2.89962E-2</v>
      </c>
      <c r="F68" s="35">
        <v>5.07909E-2</v>
      </c>
      <c r="G68" s="35">
        <v>5.0624099999999998E-2</v>
      </c>
      <c r="H68" s="35">
        <v>0.34875715600000001</v>
      </c>
      <c r="I68" s="35">
        <v>0.35968845399999999</v>
      </c>
      <c r="J68" s="212">
        <v>0.112640828</v>
      </c>
      <c r="K68" s="213">
        <v>4.8502499999999997E-2</v>
      </c>
      <c r="L68" s="217">
        <f t="shared" si="6"/>
        <v>3.4074443170038977</v>
      </c>
    </row>
    <row r="69" spans="1:12" ht="12" customHeight="1" x14ac:dyDescent="0.2">
      <c r="A69" s="208"/>
      <c r="B69" s="37"/>
      <c r="C69" s="315"/>
      <c r="D69" s="174" t="s">
        <v>165</v>
      </c>
      <c r="E69" s="35">
        <v>2.8533900000000001E-2</v>
      </c>
      <c r="F69" s="35">
        <v>7.0136499999999997E-3</v>
      </c>
      <c r="G69" s="35">
        <v>6.5630008000000004E-2</v>
      </c>
      <c r="H69" s="35">
        <v>0.36875777999999998</v>
      </c>
      <c r="I69" s="35">
        <v>0.47010253800000001</v>
      </c>
      <c r="J69" s="212">
        <v>5.8660200000000003E-2</v>
      </c>
      <c r="K69" s="213">
        <v>1.3018400000000001E-3</v>
      </c>
      <c r="L69" s="217">
        <f t="shared" si="6"/>
        <v>3.7810636983683796</v>
      </c>
    </row>
    <row r="70" spans="1:12" ht="12" customHeight="1" x14ac:dyDescent="0.2">
      <c r="A70" s="208"/>
      <c r="B70" s="37"/>
      <c r="C70" s="315"/>
      <c r="D70" s="174" t="s">
        <v>6</v>
      </c>
      <c r="E70" s="35">
        <v>5.92197E-2</v>
      </c>
      <c r="F70" s="35">
        <v>1.48221E-2</v>
      </c>
      <c r="G70" s="35">
        <v>9.4617218000000003E-2</v>
      </c>
      <c r="H70" s="35">
        <v>0.48185523499999999</v>
      </c>
      <c r="I70" s="35">
        <v>0.29006024800000002</v>
      </c>
      <c r="J70" s="212">
        <v>5.88756E-2</v>
      </c>
      <c r="K70" s="213">
        <v>5.4989600000000002E-4</v>
      </c>
      <c r="L70" s="217">
        <f t="shared" si="6"/>
        <v>3.2568232943173827</v>
      </c>
    </row>
    <row r="71" spans="1:12" ht="12" customHeight="1" x14ac:dyDescent="0.2">
      <c r="A71" s="208"/>
      <c r="B71" s="37"/>
      <c r="C71" s="315"/>
      <c r="D71" s="174" t="s">
        <v>7</v>
      </c>
      <c r="E71" s="35">
        <v>8.6467044000000007E-2</v>
      </c>
      <c r="F71" s="35">
        <v>6.3041081999999998E-2</v>
      </c>
      <c r="G71" s="35">
        <v>2.5943899999999999E-2</v>
      </c>
      <c r="H71" s="35">
        <v>0.199860226</v>
      </c>
      <c r="I71" s="35">
        <v>3.1991699999999998E-2</v>
      </c>
      <c r="J71" s="212">
        <v>0.100805806</v>
      </c>
      <c r="K71" s="213">
        <v>0.491890251</v>
      </c>
      <c r="L71" s="217">
        <f t="shared" si="6"/>
        <v>1.5868445884542697</v>
      </c>
    </row>
    <row r="72" spans="1:12" ht="12" customHeight="1" x14ac:dyDescent="0.2">
      <c r="A72" s="208"/>
      <c r="B72" s="37"/>
      <c r="C72" s="316"/>
      <c r="D72" s="175" t="s">
        <v>8</v>
      </c>
      <c r="E72" s="36">
        <v>1.1220500000000001E-3</v>
      </c>
      <c r="F72" s="36">
        <v>4.3453600000000002E-2</v>
      </c>
      <c r="G72" s="36">
        <v>6.2667655000000003E-2</v>
      </c>
      <c r="H72" s="36">
        <v>0.34081478500000001</v>
      </c>
      <c r="I72" s="36">
        <v>0.33298608499999999</v>
      </c>
      <c r="J72" s="214">
        <v>2.90008E-2</v>
      </c>
      <c r="K72" s="215">
        <v>0.18995499199999999</v>
      </c>
      <c r="L72" s="218">
        <f t="shared" si="6"/>
        <v>3.0737133237932017</v>
      </c>
    </row>
    <row r="73" spans="1:12" ht="12" customHeight="1" x14ac:dyDescent="0.2">
      <c r="A73" s="208"/>
      <c r="B73" s="37"/>
      <c r="C73" s="296" t="s">
        <v>26</v>
      </c>
      <c r="D73" s="173" t="s">
        <v>164</v>
      </c>
      <c r="E73" s="34">
        <v>0.13918465099999999</v>
      </c>
      <c r="F73" s="34">
        <v>0.124615515</v>
      </c>
      <c r="G73" s="34">
        <v>8.7275662000000004E-2</v>
      </c>
      <c r="H73" s="34">
        <v>0.184795929</v>
      </c>
      <c r="I73" s="34">
        <v>0.10657787000000001</v>
      </c>
      <c r="J73" s="210">
        <v>0.12505917499999999</v>
      </c>
      <c r="K73" s="211">
        <v>0.23249119900000001</v>
      </c>
      <c r="L73" s="216">
        <f>+((H73/SUM(E73:I73,K73))*1+(I73/SUM(E73:I73,K73))*2)*2+1</f>
        <v>1.9096653331844866</v>
      </c>
    </row>
    <row r="74" spans="1:12" ht="12" customHeight="1" x14ac:dyDescent="0.2">
      <c r="A74" s="208"/>
      <c r="B74" s="37"/>
      <c r="C74" s="315"/>
      <c r="D74" s="174" t="s">
        <v>2</v>
      </c>
      <c r="E74" s="35">
        <v>4.8120900000000001E-2</v>
      </c>
      <c r="F74" s="35">
        <v>6.5725311999999994E-2</v>
      </c>
      <c r="G74" s="35">
        <v>5.6474700000000003E-2</v>
      </c>
      <c r="H74" s="35">
        <v>0.37602701999999999</v>
      </c>
      <c r="I74" s="35">
        <v>0.26426510600000003</v>
      </c>
      <c r="J74" s="212">
        <v>8.8136740000000005E-2</v>
      </c>
      <c r="K74" s="213">
        <v>0.101250254</v>
      </c>
      <c r="L74" s="217">
        <f t="shared" ref="L74:L81" si="7">+((H74/SUM(E74:I74,K74))*1+(I74/SUM(E74:I74,K74))*2)*2+1</f>
        <v>2.9839755365434755</v>
      </c>
    </row>
    <row r="75" spans="1:12" ht="12" customHeight="1" x14ac:dyDescent="0.2">
      <c r="A75" s="208"/>
      <c r="B75" s="37"/>
      <c r="C75" s="315"/>
      <c r="D75" s="174" t="s">
        <v>70</v>
      </c>
      <c r="E75" s="35">
        <v>7.6981875000000005E-2</v>
      </c>
      <c r="F75" s="35">
        <v>9.0428722000000003E-2</v>
      </c>
      <c r="G75" s="35">
        <v>0.13766576</v>
      </c>
      <c r="H75" s="35">
        <v>0.27586519599999998</v>
      </c>
      <c r="I75" s="35">
        <v>0.18480476400000001</v>
      </c>
      <c r="J75" s="212">
        <v>0.182385876</v>
      </c>
      <c r="K75" s="213">
        <v>5.1867799999999999E-2</v>
      </c>
      <c r="L75" s="217">
        <f t="shared" si="7"/>
        <v>2.5789226496440252</v>
      </c>
    </row>
    <row r="76" spans="1:12" ht="12" customHeight="1" x14ac:dyDescent="0.2">
      <c r="A76" s="208"/>
      <c r="B76" s="37"/>
      <c r="C76" s="315"/>
      <c r="D76" s="174" t="s">
        <v>3</v>
      </c>
      <c r="E76" s="35">
        <v>4.2397799999999999E-2</v>
      </c>
      <c r="F76" s="35">
        <v>7.9687922999999994E-2</v>
      </c>
      <c r="G76" s="35">
        <v>6.3740107000000004E-2</v>
      </c>
      <c r="H76" s="35">
        <v>0.353396141</v>
      </c>
      <c r="I76" s="35">
        <v>0.24870006</v>
      </c>
      <c r="J76" s="212">
        <v>8.1969344999999999E-2</v>
      </c>
      <c r="K76" s="213">
        <v>0.13010861100000001</v>
      </c>
      <c r="L76" s="217">
        <f t="shared" si="7"/>
        <v>2.8535247563120008</v>
      </c>
    </row>
    <row r="77" spans="1:12" ht="12" customHeight="1" x14ac:dyDescent="0.2">
      <c r="A77" s="208"/>
      <c r="B77" s="37"/>
      <c r="C77" s="315"/>
      <c r="D77" s="174" t="s">
        <v>4</v>
      </c>
      <c r="E77" s="35">
        <v>3.8270899999999997E-2</v>
      </c>
      <c r="F77" s="35">
        <v>7.7241704999999994E-2</v>
      </c>
      <c r="G77" s="35">
        <v>9.7182339000000006E-2</v>
      </c>
      <c r="H77" s="35">
        <v>0.323233522</v>
      </c>
      <c r="I77" s="35">
        <v>0.236216811</v>
      </c>
      <c r="J77" s="212">
        <v>9.4262414000000003E-2</v>
      </c>
      <c r="K77" s="213">
        <v>0.13359235799999999</v>
      </c>
      <c r="L77" s="217">
        <f t="shared" si="7"/>
        <v>2.7569483993010842</v>
      </c>
    </row>
    <row r="78" spans="1:12" ht="12" customHeight="1" x14ac:dyDescent="0.2">
      <c r="A78" s="208"/>
      <c r="B78" s="37"/>
      <c r="C78" s="315"/>
      <c r="D78" s="174" t="s">
        <v>165</v>
      </c>
      <c r="E78" s="35">
        <v>2.48466E-2</v>
      </c>
      <c r="F78" s="35">
        <v>4.1611599999999999E-2</v>
      </c>
      <c r="G78" s="35">
        <v>5.2491900000000001E-2</v>
      </c>
      <c r="H78" s="35">
        <v>0.39760510500000001</v>
      </c>
      <c r="I78" s="35">
        <v>0.38126780700000001</v>
      </c>
      <c r="J78" s="212">
        <v>8.4628541000000002E-2</v>
      </c>
      <c r="K78" s="213">
        <v>1.7548399999999999E-2</v>
      </c>
      <c r="L78" s="217">
        <f t="shared" si="7"/>
        <v>3.5347977963725179</v>
      </c>
    </row>
    <row r="79" spans="1:12" ht="12" customHeight="1" x14ac:dyDescent="0.2">
      <c r="A79" s="208"/>
      <c r="B79" s="37"/>
      <c r="C79" s="315"/>
      <c r="D79" s="174" t="s">
        <v>6</v>
      </c>
      <c r="E79" s="35">
        <v>2.48466E-2</v>
      </c>
      <c r="F79" s="35">
        <v>5.1548200000000002E-2</v>
      </c>
      <c r="G79" s="35">
        <v>4.4969799999999997E-2</v>
      </c>
      <c r="H79" s="35">
        <v>0.439674764</v>
      </c>
      <c r="I79" s="35">
        <v>0.346541029</v>
      </c>
      <c r="J79" s="212">
        <v>8.5513576999999993E-2</v>
      </c>
      <c r="K79" s="213">
        <v>6.9060199999999997E-3</v>
      </c>
      <c r="L79" s="217">
        <f t="shared" si="7"/>
        <v>3.4773617319998391</v>
      </c>
    </row>
    <row r="80" spans="1:12" ht="12" customHeight="1" x14ac:dyDescent="0.2">
      <c r="A80" s="208"/>
      <c r="B80" s="37"/>
      <c r="C80" s="315"/>
      <c r="D80" s="174" t="s">
        <v>7</v>
      </c>
      <c r="E80" s="35">
        <v>3.5957799999999998E-2</v>
      </c>
      <c r="F80" s="35">
        <v>6.1751199999999999E-2</v>
      </c>
      <c r="G80" s="35">
        <v>7.4660449000000004E-2</v>
      </c>
      <c r="H80" s="35">
        <v>0.13438995200000001</v>
      </c>
      <c r="I80" s="35">
        <v>0.102576396</v>
      </c>
      <c r="J80" s="212">
        <v>0.113238906</v>
      </c>
      <c r="K80" s="213">
        <v>0.47742522199999998</v>
      </c>
      <c r="L80" s="217">
        <f t="shared" si="7"/>
        <v>1.7658043976333155</v>
      </c>
    </row>
    <row r="81" spans="1:12" ht="12" customHeight="1" x14ac:dyDescent="0.2">
      <c r="A81" s="208"/>
      <c r="B81" s="37"/>
      <c r="C81" s="316"/>
      <c r="D81" s="175" t="s">
        <v>8</v>
      </c>
      <c r="E81" s="36">
        <v>2.0639299999999999E-2</v>
      </c>
      <c r="F81" s="36">
        <v>3.6732500000000001E-2</v>
      </c>
      <c r="G81" s="36">
        <v>3.38392E-2</v>
      </c>
      <c r="H81" s="36">
        <v>0.332644408</v>
      </c>
      <c r="I81" s="36">
        <v>0.39741936700000002</v>
      </c>
      <c r="J81" s="214">
        <v>5.70803E-2</v>
      </c>
      <c r="K81" s="215">
        <v>0.121644855</v>
      </c>
      <c r="L81" s="218">
        <f t="shared" si="7"/>
        <v>3.3914724142501944</v>
      </c>
    </row>
    <row r="82" spans="1:12" ht="12" customHeight="1" x14ac:dyDescent="0.2">
      <c r="A82" s="208"/>
      <c r="B82" s="37"/>
      <c r="C82" s="296" t="s">
        <v>27</v>
      </c>
      <c r="D82" s="173" t="s">
        <v>164</v>
      </c>
      <c r="E82" s="34">
        <v>0.14538496000000001</v>
      </c>
      <c r="F82" s="34">
        <v>0.109480496</v>
      </c>
      <c r="G82" s="34">
        <v>0.10534856500000001</v>
      </c>
      <c r="H82" s="34">
        <v>0.21138396100000001</v>
      </c>
      <c r="I82" s="34">
        <v>6.1239000000000002E-2</v>
      </c>
      <c r="J82" s="210">
        <v>9.7602943999999997E-2</v>
      </c>
      <c r="K82" s="211">
        <v>0.26956006300000002</v>
      </c>
      <c r="L82" s="216">
        <f>+((H82/SUM(E82:I82,K82))*1+(I82/SUM(E82:I82,K82))*2)*2+1</f>
        <v>1.7399447124740972</v>
      </c>
    </row>
    <row r="83" spans="1:12" ht="12" customHeight="1" x14ac:dyDescent="0.2">
      <c r="A83" s="208"/>
      <c r="B83" s="37"/>
      <c r="C83" s="315"/>
      <c r="D83" s="174" t="s">
        <v>2</v>
      </c>
      <c r="E83" s="35">
        <v>6.3384972999999997E-2</v>
      </c>
      <c r="F83" s="35">
        <v>9.5466792999999994E-2</v>
      </c>
      <c r="G83" s="35">
        <v>9.3616059000000001E-2</v>
      </c>
      <c r="H83" s="35">
        <v>0.31138204899999999</v>
      </c>
      <c r="I83" s="35">
        <v>0.178246141</v>
      </c>
      <c r="J83" s="212">
        <v>8.3110697999999997E-2</v>
      </c>
      <c r="K83" s="213">
        <v>0.17479328699999999</v>
      </c>
      <c r="L83" s="217">
        <f t="shared" ref="L83:L90" si="8">+((H83/SUM(E83:I83,K83))*1+(I83/SUM(E83:I83,K83))*2)*2+1</f>
        <v>2.4568265319339497</v>
      </c>
    </row>
    <row r="84" spans="1:12" ht="12" customHeight="1" x14ac:dyDescent="0.2">
      <c r="A84" s="208"/>
      <c r="B84" s="37"/>
      <c r="C84" s="315"/>
      <c r="D84" s="174" t="s">
        <v>70</v>
      </c>
      <c r="E84" s="35">
        <v>0.107995337</v>
      </c>
      <c r="F84" s="35">
        <v>0.10663727100000001</v>
      </c>
      <c r="G84" s="35">
        <v>0.123492794</v>
      </c>
      <c r="H84" s="35">
        <v>0.32236021300000001</v>
      </c>
      <c r="I84" s="35">
        <v>0.133967117</v>
      </c>
      <c r="J84" s="212">
        <v>0.19230514000000001</v>
      </c>
      <c r="K84" s="213">
        <v>1.32421E-2</v>
      </c>
      <c r="L84" s="217">
        <f t="shared" si="8"/>
        <v>2.4616769195819241</v>
      </c>
    </row>
    <row r="85" spans="1:12" ht="12" customHeight="1" x14ac:dyDescent="0.2">
      <c r="A85" s="208"/>
      <c r="B85" s="37"/>
      <c r="C85" s="315"/>
      <c r="D85" s="174" t="s">
        <v>3</v>
      </c>
      <c r="E85" s="35">
        <v>6.4515921000000004E-2</v>
      </c>
      <c r="F85" s="35">
        <v>0.108051116</v>
      </c>
      <c r="G85" s="35">
        <v>9.4550023999999996E-2</v>
      </c>
      <c r="H85" s="35">
        <v>0.31748315999999999</v>
      </c>
      <c r="I85" s="35">
        <v>0.21102649400000001</v>
      </c>
      <c r="J85" s="212">
        <v>6.4995342999999997E-2</v>
      </c>
      <c r="K85" s="213">
        <v>0.139377943</v>
      </c>
      <c r="L85" s="217">
        <f t="shared" si="8"/>
        <v>2.5818876230667933</v>
      </c>
    </row>
    <row r="86" spans="1:12" ht="12" customHeight="1" x14ac:dyDescent="0.2">
      <c r="A86" s="208"/>
      <c r="B86" s="37"/>
      <c r="C86" s="315"/>
      <c r="D86" s="174" t="s">
        <v>4</v>
      </c>
      <c r="E86" s="35">
        <v>3.3507299999999997E-2</v>
      </c>
      <c r="F86" s="35">
        <v>0.100249026</v>
      </c>
      <c r="G86" s="35">
        <v>9.2383382999999999E-2</v>
      </c>
      <c r="H86" s="35">
        <v>0.41417618699999997</v>
      </c>
      <c r="I86" s="35">
        <v>0.214334528</v>
      </c>
      <c r="J86" s="212">
        <v>7.2696882000000004E-2</v>
      </c>
      <c r="K86" s="213">
        <v>7.2652733999999997E-2</v>
      </c>
      <c r="L86" s="217">
        <f t="shared" si="8"/>
        <v>2.8178418475740812</v>
      </c>
    </row>
    <row r="87" spans="1:12" ht="12" customHeight="1" x14ac:dyDescent="0.2">
      <c r="A87" s="208"/>
      <c r="B87" s="37"/>
      <c r="C87" s="315"/>
      <c r="D87" s="174" t="s">
        <v>165</v>
      </c>
      <c r="E87" s="35">
        <v>3.0512899999999999E-2</v>
      </c>
      <c r="F87" s="35">
        <v>4.0574699999999998E-2</v>
      </c>
      <c r="G87" s="35">
        <v>4.4987300000000001E-2</v>
      </c>
      <c r="H87" s="35">
        <v>0.408789609</v>
      </c>
      <c r="I87" s="35">
        <v>0.39281246800000003</v>
      </c>
      <c r="J87" s="212">
        <v>6.8988945999999995E-2</v>
      </c>
      <c r="K87" s="213">
        <v>1.33341E-2</v>
      </c>
      <c r="L87" s="217">
        <f t="shared" si="8"/>
        <v>3.5658438970431283</v>
      </c>
    </row>
    <row r="88" spans="1:12" ht="12" customHeight="1" x14ac:dyDescent="0.2">
      <c r="A88" s="208"/>
      <c r="B88" s="37"/>
      <c r="C88" s="315"/>
      <c r="D88" s="174" t="s">
        <v>6</v>
      </c>
      <c r="E88" s="35">
        <v>3.4565600000000002E-2</v>
      </c>
      <c r="F88" s="35">
        <v>4.2679599999999998E-2</v>
      </c>
      <c r="G88" s="35">
        <v>5.3554499999999998E-2</v>
      </c>
      <c r="H88" s="35">
        <v>0.43273503299999999</v>
      </c>
      <c r="I88" s="35">
        <v>0.36097551900000002</v>
      </c>
      <c r="J88" s="212">
        <v>7.2265488000000003E-2</v>
      </c>
      <c r="K88" s="213">
        <v>3.2242299999999998E-3</v>
      </c>
      <c r="L88" s="217">
        <f t="shared" si="8"/>
        <v>3.4892597901734561</v>
      </c>
    </row>
    <row r="89" spans="1:12" ht="12" customHeight="1" x14ac:dyDescent="0.2">
      <c r="A89" s="208"/>
      <c r="B89" s="37"/>
      <c r="C89" s="315"/>
      <c r="D89" s="174" t="s">
        <v>7</v>
      </c>
      <c r="E89" s="35">
        <v>0.100146032</v>
      </c>
      <c r="F89" s="35">
        <v>0.124976137</v>
      </c>
      <c r="G89" s="35">
        <v>0.10563034</v>
      </c>
      <c r="H89" s="35">
        <v>0.25465860600000001</v>
      </c>
      <c r="I89" s="35">
        <v>8.4250664000000003E-2</v>
      </c>
      <c r="J89" s="212">
        <v>0.13299751000000001</v>
      </c>
      <c r="K89" s="213">
        <v>0.197340712</v>
      </c>
      <c r="L89" s="217">
        <f t="shared" si="8"/>
        <v>1.9761446786892796</v>
      </c>
    </row>
    <row r="90" spans="1:12" ht="12" customHeight="1" x14ac:dyDescent="0.2">
      <c r="A90" s="208"/>
      <c r="B90" s="37"/>
      <c r="C90" s="316"/>
      <c r="D90" s="175" t="s">
        <v>8</v>
      </c>
      <c r="E90" s="36">
        <v>4.6027400000000003E-2</v>
      </c>
      <c r="F90" s="36">
        <v>4.2068300000000003E-2</v>
      </c>
      <c r="G90" s="36">
        <v>5.2665200000000002E-2</v>
      </c>
      <c r="H90" s="36">
        <v>0.3825653</v>
      </c>
      <c r="I90" s="36">
        <v>0.39090919499999999</v>
      </c>
      <c r="J90" s="214">
        <v>5.0298099999999998E-2</v>
      </c>
      <c r="K90" s="215">
        <v>3.5466499999999998E-2</v>
      </c>
      <c r="L90" s="218">
        <f t="shared" si="8"/>
        <v>3.4521035413960082</v>
      </c>
    </row>
    <row r="91" spans="1:12" ht="12" customHeight="1" x14ac:dyDescent="0.2">
      <c r="A91" s="208"/>
      <c r="B91" s="37"/>
      <c r="C91" s="296" t="s">
        <v>28</v>
      </c>
      <c r="D91" s="173" t="s">
        <v>164</v>
      </c>
      <c r="E91" s="34">
        <v>0.12677121099999999</v>
      </c>
      <c r="F91" s="34">
        <v>9.7557050000000006E-2</v>
      </c>
      <c r="G91" s="34">
        <v>8.6042942999999997E-2</v>
      </c>
      <c r="H91" s="34">
        <v>0.20916670200000001</v>
      </c>
      <c r="I91" s="34">
        <v>0.16708419899999999</v>
      </c>
      <c r="J91" s="210">
        <v>0.106792242</v>
      </c>
      <c r="K91" s="211">
        <v>0.20658565400000001</v>
      </c>
      <c r="L91" s="216">
        <f>+((H91/SUM(E91:I91,K91))*1+(I91/SUM(E91:I91,K91))*2)*2+1</f>
        <v>2.2165928800446077</v>
      </c>
    </row>
    <row r="92" spans="1:12" ht="12" customHeight="1" x14ac:dyDescent="0.2">
      <c r="A92" s="208"/>
      <c r="B92" s="37"/>
      <c r="C92" s="315"/>
      <c r="D92" s="174" t="s">
        <v>2</v>
      </c>
      <c r="E92" s="35">
        <v>4.5769900000000002E-2</v>
      </c>
      <c r="F92" s="35">
        <v>8.2435712999999994E-2</v>
      </c>
      <c r="G92" s="35">
        <v>6.5149316999999998E-2</v>
      </c>
      <c r="H92" s="35">
        <v>0.38900361900000002</v>
      </c>
      <c r="I92" s="35">
        <v>0.23426377200000001</v>
      </c>
      <c r="J92" s="212">
        <v>0.112268224</v>
      </c>
      <c r="K92" s="213">
        <v>7.1109476000000005E-2</v>
      </c>
      <c r="L92" s="217">
        <f t="shared" ref="L92:L99" si="9">+((H92/SUM(E92:I92,K92))*1+(I92/SUM(E92:I92,K92))*2)*2+1</f>
        <v>2.93196000390645</v>
      </c>
    </row>
    <row r="93" spans="1:12" ht="12" customHeight="1" x14ac:dyDescent="0.2">
      <c r="A93" s="208"/>
      <c r="B93" s="37"/>
      <c r="C93" s="315"/>
      <c r="D93" s="174" t="s">
        <v>70</v>
      </c>
      <c r="E93" s="35">
        <v>7.8088784999999994E-2</v>
      </c>
      <c r="F93" s="35">
        <v>9.7532445999999995E-2</v>
      </c>
      <c r="G93" s="35">
        <v>0.15760729500000001</v>
      </c>
      <c r="H93" s="35">
        <v>0.31946211000000002</v>
      </c>
      <c r="I93" s="35">
        <v>0.13561917300000001</v>
      </c>
      <c r="J93" s="212">
        <v>0.177511223</v>
      </c>
      <c r="K93" s="213">
        <v>3.4179000000000001E-2</v>
      </c>
      <c r="L93" s="217">
        <f t="shared" si="9"/>
        <v>2.4363732358089751</v>
      </c>
    </row>
    <row r="94" spans="1:12" ht="12" customHeight="1" x14ac:dyDescent="0.2">
      <c r="A94" s="208"/>
      <c r="B94" s="37"/>
      <c r="C94" s="315"/>
      <c r="D94" s="174" t="s">
        <v>3</v>
      </c>
      <c r="E94" s="35">
        <v>3.8782499999999998E-2</v>
      </c>
      <c r="F94" s="35">
        <v>5.7159700000000001E-2</v>
      </c>
      <c r="G94" s="35">
        <v>7.9886073000000002E-2</v>
      </c>
      <c r="H94" s="35">
        <v>0.36285483899999998</v>
      </c>
      <c r="I94" s="35">
        <v>0.25912600499999999</v>
      </c>
      <c r="J94" s="212">
        <v>0.11988330799999999</v>
      </c>
      <c r="K94" s="213">
        <v>8.2307570999999996E-2</v>
      </c>
      <c r="L94" s="217">
        <f t="shared" si="9"/>
        <v>3.002250067550134</v>
      </c>
    </row>
    <row r="95" spans="1:12" ht="12" customHeight="1" x14ac:dyDescent="0.2">
      <c r="A95" s="208"/>
      <c r="B95" s="37"/>
      <c r="C95" s="315"/>
      <c r="D95" s="174" t="s">
        <v>4</v>
      </c>
      <c r="E95" s="35">
        <v>5.3389100000000002E-2</v>
      </c>
      <c r="F95" s="35">
        <v>6.3748548000000002E-2</v>
      </c>
      <c r="G95" s="35">
        <v>0.10005869100000001</v>
      </c>
      <c r="H95" s="35">
        <v>0.35006668200000002</v>
      </c>
      <c r="I95" s="35">
        <v>0.18789958700000001</v>
      </c>
      <c r="J95" s="212">
        <v>0.112705676</v>
      </c>
      <c r="K95" s="213">
        <v>0.13213167100000001</v>
      </c>
      <c r="L95" s="217">
        <f t="shared" si="9"/>
        <v>2.6361332946225389</v>
      </c>
    </row>
    <row r="96" spans="1:12" ht="12" customHeight="1" x14ac:dyDescent="0.2">
      <c r="A96" s="208"/>
      <c r="B96" s="37"/>
      <c r="C96" s="315"/>
      <c r="D96" s="174" t="s">
        <v>165</v>
      </c>
      <c r="E96" s="35">
        <v>3.2864999999999998E-2</v>
      </c>
      <c r="F96" s="35">
        <v>3.9934400000000002E-2</v>
      </c>
      <c r="G96" s="35">
        <v>5.5270600000000003E-2</v>
      </c>
      <c r="H96" s="35">
        <v>0.42016900499999998</v>
      </c>
      <c r="I96" s="35">
        <v>0.32626965000000002</v>
      </c>
      <c r="J96" s="212">
        <v>0.115320589</v>
      </c>
      <c r="K96" s="213">
        <v>1.01707E-2</v>
      </c>
      <c r="L96" s="217">
        <f t="shared" si="9"/>
        <v>3.425078191182612</v>
      </c>
    </row>
    <row r="97" spans="1:12" ht="12" customHeight="1" x14ac:dyDescent="0.2">
      <c r="A97" s="208"/>
      <c r="B97" s="37"/>
      <c r="C97" s="315"/>
      <c r="D97" s="174" t="s">
        <v>6</v>
      </c>
      <c r="E97" s="35">
        <v>4.4553099999999998E-2</v>
      </c>
      <c r="F97" s="35">
        <v>4.58229E-2</v>
      </c>
      <c r="G97" s="35">
        <v>6.0492200000000003E-2</v>
      </c>
      <c r="H97" s="35">
        <v>0.42729289100000001</v>
      </c>
      <c r="I97" s="35">
        <v>0.30283160199999998</v>
      </c>
      <c r="J97" s="212">
        <v>0.11518162</v>
      </c>
      <c r="K97" s="213">
        <v>3.8256399999999999E-3</v>
      </c>
      <c r="L97" s="217">
        <f t="shared" si="9"/>
        <v>3.3348433378357676</v>
      </c>
    </row>
    <row r="98" spans="1:12" ht="12" customHeight="1" x14ac:dyDescent="0.2">
      <c r="A98" s="208"/>
      <c r="B98" s="37"/>
      <c r="C98" s="315"/>
      <c r="D98" s="174" t="s">
        <v>7</v>
      </c>
      <c r="E98" s="35">
        <v>3.64639E-2</v>
      </c>
      <c r="F98" s="35">
        <v>5.1646900000000003E-2</v>
      </c>
      <c r="G98" s="35">
        <v>0.10443008199999999</v>
      </c>
      <c r="H98" s="35">
        <v>0.12614307699999999</v>
      </c>
      <c r="I98" s="35">
        <v>5.5164100000000001E-2</v>
      </c>
      <c r="J98" s="212">
        <v>0.13573887400000001</v>
      </c>
      <c r="K98" s="213">
        <v>0.49041305899999998</v>
      </c>
      <c r="L98" s="217">
        <f t="shared" si="9"/>
        <v>1.5472218339457915</v>
      </c>
    </row>
    <row r="99" spans="1:12" ht="12" customHeight="1" x14ac:dyDescent="0.2">
      <c r="A99" s="208"/>
      <c r="B99" s="37"/>
      <c r="C99" s="316"/>
      <c r="D99" s="175" t="s">
        <v>8</v>
      </c>
      <c r="E99" s="36">
        <v>3.58768E-2</v>
      </c>
      <c r="F99" s="36">
        <v>4.2555500000000003E-2</v>
      </c>
      <c r="G99" s="36">
        <v>5.1332999999999997E-2</v>
      </c>
      <c r="H99" s="36">
        <v>0.294320884</v>
      </c>
      <c r="I99" s="36">
        <v>0.45232478599999998</v>
      </c>
      <c r="J99" s="214">
        <v>0.101677526</v>
      </c>
      <c r="K99" s="215">
        <v>2.1911400000000001E-2</v>
      </c>
      <c r="L99" s="218">
        <f t="shared" si="9"/>
        <v>3.669354556983814</v>
      </c>
    </row>
    <row r="100" spans="1:12" ht="12" customHeight="1" x14ac:dyDescent="0.2">
      <c r="A100" s="208"/>
      <c r="B100" s="37"/>
      <c r="C100" s="296" t="s">
        <v>29</v>
      </c>
      <c r="D100" s="173" t="s">
        <v>164</v>
      </c>
      <c r="E100" s="34">
        <v>0.17766394399999999</v>
      </c>
      <c r="F100" s="34">
        <v>0.10287212699999999</v>
      </c>
      <c r="G100" s="34">
        <v>8.0342886000000002E-2</v>
      </c>
      <c r="H100" s="34">
        <v>0.124167164</v>
      </c>
      <c r="I100" s="34">
        <v>8.6449416000000001E-2</v>
      </c>
      <c r="J100" s="210">
        <v>9.1196525000000001E-2</v>
      </c>
      <c r="K100" s="211">
        <v>0.337307937</v>
      </c>
      <c r="L100" s="216">
        <f>+((H100/SUM(E100:I100,K100))*1+(I100/SUM(E100:I100,K100))*2)*2+1</f>
        <v>1.6537518935584528</v>
      </c>
    </row>
    <row r="101" spans="1:12" ht="12" customHeight="1" x14ac:dyDescent="0.2">
      <c r="A101" s="208"/>
      <c r="B101" s="37"/>
      <c r="C101" s="315"/>
      <c r="D101" s="174" t="s">
        <v>2</v>
      </c>
      <c r="E101" s="35">
        <v>6.1738399999999999E-2</v>
      </c>
      <c r="F101" s="35">
        <v>0.16018845100000001</v>
      </c>
      <c r="G101" s="35">
        <v>5.4919900000000001E-2</v>
      </c>
      <c r="H101" s="35">
        <v>0.25584385799999998</v>
      </c>
      <c r="I101" s="35">
        <v>0.279966143</v>
      </c>
      <c r="J101" s="212">
        <v>7.9976795000000003E-2</v>
      </c>
      <c r="K101" s="213">
        <v>0.107366446</v>
      </c>
      <c r="L101" s="217">
        <f t="shared" ref="L101:L108" si="10">+((H101/SUM(E101:I101,K101))*1+(I101/SUM(E101:I101,K101))*2)*2+1</f>
        <v>2.7733816837953253</v>
      </c>
    </row>
    <row r="102" spans="1:12" ht="12" customHeight="1" x14ac:dyDescent="0.2">
      <c r="A102" s="208"/>
      <c r="B102" s="37"/>
      <c r="C102" s="315"/>
      <c r="D102" s="174" t="s">
        <v>70</v>
      </c>
      <c r="E102" s="35">
        <v>8.6299485999999995E-2</v>
      </c>
      <c r="F102" s="35">
        <v>0.120674105</v>
      </c>
      <c r="G102" s="35">
        <v>9.9230921999999999E-2</v>
      </c>
      <c r="H102" s="35">
        <v>0.32154743800000002</v>
      </c>
      <c r="I102" s="35">
        <v>0.20255948200000001</v>
      </c>
      <c r="J102" s="212">
        <v>0.15701199599999999</v>
      </c>
      <c r="K102" s="213">
        <v>1.26766E-2</v>
      </c>
      <c r="L102" s="217">
        <f t="shared" si="10"/>
        <v>2.7240254275353393</v>
      </c>
    </row>
    <row r="103" spans="1:12" ht="12" customHeight="1" x14ac:dyDescent="0.2">
      <c r="A103" s="208"/>
      <c r="B103" s="37"/>
      <c r="C103" s="315"/>
      <c r="D103" s="174" t="s">
        <v>3</v>
      </c>
      <c r="E103" s="35">
        <v>4.3480199999999997E-2</v>
      </c>
      <c r="F103" s="35">
        <v>0.120934769</v>
      </c>
      <c r="G103" s="35">
        <v>3.9200899999999997E-2</v>
      </c>
      <c r="H103" s="35">
        <v>0.32285975900000002</v>
      </c>
      <c r="I103" s="35">
        <v>0.234480462</v>
      </c>
      <c r="J103" s="212">
        <v>5.6312399999999999E-2</v>
      </c>
      <c r="K103" s="213">
        <v>0.18273141200000001</v>
      </c>
      <c r="L103" s="217">
        <f t="shared" si="10"/>
        <v>2.6781417181468616</v>
      </c>
    </row>
    <row r="104" spans="1:12" ht="12" customHeight="1" x14ac:dyDescent="0.2">
      <c r="A104" s="208"/>
      <c r="B104" s="37"/>
      <c r="C104" s="315"/>
      <c r="D104" s="174" t="s">
        <v>4</v>
      </c>
      <c r="E104" s="35">
        <v>3.9401899999999997E-2</v>
      </c>
      <c r="F104" s="35">
        <v>7.8485873999999997E-2</v>
      </c>
      <c r="G104" s="35">
        <v>5.4778E-2</v>
      </c>
      <c r="H104" s="35">
        <v>0.41179987200000001</v>
      </c>
      <c r="I104" s="35">
        <v>0.27876706800000001</v>
      </c>
      <c r="J104" s="212">
        <v>7.5831972999999997E-2</v>
      </c>
      <c r="K104" s="213">
        <v>6.0935299999999998E-2</v>
      </c>
      <c r="L104" s="217">
        <f t="shared" si="10"/>
        <v>3.0977441186359864</v>
      </c>
    </row>
    <row r="105" spans="1:12" ht="12" customHeight="1" x14ac:dyDescent="0.2">
      <c r="A105" s="208"/>
      <c r="B105" s="37"/>
      <c r="C105" s="315"/>
      <c r="D105" s="174" t="s">
        <v>165</v>
      </c>
      <c r="E105" s="35">
        <v>3.2915399999999997E-2</v>
      </c>
      <c r="F105" s="35">
        <v>3.2999300000000002E-2</v>
      </c>
      <c r="G105" s="35">
        <v>2.9072000000000001E-2</v>
      </c>
      <c r="H105" s="35">
        <v>0.413513925</v>
      </c>
      <c r="I105" s="35">
        <v>0.41789564499999998</v>
      </c>
      <c r="J105" s="212">
        <v>6.3047805999999998E-2</v>
      </c>
      <c r="K105" s="213">
        <v>1.05559E-2</v>
      </c>
      <c r="L105" s="217">
        <f t="shared" si="10"/>
        <v>3.6667427751408059</v>
      </c>
    </row>
    <row r="106" spans="1:12" ht="12" customHeight="1" x14ac:dyDescent="0.2">
      <c r="A106" s="208"/>
      <c r="B106" s="37"/>
      <c r="C106" s="315"/>
      <c r="D106" s="174" t="s">
        <v>6</v>
      </c>
      <c r="E106" s="35">
        <v>3.4217900000000002E-2</v>
      </c>
      <c r="F106" s="35">
        <v>3.42347E-2</v>
      </c>
      <c r="G106" s="35">
        <v>3.5083299999999998E-2</v>
      </c>
      <c r="H106" s="35">
        <v>0.47548404599999999</v>
      </c>
      <c r="I106" s="35">
        <v>0.35767550300000001</v>
      </c>
      <c r="J106" s="212">
        <v>5.57495E-2</v>
      </c>
      <c r="K106" s="213">
        <v>7.5550599999999997E-3</v>
      </c>
      <c r="L106" s="217">
        <f t="shared" si="10"/>
        <v>3.5222862802820054</v>
      </c>
    </row>
    <row r="107" spans="1:12" ht="12" customHeight="1" x14ac:dyDescent="0.2">
      <c r="A107" s="208"/>
      <c r="B107" s="37"/>
      <c r="C107" s="315"/>
      <c r="D107" s="174" t="s">
        <v>7</v>
      </c>
      <c r="E107" s="35">
        <v>8.4652718000000002E-2</v>
      </c>
      <c r="F107" s="35">
        <v>6.9522333000000006E-2</v>
      </c>
      <c r="G107" s="35">
        <v>0.169931208</v>
      </c>
      <c r="H107" s="35">
        <v>0.234546692</v>
      </c>
      <c r="I107" s="35">
        <v>7.5776039000000003E-2</v>
      </c>
      <c r="J107" s="212">
        <v>9.7406273000000002E-2</v>
      </c>
      <c r="K107" s="213">
        <v>0.26816473800000001</v>
      </c>
      <c r="L107" s="217">
        <f t="shared" si="10"/>
        <v>1.8555316927706371</v>
      </c>
    </row>
    <row r="108" spans="1:12" ht="12" customHeight="1" x14ac:dyDescent="0.2">
      <c r="A108" s="208"/>
      <c r="B108" s="37"/>
      <c r="C108" s="316"/>
      <c r="D108" s="175" t="s">
        <v>8</v>
      </c>
      <c r="E108" s="36">
        <v>2.3616499999999999E-2</v>
      </c>
      <c r="F108" s="36">
        <v>2.5060599999999999E-2</v>
      </c>
      <c r="G108" s="36">
        <v>2.9388299999999999E-2</v>
      </c>
      <c r="H108" s="36">
        <v>0.34777595700000002</v>
      </c>
      <c r="I108" s="36">
        <v>0.50877764999999997</v>
      </c>
      <c r="J108" s="214">
        <v>4.3462500000000001E-2</v>
      </c>
      <c r="K108" s="215">
        <v>2.19185E-2</v>
      </c>
      <c r="L108" s="218">
        <f t="shared" si="10"/>
        <v>3.8547364782006399</v>
      </c>
    </row>
    <row r="109" spans="1:12" ht="12" customHeight="1" x14ac:dyDescent="0.2">
      <c r="A109" s="208"/>
      <c r="B109" s="37"/>
      <c r="C109" s="296" t="s">
        <v>30</v>
      </c>
      <c r="D109" s="173" t="s">
        <v>164</v>
      </c>
      <c r="E109" s="34">
        <v>0.157123391</v>
      </c>
      <c r="F109" s="34">
        <v>0.11805323099999999</v>
      </c>
      <c r="G109" s="34">
        <v>7.9415587999999995E-2</v>
      </c>
      <c r="H109" s="34">
        <v>0.202759945</v>
      </c>
      <c r="I109" s="34">
        <v>0.123680781</v>
      </c>
      <c r="J109" s="210">
        <v>8.3052829999999994E-2</v>
      </c>
      <c r="K109" s="211">
        <v>0.235914234</v>
      </c>
      <c r="L109" s="216">
        <f>+((H109/SUM(E109:I109,K109))*1+(I109/SUM(E109:I109,K109))*2)*2+1</f>
        <v>1.9817828588750648</v>
      </c>
    </row>
    <row r="110" spans="1:12" ht="12" customHeight="1" x14ac:dyDescent="0.2">
      <c r="A110" s="208"/>
      <c r="B110" s="37"/>
      <c r="C110" s="315"/>
      <c r="D110" s="174" t="s">
        <v>2</v>
      </c>
      <c r="E110" s="35">
        <v>7.8983862000000002E-2</v>
      </c>
      <c r="F110" s="35">
        <v>0.122432728</v>
      </c>
      <c r="G110" s="35">
        <v>7.8053015000000003E-2</v>
      </c>
      <c r="H110" s="35">
        <v>0.248152605</v>
      </c>
      <c r="I110" s="35">
        <v>0.21700493100000001</v>
      </c>
      <c r="J110" s="212">
        <v>8.4354302000000006E-2</v>
      </c>
      <c r="K110" s="213">
        <v>0.17101855799999999</v>
      </c>
      <c r="L110" s="217">
        <f t="shared" ref="L110:L117" si="11">+((H110/SUM(E110:I110,K110))*1+(I110/SUM(E110:I110,K110))*2)*2+1</f>
        <v>2.4900140256105763</v>
      </c>
    </row>
    <row r="111" spans="1:12" ht="12" customHeight="1" x14ac:dyDescent="0.2">
      <c r="A111" s="208"/>
      <c r="B111" s="37"/>
      <c r="C111" s="315"/>
      <c r="D111" s="174" t="s">
        <v>70</v>
      </c>
      <c r="E111" s="35">
        <v>0.124980467</v>
      </c>
      <c r="F111" s="35">
        <v>0.10542211899999999</v>
      </c>
      <c r="G111" s="35">
        <v>0.120317155</v>
      </c>
      <c r="H111" s="35">
        <v>0.270571055</v>
      </c>
      <c r="I111" s="35">
        <v>0.168154686</v>
      </c>
      <c r="J111" s="212">
        <v>0.17594216200000001</v>
      </c>
      <c r="K111" s="213">
        <v>3.4612400000000001E-2</v>
      </c>
      <c r="L111" s="217">
        <f t="shared" si="11"/>
        <v>2.4729072805592072</v>
      </c>
    </row>
    <row r="112" spans="1:12" ht="12" customHeight="1" x14ac:dyDescent="0.2">
      <c r="A112" s="208"/>
      <c r="B112" s="37"/>
      <c r="C112" s="315"/>
      <c r="D112" s="174" t="s">
        <v>3</v>
      </c>
      <c r="E112" s="35">
        <v>7.1265268000000007E-2</v>
      </c>
      <c r="F112" s="35">
        <v>0.12893389199999999</v>
      </c>
      <c r="G112" s="35">
        <v>6.6278556000000002E-2</v>
      </c>
      <c r="H112" s="35">
        <v>0.31116585299999999</v>
      </c>
      <c r="I112" s="35">
        <v>0.21704598999999999</v>
      </c>
      <c r="J112" s="212">
        <v>6.8041101000000007E-2</v>
      </c>
      <c r="K112" s="213">
        <v>0.13726934099999999</v>
      </c>
      <c r="L112" s="217">
        <f t="shared" si="11"/>
        <v>2.5993362647215452</v>
      </c>
    </row>
    <row r="113" spans="1:12" ht="12" customHeight="1" x14ac:dyDescent="0.2">
      <c r="A113" s="208"/>
      <c r="B113" s="37"/>
      <c r="C113" s="315"/>
      <c r="D113" s="174" t="s">
        <v>4</v>
      </c>
      <c r="E113" s="35">
        <v>5.2633199999999998E-2</v>
      </c>
      <c r="F113" s="35">
        <v>0.11208968599999999</v>
      </c>
      <c r="G113" s="35">
        <v>9.5901038999999993E-2</v>
      </c>
      <c r="H113" s="35">
        <v>0.35080851000000002</v>
      </c>
      <c r="I113" s="35">
        <v>0.19832929199999999</v>
      </c>
      <c r="J113" s="212">
        <v>8.4522279000000006E-2</v>
      </c>
      <c r="K113" s="213">
        <v>0.105715974</v>
      </c>
      <c r="L113" s="217">
        <f t="shared" si="11"/>
        <v>2.6329553263471572</v>
      </c>
    </row>
    <row r="114" spans="1:12" ht="12" customHeight="1" x14ac:dyDescent="0.2">
      <c r="A114" s="208"/>
      <c r="B114" s="37"/>
      <c r="C114" s="315"/>
      <c r="D114" s="174" t="s">
        <v>165</v>
      </c>
      <c r="E114" s="35">
        <v>3.7241000000000003E-2</v>
      </c>
      <c r="F114" s="35">
        <v>5.3045299999999997E-2</v>
      </c>
      <c r="G114" s="35">
        <v>5.0483300000000002E-2</v>
      </c>
      <c r="H114" s="35">
        <v>0.39050655499999998</v>
      </c>
      <c r="I114" s="35">
        <v>0.39232797800000002</v>
      </c>
      <c r="J114" s="212">
        <v>6.9371294E-2</v>
      </c>
      <c r="K114" s="213">
        <v>7.0245799999999999E-3</v>
      </c>
      <c r="L114" s="217">
        <f t="shared" si="11"/>
        <v>3.5255238627050618</v>
      </c>
    </row>
    <row r="115" spans="1:12" ht="12" customHeight="1" x14ac:dyDescent="0.2">
      <c r="A115" s="208"/>
      <c r="B115" s="37"/>
      <c r="C115" s="315"/>
      <c r="D115" s="174" t="s">
        <v>6</v>
      </c>
      <c r="E115" s="35">
        <v>3.9148700000000002E-2</v>
      </c>
      <c r="F115" s="35">
        <v>3.7264800000000001E-2</v>
      </c>
      <c r="G115" s="35">
        <v>3.8186100000000001E-2</v>
      </c>
      <c r="H115" s="35">
        <v>0.44250790600000001</v>
      </c>
      <c r="I115" s="35">
        <v>0.37519307899999998</v>
      </c>
      <c r="J115" s="212">
        <v>6.2890055E-2</v>
      </c>
      <c r="K115" s="213">
        <v>4.80942E-3</v>
      </c>
      <c r="L115" s="217">
        <f t="shared" si="11"/>
        <v>3.5458997505847778</v>
      </c>
    </row>
    <row r="116" spans="1:12" ht="12" customHeight="1" x14ac:dyDescent="0.2">
      <c r="A116" s="208"/>
      <c r="B116" s="37"/>
      <c r="C116" s="315"/>
      <c r="D116" s="174" t="s">
        <v>7</v>
      </c>
      <c r="E116" s="35">
        <v>6.3505838999999994E-2</v>
      </c>
      <c r="F116" s="35">
        <v>0.10319747</v>
      </c>
      <c r="G116" s="35">
        <v>9.1039540000000002E-2</v>
      </c>
      <c r="H116" s="35">
        <v>0.152339534</v>
      </c>
      <c r="I116" s="35">
        <v>9.3213174999999995E-2</v>
      </c>
      <c r="J116" s="212">
        <v>0.10215622100000001</v>
      </c>
      <c r="K116" s="213">
        <v>0.394548222</v>
      </c>
      <c r="L116" s="217">
        <f t="shared" si="11"/>
        <v>1.7546209965390638</v>
      </c>
    </row>
    <row r="117" spans="1:12" ht="12" customHeight="1" x14ac:dyDescent="0.2">
      <c r="A117" s="208"/>
      <c r="B117" s="37"/>
      <c r="C117" s="316"/>
      <c r="D117" s="175" t="s">
        <v>8</v>
      </c>
      <c r="E117" s="36">
        <v>3.6285699999999997E-2</v>
      </c>
      <c r="F117" s="36">
        <v>3.2344400000000002E-2</v>
      </c>
      <c r="G117" s="36">
        <v>3.8657999999999998E-2</v>
      </c>
      <c r="H117" s="36">
        <v>0.300204309</v>
      </c>
      <c r="I117" s="36">
        <v>0.50189773699999995</v>
      </c>
      <c r="J117" s="214">
        <v>5.4405099999999998E-2</v>
      </c>
      <c r="K117" s="215">
        <v>3.6204699999999999E-2</v>
      </c>
      <c r="L117" s="218">
        <f t="shared" si="11"/>
        <v>3.7580517988567799</v>
      </c>
    </row>
    <row r="118" spans="1:12" ht="15" customHeight="1" x14ac:dyDescent="0.2">
      <c r="A118" s="208"/>
      <c r="C118" s="219" t="s">
        <v>248</v>
      </c>
    </row>
    <row r="119" spans="1:12" ht="12" customHeight="1" x14ac:dyDescent="0.2">
      <c r="A119" s="208"/>
      <c r="C119" s="301" t="s">
        <v>249</v>
      </c>
      <c r="D119" s="173" t="s">
        <v>164</v>
      </c>
      <c r="E119" s="34">
        <v>0.14795382400000001</v>
      </c>
      <c r="F119" s="34">
        <v>0.107887465</v>
      </c>
      <c r="G119" s="34">
        <v>9.5917516999999994E-2</v>
      </c>
      <c r="H119" s="34">
        <v>0.17345848</v>
      </c>
      <c r="I119" s="34">
        <v>7.9417252999999993E-2</v>
      </c>
      <c r="J119" s="210">
        <v>9.5066100000000001E-2</v>
      </c>
      <c r="K119" s="211">
        <v>0.30029936000000002</v>
      </c>
      <c r="L119" s="216">
        <f>+((H119/SUM(E119:I119,K119))*1+(I119/SUM(E119:I119,K119))*2)*2+1</f>
        <v>1.7344027809483131</v>
      </c>
    </row>
    <row r="120" spans="1:12" ht="12" customHeight="1" x14ac:dyDescent="0.2">
      <c r="A120" s="208"/>
      <c r="C120" s="315"/>
      <c r="D120" s="174" t="s">
        <v>2</v>
      </c>
      <c r="E120" s="35">
        <v>5.3283299999999999E-2</v>
      </c>
      <c r="F120" s="35">
        <v>9.0643948000000002E-2</v>
      </c>
      <c r="G120" s="35">
        <v>6.4418627000000006E-2</v>
      </c>
      <c r="H120" s="35">
        <v>0.33250677200000001</v>
      </c>
      <c r="I120" s="35">
        <v>0.24766105599999999</v>
      </c>
      <c r="J120" s="212">
        <v>8.1207949000000001E-2</v>
      </c>
      <c r="K120" s="213">
        <v>0.13027831600000001</v>
      </c>
      <c r="L120" s="217">
        <f t="shared" ref="L120:L127" si="12">+((H120/SUM(E120:I120,K120))*1+(I120/SUM(E120:I120,K120))*2)*2+1</f>
        <v>2.8019940680394613</v>
      </c>
    </row>
    <row r="121" spans="1:12" ht="12" customHeight="1" x14ac:dyDescent="0.2">
      <c r="A121" s="208"/>
      <c r="C121" s="315"/>
      <c r="D121" s="174" t="s">
        <v>70</v>
      </c>
      <c r="E121" s="35">
        <v>8.5056276E-2</v>
      </c>
      <c r="F121" s="35">
        <v>9.5540079E-2</v>
      </c>
      <c r="G121" s="35">
        <v>0.12116632500000001</v>
      </c>
      <c r="H121" s="35">
        <v>0.32480529800000002</v>
      </c>
      <c r="I121" s="35">
        <v>0.17666171</v>
      </c>
      <c r="J121" s="212">
        <v>0.17625094199999999</v>
      </c>
      <c r="K121" s="213">
        <v>2.05194E-2</v>
      </c>
      <c r="L121" s="217">
        <f t="shared" si="12"/>
        <v>2.6464448407377175</v>
      </c>
    </row>
    <row r="122" spans="1:12" ht="12" customHeight="1" x14ac:dyDescent="0.2">
      <c r="A122" s="208"/>
      <c r="C122" s="315"/>
      <c r="D122" s="174" t="s">
        <v>3</v>
      </c>
      <c r="E122" s="35">
        <v>5.3785100000000002E-2</v>
      </c>
      <c r="F122" s="35">
        <v>0.101971111</v>
      </c>
      <c r="G122" s="35">
        <v>6.3990415999999994E-2</v>
      </c>
      <c r="H122" s="35">
        <v>0.34108977400000001</v>
      </c>
      <c r="I122" s="35">
        <v>0.24378303900000001</v>
      </c>
      <c r="J122" s="212">
        <v>6.9742690999999996E-2</v>
      </c>
      <c r="K122" s="213">
        <v>0.12563782900000001</v>
      </c>
      <c r="L122" s="217">
        <f t="shared" si="12"/>
        <v>2.781562756055175</v>
      </c>
    </row>
    <row r="123" spans="1:12" ht="12" customHeight="1" x14ac:dyDescent="0.2">
      <c r="A123" s="208"/>
      <c r="C123" s="315"/>
      <c r="D123" s="174" t="s">
        <v>4</v>
      </c>
      <c r="E123" s="35">
        <v>3.2469699999999997E-2</v>
      </c>
      <c r="F123" s="35">
        <v>9.1694956999999994E-2</v>
      </c>
      <c r="G123" s="35">
        <v>8.5794560000000006E-2</v>
      </c>
      <c r="H123" s="35">
        <v>0.39531144099999999</v>
      </c>
      <c r="I123" s="35">
        <v>0.237630124</v>
      </c>
      <c r="J123" s="212">
        <v>7.9757495999999997E-2</v>
      </c>
      <c r="K123" s="213">
        <v>7.7341699999999999E-2</v>
      </c>
      <c r="L123" s="217">
        <f t="shared" si="12"/>
        <v>2.8920484677211413</v>
      </c>
    </row>
    <row r="124" spans="1:12" ht="12" customHeight="1" x14ac:dyDescent="0.2">
      <c r="A124" s="208"/>
      <c r="C124" s="315"/>
      <c r="D124" s="174" t="s">
        <v>165</v>
      </c>
      <c r="E124" s="35">
        <v>2.5291899999999999E-2</v>
      </c>
      <c r="F124" s="35">
        <v>3.4639999999999997E-2</v>
      </c>
      <c r="G124" s="35">
        <v>4.0181700000000001E-2</v>
      </c>
      <c r="H124" s="35">
        <v>0.40222787599999998</v>
      </c>
      <c r="I124" s="35">
        <v>0.41888902900000002</v>
      </c>
      <c r="J124" s="212">
        <v>6.6874392000000005E-2</v>
      </c>
      <c r="K124" s="213">
        <v>1.18951E-2</v>
      </c>
      <c r="L124" s="217">
        <f t="shared" si="12"/>
        <v>3.6577470971874142</v>
      </c>
    </row>
    <row r="125" spans="1:12" ht="12" customHeight="1" x14ac:dyDescent="0.2">
      <c r="A125" s="208"/>
      <c r="C125" s="315"/>
      <c r="D125" s="174" t="s">
        <v>6</v>
      </c>
      <c r="E125" s="35">
        <v>2.9915899999999999E-2</v>
      </c>
      <c r="F125" s="35">
        <v>4.0672199999999999E-2</v>
      </c>
      <c r="G125" s="35">
        <v>4.6242900000000003E-2</v>
      </c>
      <c r="H125" s="35">
        <v>0.43547111399999999</v>
      </c>
      <c r="I125" s="35">
        <v>0.37762557299999999</v>
      </c>
      <c r="J125" s="212">
        <v>6.6206074000000004E-2</v>
      </c>
      <c r="K125" s="213">
        <v>3.86623E-3</v>
      </c>
      <c r="L125" s="217">
        <f t="shared" si="12"/>
        <v>3.5502891769212503</v>
      </c>
    </row>
    <row r="126" spans="1:12" ht="12" customHeight="1" x14ac:dyDescent="0.2">
      <c r="A126" s="208"/>
      <c r="C126" s="315"/>
      <c r="D126" s="174" t="s">
        <v>7</v>
      </c>
      <c r="E126" s="35">
        <v>7.1850499999999998E-2</v>
      </c>
      <c r="F126" s="35">
        <v>9.8960368000000007E-2</v>
      </c>
      <c r="G126" s="35">
        <v>0.102910829</v>
      </c>
      <c r="H126" s="35">
        <v>0.25225370899999999</v>
      </c>
      <c r="I126" s="35">
        <v>0.11952318200000001</v>
      </c>
      <c r="J126" s="212">
        <v>0.11083981900000001</v>
      </c>
      <c r="K126" s="213">
        <v>0.24366159300000001</v>
      </c>
      <c r="L126" s="217">
        <f t="shared" si="12"/>
        <v>2.1050878874208157</v>
      </c>
    </row>
    <row r="127" spans="1:12" ht="12" customHeight="1" x14ac:dyDescent="0.2">
      <c r="A127" s="208"/>
      <c r="C127" s="316"/>
      <c r="D127" s="175" t="s">
        <v>8</v>
      </c>
      <c r="E127" s="36">
        <v>2.7863099999999998E-2</v>
      </c>
      <c r="F127" s="36">
        <v>3.5065199999999998E-2</v>
      </c>
      <c r="G127" s="36">
        <v>3.8919099999999998E-2</v>
      </c>
      <c r="H127" s="36">
        <v>0.372468837</v>
      </c>
      <c r="I127" s="36">
        <v>0.43030232699999998</v>
      </c>
      <c r="J127" s="214">
        <v>4.9619499999999997E-2</v>
      </c>
      <c r="K127" s="215">
        <v>4.5761999999999997E-2</v>
      </c>
      <c r="L127" s="218">
        <f t="shared" si="12"/>
        <v>3.5949046891493461</v>
      </c>
    </row>
    <row r="128" spans="1:12" ht="12" customHeight="1" x14ac:dyDescent="0.2">
      <c r="A128" s="208"/>
      <c r="C128" s="302" t="s">
        <v>250</v>
      </c>
      <c r="D128" s="173" t="s">
        <v>164</v>
      </c>
      <c r="E128" s="34">
        <v>0.26044172999999998</v>
      </c>
      <c r="F128" s="34">
        <v>6.9607580000000002E-2</v>
      </c>
      <c r="G128" s="34">
        <v>0.12650734899999999</v>
      </c>
      <c r="H128" s="34">
        <v>0.20249182299999999</v>
      </c>
      <c r="I128" s="34">
        <v>0.132015203</v>
      </c>
      <c r="J128" s="210">
        <v>3.7898800000000003E-2</v>
      </c>
      <c r="K128" s="211">
        <v>0.171037522</v>
      </c>
      <c r="L128" s="216">
        <f>+((H128/SUM(E128:I128,K128))*1+(I128/SUM(E128:I128,K128))*2)*2+1</f>
        <v>1.9697986565357255</v>
      </c>
    </row>
    <row r="129" spans="1:12" ht="12" customHeight="1" x14ac:dyDescent="0.2">
      <c r="A129" s="208"/>
      <c r="C129" s="315"/>
      <c r="D129" s="174" t="s">
        <v>2</v>
      </c>
      <c r="E129" s="35">
        <v>1.7884400000000002E-2</v>
      </c>
      <c r="F129" s="35">
        <v>0.14829204900000001</v>
      </c>
      <c r="G129" s="35">
        <v>9.4362241999999999E-2</v>
      </c>
      <c r="H129" s="35">
        <v>0.34919103400000001</v>
      </c>
      <c r="I129" s="35">
        <v>0.32142937100000002</v>
      </c>
      <c r="J129" s="212">
        <v>3.2348700000000001E-2</v>
      </c>
      <c r="K129" s="213">
        <v>3.64921E-2</v>
      </c>
      <c r="L129" s="217">
        <f t="shared" ref="L129:L136" si="13">+((H129/SUM(E129:I129,K129))*1+(I129/SUM(E129:I129,K129))*2)*2+1</f>
        <v>3.0504284603808829</v>
      </c>
    </row>
    <row r="130" spans="1:12" ht="12" customHeight="1" x14ac:dyDescent="0.2">
      <c r="A130" s="208"/>
      <c r="C130" s="315"/>
      <c r="D130" s="174" t="s">
        <v>70</v>
      </c>
      <c r="E130" s="35">
        <v>5.1120600000000002E-2</v>
      </c>
      <c r="F130" s="35">
        <v>0.16809679399999999</v>
      </c>
      <c r="G130" s="35">
        <v>0.12161058600000001</v>
      </c>
      <c r="H130" s="35">
        <v>0.30155236600000002</v>
      </c>
      <c r="I130" s="35">
        <v>0.22903442800000001</v>
      </c>
      <c r="J130" s="212">
        <v>0.111471449</v>
      </c>
      <c r="K130" s="213">
        <v>1.7113799999999998E-2</v>
      </c>
      <c r="L130" s="217">
        <f t="shared" si="13"/>
        <v>2.7098408407516223</v>
      </c>
    </row>
    <row r="131" spans="1:12" ht="12" customHeight="1" x14ac:dyDescent="0.2">
      <c r="A131" s="208"/>
      <c r="C131" s="315"/>
      <c r="D131" s="174" t="s">
        <v>3</v>
      </c>
      <c r="E131" s="35">
        <v>4.0572999999999998E-2</v>
      </c>
      <c r="F131" s="35">
        <v>3.6669199999999999E-2</v>
      </c>
      <c r="G131" s="35">
        <v>0.10978610699999999</v>
      </c>
      <c r="H131" s="35">
        <v>0.42698382800000001</v>
      </c>
      <c r="I131" s="35">
        <v>0.312354678</v>
      </c>
      <c r="J131" s="212">
        <v>3.5631299999999998E-2</v>
      </c>
      <c r="K131" s="213">
        <v>3.8001899999999998E-2</v>
      </c>
      <c r="L131" s="217">
        <f t="shared" si="13"/>
        <v>3.1811018334021792</v>
      </c>
    </row>
    <row r="132" spans="1:12" ht="12" customHeight="1" x14ac:dyDescent="0.2">
      <c r="A132" s="208"/>
      <c r="C132" s="315"/>
      <c r="D132" s="174" t="s">
        <v>4</v>
      </c>
      <c r="E132" s="35">
        <v>1.23299E-2</v>
      </c>
      <c r="F132" s="35">
        <v>0.12937479800000001</v>
      </c>
      <c r="G132" s="35">
        <v>0.115681798</v>
      </c>
      <c r="H132" s="35">
        <v>0.36333433999999998</v>
      </c>
      <c r="I132" s="35">
        <v>0.23880291300000001</v>
      </c>
      <c r="J132" s="212">
        <v>3.73444E-2</v>
      </c>
      <c r="K132" s="213">
        <v>0.10313188600000001</v>
      </c>
      <c r="L132" s="217">
        <f t="shared" si="13"/>
        <v>2.7471256291976101</v>
      </c>
    </row>
    <row r="133" spans="1:12" ht="12" customHeight="1" x14ac:dyDescent="0.2">
      <c r="A133" s="208"/>
      <c r="C133" s="315"/>
      <c r="D133" s="174" t="s">
        <v>165</v>
      </c>
      <c r="E133" s="35">
        <v>4.6938100000000003E-2</v>
      </c>
      <c r="F133" s="35">
        <v>1.04817E-2</v>
      </c>
      <c r="G133" s="35">
        <v>9.3390345E-2</v>
      </c>
      <c r="H133" s="35">
        <v>0.35005653199999998</v>
      </c>
      <c r="I133" s="35">
        <v>0.46702946400000001</v>
      </c>
      <c r="J133" s="212">
        <v>3.02814E-2</v>
      </c>
      <c r="K133" s="213">
        <v>1.82244E-3</v>
      </c>
      <c r="L133" s="217">
        <f t="shared" si="13"/>
        <v>3.648429111620787</v>
      </c>
    </row>
    <row r="134" spans="1:12" ht="12" customHeight="1" x14ac:dyDescent="0.2">
      <c r="A134" s="208"/>
      <c r="C134" s="315"/>
      <c r="D134" s="174" t="s">
        <v>6</v>
      </c>
      <c r="E134" s="35">
        <v>1.3624000000000001E-2</v>
      </c>
      <c r="F134" s="35">
        <v>3.9720999999999999E-2</v>
      </c>
      <c r="G134" s="35">
        <v>7.1538584000000002E-2</v>
      </c>
      <c r="H134" s="35">
        <v>0.47171332700000002</v>
      </c>
      <c r="I134" s="35">
        <v>0.37040343999999997</v>
      </c>
      <c r="J134" s="212">
        <v>3.0342500000000001E-2</v>
      </c>
      <c r="K134" s="213">
        <v>2.6571899999999998E-3</v>
      </c>
      <c r="L134" s="217">
        <f t="shared" si="13"/>
        <v>3.5009246166425676</v>
      </c>
    </row>
    <row r="135" spans="1:12" ht="12" customHeight="1" x14ac:dyDescent="0.2">
      <c r="A135" s="208"/>
      <c r="C135" s="315"/>
      <c r="D135" s="174" t="s">
        <v>7</v>
      </c>
      <c r="E135" s="35">
        <v>7.1997146999999997E-2</v>
      </c>
      <c r="F135" s="35">
        <v>6.6227851000000004E-2</v>
      </c>
      <c r="G135" s="35">
        <v>9.3882593E-2</v>
      </c>
      <c r="H135" s="35">
        <v>0.18929337299999999</v>
      </c>
      <c r="I135" s="35">
        <v>0.16320077199999999</v>
      </c>
      <c r="J135" s="212">
        <v>0.110586315</v>
      </c>
      <c r="K135" s="213">
        <v>0.30481194900000003</v>
      </c>
      <c r="L135" s="217">
        <f t="shared" si="13"/>
        <v>2.1596289234069967</v>
      </c>
    </row>
    <row r="136" spans="1:12" ht="12" customHeight="1" x14ac:dyDescent="0.2">
      <c r="A136" s="208"/>
      <c r="C136" s="316"/>
      <c r="D136" s="175" t="s">
        <v>8</v>
      </c>
      <c r="E136" s="36">
        <v>3.5832500000000003E-2</v>
      </c>
      <c r="F136" s="36">
        <v>1.5408699999999999E-2</v>
      </c>
      <c r="G136" s="36">
        <v>7.4907161999999999E-2</v>
      </c>
      <c r="H136" s="36">
        <v>0.30693618099999997</v>
      </c>
      <c r="I136" s="36">
        <v>0.51444303300000005</v>
      </c>
      <c r="J136" s="214">
        <v>2.5651400000000001E-2</v>
      </c>
      <c r="K136" s="215">
        <v>2.6821000000000001E-2</v>
      </c>
      <c r="L136" s="218">
        <f t="shared" si="13"/>
        <v>3.7419801904652243</v>
      </c>
    </row>
    <row r="137" spans="1:12" ht="12" customHeight="1" x14ac:dyDescent="0.2">
      <c r="A137" s="208"/>
      <c r="C137" s="302" t="s">
        <v>251</v>
      </c>
      <c r="D137" s="173" t="s">
        <v>164</v>
      </c>
      <c r="E137" s="34">
        <v>0.124051254</v>
      </c>
      <c r="F137" s="34">
        <v>0.12192481300000001</v>
      </c>
      <c r="G137" s="34">
        <v>5.6676600000000001E-2</v>
      </c>
      <c r="H137" s="34">
        <v>0.27574893099999997</v>
      </c>
      <c r="I137" s="34">
        <v>0.15845537900000001</v>
      </c>
      <c r="J137" s="210">
        <v>0.109547058</v>
      </c>
      <c r="K137" s="211">
        <v>0.153595967</v>
      </c>
      <c r="L137" s="216">
        <f>+((H137/SUM(E137:I137,K137))*1+(I137/SUM(E137:I137,K137))*2)*2+1</f>
        <v>2.3311420732413235</v>
      </c>
    </row>
    <row r="138" spans="1:12" ht="12" customHeight="1" x14ac:dyDescent="0.2">
      <c r="A138" s="208"/>
      <c r="C138" s="315"/>
      <c r="D138" s="174" t="s">
        <v>2</v>
      </c>
      <c r="E138" s="35">
        <v>4.8047699999999999E-2</v>
      </c>
      <c r="F138" s="35">
        <v>5.9587599999999998E-2</v>
      </c>
      <c r="G138" s="35">
        <v>4.5413599999999998E-2</v>
      </c>
      <c r="H138" s="35">
        <v>0.38860214599999998</v>
      </c>
      <c r="I138" s="35">
        <v>0.28453885099999998</v>
      </c>
      <c r="J138" s="212">
        <v>9.9157428000000006E-2</v>
      </c>
      <c r="K138" s="213">
        <v>7.4652754000000002E-2</v>
      </c>
      <c r="L138" s="217">
        <f t="shared" ref="L138:L145" si="14">+((H138/SUM(E138:I138,K138))*1+(I138/SUM(E138:I138,K138))*2)*2+1</f>
        <v>3.1261867362450184</v>
      </c>
    </row>
    <row r="139" spans="1:12" ht="12" customHeight="1" x14ac:dyDescent="0.2">
      <c r="A139" s="208"/>
      <c r="C139" s="315"/>
      <c r="D139" s="174" t="s">
        <v>70</v>
      </c>
      <c r="E139" s="35">
        <v>7.3907992000000006E-2</v>
      </c>
      <c r="F139" s="35">
        <v>8.8443645000000001E-2</v>
      </c>
      <c r="G139" s="35">
        <v>0.103244511</v>
      </c>
      <c r="H139" s="35">
        <v>0.40981947800000001</v>
      </c>
      <c r="I139" s="35">
        <v>0.122966932</v>
      </c>
      <c r="J139" s="212">
        <v>0.191582471</v>
      </c>
      <c r="K139" s="213">
        <v>1.0035000000000001E-2</v>
      </c>
      <c r="L139" s="217">
        <f t="shared" si="14"/>
        <v>2.6223134579667309</v>
      </c>
    </row>
    <row r="140" spans="1:12" ht="12" customHeight="1" x14ac:dyDescent="0.2">
      <c r="A140" s="208"/>
      <c r="C140" s="315"/>
      <c r="D140" s="174" t="s">
        <v>3</v>
      </c>
      <c r="E140" s="35">
        <v>3.6824200000000001E-2</v>
      </c>
      <c r="F140" s="35">
        <v>0.104803567</v>
      </c>
      <c r="G140" s="35">
        <v>5.3170200000000001E-2</v>
      </c>
      <c r="H140" s="35">
        <v>0.40351845400000003</v>
      </c>
      <c r="I140" s="35">
        <v>0.26794116699999998</v>
      </c>
      <c r="J140" s="212">
        <v>9.2196236000000001E-2</v>
      </c>
      <c r="K140" s="213">
        <v>4.1546199999999998E-2</v>
      </c>
      <c r="L140" s="217">
        <f t="shared" si="14"/>
        <v>3.0696119589225592</v>
      </c>
    </row>
    <row r="141" spans="1:12" ht="12" customHeight="1" x14ac:dyDescent="0.2">
      <c r="A141" s="208"/>
      <c r="C141" s="315"/>
      <c r="D141" s="174" t="s">
        <v>4</v>
      </c>
      <c r="E141" s="35">
        <v>5.1968599999999997E-2</v>
      </c>
      <c r="F141" s="35">
        <v>7.4742642999999997E-2</v>
      </c>
      <c r="G141" s="35">
        <v>7.2067682999999993E-2</v>
      </c>
      <c r="H141" s="35">
        <v>0.367547554</v>
      </c>
      <c r="I141" s="35">
        <v>0.210218602</v>
      </c>
      <c r="J141" s="212">
        <v>0.120594719</v>
      </c>
      <c r="K141" s="213">
        <v>0.10286023499999999</v>
      </c>
      <c r="L141" s="217">
        <f t="shared" si="14"/>
        <v>2.7920854986142869</v>
      </c>
    </row>
    <row r="142" spans="1:12" ht="12" customHeight="1" x14ac:dyDescent="0.2">
      <c r="A142" s="208"/>
      <c r="C142" s="315"/>
      <c r="D142" s="174" t="s">
        <v>165</v>
      </c>
      <c r="E142" s="35">
        <v>2.4772599999999999E-2</v>
      </c>
      <c r="F142" s="35">
        <v>4.50546E-2</v>
      </c>
      <c r="G142" s="35">
        <v>2.2753599999999999E-2</v>
      </c>
      <c r="H142" s="35">
        <v>0.49288789100000002</v>
      </c>
      <c r="I142" s="35">
        <v>0.32492689699999999</v>
      </c>
      <c r="J142" s="212">
        <v>8.4413741E-2</v>
      </c>
      <c r="K142" s="213">
        <v>5.1906900000000004E-3</v>
      </c>
      <c r="L142" s="217">
        <f t="shared" si="14"/>
        <v>3.4961966173110337</v>
      </c>
    </row>
    <row r="143" spans="1:12" ht="12" customHeight="1" x14ac:dyDescent="0.2">
      <c r="A143" s="208"/>
      <c r="C143" s="315"/>
      <c r="D143" s="174" t="s">
        <v>6</v>
      </c>
      <c r="E143" s="35">
        <v>2.76863E-2</v>
      </c>
      <c r="F143" s="35">
        <v>4.7114799999999998E-2</v>
      </c>
      <c r="G143" s="35">
        <v>2.2679499999999998E-2</v>
      </c>
      <c r="H143" s="35">
        <v>0.51975035800000002</v>
      </c>
      <c r="I143" s="35">
        <v>0.29139937799999999</v>
      </c>
      <c r="J143" s="212">
        <v>8.4131598000000002E-2</v>
      </c>
      <c r="K143" s="213">
        <v>7.2380700000000001E-3</v>
      </c>
      <c r="L143" s="217">
        <f t="shared" si="14"/>
        <v>3.4076583639680651</v>
      </c>
    </row>
    <row r="144" spans="1:12" ht="12" customHeight="1" x14ac:dyDescent="0.2">
      <c r="A144" s="208"/>
      <c r="C144" s="315"/>
      <c r="D144" s="174" t="s">
        <v>7</v>
      </c>
      <c r="E144" s="35">
        <v>7.7994892999999996E-2</v>
      </c>
      <c r="F144" s="35">
        <v>0.12560738299999999</v>
      </c>
      <c r="G144" s="35">
        <v>5.2780100000000003E-2</v>
      </c>
      <c r="H144" s="35">
        <v>0.19699587299999999</v>
      </c>
      <c r="I144" s="35">
        <v>8.2182215000000003E-2</v>
      </c>
      <c r="J144" s="212">
        <v>0.147185599</v>
      </c>
      <c r="K144" s="213">
        <v>0.31725388799999998</v>
      </c>
      <c r="L144" s="217">
        <f t="shared" si="14"/>
        <v>1.8474536155554755</v>
      </c>
    </row>
    <row r="145" spans="1:12" ht="12" customHeight="1" x14ac:dyDescent="0.2">
      <c r="A145" s="208"/>
      <c r="C145" s="318"/>
      <c r="D145" s="175" t="s">
        <v>8</v>
      </c>
      <c r="E145" s="36">
        <v>3.5376699999999997E-2</v>
      </c>
      <c r="F145" s="36">
        <v>6.7698488000000001E-2</v>
      </c>
      <c r="G145" s="36">
        <v>1.46359E-2</v>
      </c>
      <c r="H145" s="36">
        <v>0.42049419700000001</v>
      </c>
      <c r="I145" s="36">
        <v>0.343883467</v>
      </c>
      <c r="J145" s="214">
        <v>7.0593197999999996E-2</v>
      </c>
      <c r="K145" s="215">
        <v>4.7317999999999999E-2</v>
      </c>
      <c r="L145" s="218">
        <f t="shared" si="14"/>
        <v>3.3848785875831471</v>
      </c>
    </row>
    <row r="146" spans="1:12" ht="12.75" x14ac:dyDescent="0.2">
      <c r="A146" s="220"/>
      <c r="B146" s="221"/>
      <c r="C146" s="288" t="s">
        <v>292</v>
      </c>
      <c r="D146" s="221"/>
      <c r="E146" s="221"/>
      <c r="F146" s="221"/>
      <c r="G146" s="221"/>
      <c r="H146" s="221"/>
      <c r="I146" s="221"/>
      <c r="J146" s="221"/>
      <c r="K146" s="221"/>
      <c r="L146" s="280"/>
    </row>
    <row r="147" spans="1:12" x14ac:dyDescent="0.2">
      <c r="A147"/>
      <c r="B147" s="221"/>
      <c r="C147" s="221"/>
      <c r="D147" s="221"/>
      <c r="E147" s="221"/>
      <c r="F147" s="221"/>
      <c r="G147" s="221"/>
      <c r="H147" s="221"/>
      <c r="I147" s="221"/>
      <c r="J147" s="221"/>
      <c r="K147" s="221"/>
      <c r="L147" s="280"/>
    </row>
    <row r="148" spans="1:12" x14ac:dyDescent="0.2"/>
  </sheetData>
  <mergeCells count="17">
    <mergeCell ref="C119:C127"/>
    <mergeCell ref="C128:C136"/>
    <mergeCell ref="C137:C145"/>
    <mergeCell ref="C100:C108"/>
    <mergeCell ref="C109:C117"/>
    <mergeCell ref="C2:E2"/>
    <mergeCell ref="C46:C54"/>
    <mergeCell ref="C55:C63"/>
    <mergeCell ref="C64:C72"/>
    <mergeCell ref="C73:C81"/>
    <mergeCell ref="C82:C90"/>
    <mergeCell ref="C91:C99"/>
    <mergeCell ref="C4:K4"/>
    <mergeCell ref="C8:C16"/>
    <mergeCell ref="C18:C26"/>
    <mergeCell ref="C27:C35"/>
    <mergeCell ref="C36:C44"/>
  </mergeCells>
  <hyperlinks>
    <hyperlink ref="A2" location="INDICE!A1" display="⏪" xr:uid="{00000000-0004-0000-1A00-000000000000}"/>
  </hyperlinks>
  <pageMargins left="0.70866141732283472" right="0.70866141732283472" top="0.74803149606299213" bottom="0.74803149606299213" header="0.31496062992125984" footer="0.31496062992125984"/>
  <pageSetup paperSize="9" scale="74" fitToHeight="4" orientation="portrait" r:id="rId1"/>
  <rowBreaks count="1" manualBreakCount="1">
    <brk id="72" min="2" max="11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8" tint="0.39997558519241921"/>
  </sheetPr>
  <dimension ref="A1:M132"/>
  <sheetViews>
    <sheetView showGridLines="0" zoomScaleNormal="100" workbookViewId="0">
      <pane ySplit="7" topLeftCell="A8" activePane="bottomLeft" state="frozen"/>
      <selection pane="bottomLeft" activeCell="F25" sqref="F25"/>
    </sheetView>
  </sheetViews>
  <sheetFormatPr defaultColWidth="0" defaultRowHeight="11.25" zeroHeight="1" x14ac:dyDescent="0.2"/>
  <cols>
    <col min="1" max="1" width="5.83203125" style="118" customWidth="1"/>
    <col min="2" max="2" width="1.83203125" style="118" customWidth="1"/>
    <col min="3" max="3" width="20" style="90" customWidth="1"/>
    <col min="4" max="4" width="80.1640625" style="90" bestFit="1" customWidth="1"/>
    <col min="5" max="5" width="13.1640625" style="118" customWidth="1"/>
    <col min="6" max="7" width="15.83203125" style="118" customWidth="1"/>
    <col min="8" max="8" width="1.83203125" style="118" customWidth="1"/>
    <col min="9" max="11" width="9.33203125" style="118" hidden="1" customWidth="1"/>
    <col min="12" max="13" width="0" style="118" hidden="1" customWidth="1"/>
    <col min="14" max="16384" width="9.33203125" style="118" hidden="1"/>
  </cols>
  <sheetData>
    <row r="1" spans="1:8" s="120" customFormat="1" ht="5.0999999999999996" customHeight="1" x14ac:dyDescent="0.2">
      <c r="A1" s="150"/>
      <c r="C1" s="170"/>
      <c r="D1" s="170"/>
    </row>
    <row r="2" spans="1:8" s="120" customFormat="1" ht="30" customHeight="1" x14ac:dyDescent="0.2">
      <c r="A2" s="13" t="s">
        <v>64</v>
      </c>
      <c r="C2" s="314" t="s">
        <v>215</v>
      </c>
      <c r="D2" s="314"/>
      <c r="E2" s="314"/>
      <c r="F2" s="314"/>
    </row>
    <row r="3" spans="1:8" s="120" customFormat="1" ht="5.0999999999999996" customHeight="1" x14ac:dyDescent="0.2">
      <c r="A3" s="150"/>
      <c r="C3" s="170"/>
      <c r="D3" s="170"/>
    </row>
    <row r="4" spans="1:8" s="120" customFormat="1" ht="30" customHeight="1" x14ac:dyDescent="0.2">
      <c r="A4" s="150"/>
      <c r="C4" s="300" t="s">
        <v>229</v>
      </c>
      <c r="D4" s="300"/>
    </row>
    <row r="5" spans="1:8" s="120" customFormat="1" ht="5.0999999999999996" customHeight="1" x14ac:dyDescent="0.2">
      <c r="A5" s="150"/>
      <c r="C5" s="170"/>
      <c r="D5" s="170"/>
    </row>
    <row r="6" spans="1:8" s="37" customFormat="1" ht="14.45" customHeight="1" x14ac:dyDescent="0.2">
      <c r="A6" s="151"/>
      <c r="C6" s="319" t="s">
        <v>19</v>
      </c>
      <c r="D6" s="321" t="s">
        <v>216</v>
      </c>
      <c r="E6" s="325" t="s">
        <v>228</v>
      </c>
      <c r="F6" s="323" t="s">
        <v>227</v>
      </c>
      <c r="G6" s="324"/>
    </row>
    <row r="7" spans="1:8" s="37" customFormat="1" ht="28.15" customHeight="1" x14ac:dyDescent="0.2">
      <c r="A7" s="151"/>
      <c r="C7" s="320"/>
      <c r="D7" s="322"/>
      <c r="E7" s="325"/>
      <c r="F7" s="223" t="s">
        <v>285</v>
      </c>
      <c r="G7" s="224" t="s">
        <v>286</v>
      </c>
    </row>
    <row r="8" spans="1:8" ht="15" customHeight="1" x14ac:dyDescent="0.2">
      <c r="A8" s="151"/>
      <c r="C8" s="177" t="s">
        <v>31</v>
      </c>
      <c r="D8" s="172"/>
      <c r="H8" s="152"/>
    </row>
    <row r="9" spans="1:8" s="37" customFormat="1" ht="12" customHeight="1" x14ac:dyDescent="0.2">
      <c r="A9" s="151"/>
      <c r="C9" s="303" t="s">
        <v>31</v>
      </c>
      <c r="D9" s="206" t="s">
        <v>217</v>
      </c>
      <c r="E9" s="153">
        <v>0.4256088030221758</v>
      </c>
      <c r="F9" s="153">
        <v>0.75155201442050923</v>
      </c>
      <c r="G9" s="154">
        <v>0.24844798557948639</v>
      </c>
    </row>
    <row r="10" spans="1:8" s="37" customFormat="1" ht="12" customHeight="1" x14ac:dyDescent="0.2">
      <c r="A10" s="151"/>
      <c r="C10" s="304"/>
      <c r="D10" s="147" t="s">
        <v>218</v>
      </c>
      <c r="E10" s="155">
        <v>0.13685239839883759</v>
      </c>
      <c r="F10" s="155">
        <v>0.7750391157984845</v>
      </c>
      <c r="G10" s="156">
        <v>0.22496088420151564</v>
      </c>
    </row>
    <row r="11" spans="1:8" s="37" customFormat="1" ht="12" customHeight="1" x14ac:dyDescent="0.2">
      <c r="A11" s="151"/>
      <c r="C11" s="304"/>
      <c r="D11" s="147" t="s">
        <v>219</v>
      </c>
      <c r="E11" s="155">
        <v>7.4012486888717921E-2</v>
      </c>
      <c r="F11" s="155">
        <v>0.83017475030612076</v>
      </c>
      <c r="G11" s="156">
        <v>0.16982524969387938</v>
      </c>
    </row>
    <row r="12" spans="1:8" s="37" customFormat="1" ht="12" customHeight="1" x14ac:dyDescent="0.2">
      <c r="A12" s="151"/>
      <c r="C12" s="304"/>
      <c r="D12" s="147" t="s">
        <v>220</v>
      </c>
      <c r="E12" s="155">
        <v>6.5564683579706462E-2</v>
      </c>
      <c r="F12" s="155">
        <v>0.36183847753847176</v>
      </c>
      <c r="G12" s="156">
        <v>0.63816152246153024</v>
      </c>
    </row>
    <row r="13" spans="1:8" s="37" customFormat="1" ht="12" customHeight="1" x14ac:dyDescent="0.2">
      <c r="A13" s="151"/>
      <c r="C13" s="304"/>
      <c r="D13" s="147" t="s">
        <v>221</v>
      </c>
      <c r="E13" s="155">
        <v>2.7191694903896928E-2</v>
      </c>
      <c r="F13" s="155">
        <v>0.83923371192572782</v>
      </c>
      <c r="G13" s="156">
        <v>0.16076628807427135</v>
      </c>
    </row>
    <row r="14" spans="1:8" s="37" customFormat="1" ht="12" customHeight="1" x14ac:dyDescent="0.2">
      <c r="A14" s="151"/>
      <c r="C14" s="304"/>
      <c r="D14" s="147" t="s">
        <v>222</v>
      </c>
      <c r="E14" s="155">
        <v>0.19585467592192737</v>
      </c>
      <c r="F14" s="155">
        <v>0.45831727157965263</v>
      </c>
      <c r="G14" s="156">
        <v>0.54168272842035015</v>
      </c>
    </row>
    <row r="15" spans="1:8" s="37" customFormat="1" ht="12" customHeight="1" x14ac:dyDescent="0.2">
      <c r="A15" s="151"/>
      <c r="C15" s="304"/>
      <c r="D15" s="147" t="s">
        <v>223</v>
      </c>
      <c r="E15" s="155">
        <v>7.4915257284737857E-2</v>
      </c>
      <c r="F15" s="155">
        <v>0.74438740341334919</v>
      </c>
      <c r="G15" s="156">
        <v>0.25561259658665092</v>
      </c>
    </row>
    <row r="16" spans="1:8" s="37" customFormat="1" ht="15" customHeight="1" x14ac:dyDescent="0.2">
      <c r="A16" s="151"/>
      <c r="C16" s="305"/>
      <c r="D16" s="148" t="s">
        <v>224</v>
      </c>
      <c r="E16" s="91">
        <v>1</v>
      </c>
      <c r="F16" s="91">
        <v>0.67944997981413713</v>
      </c>
      <c r="G16" s="149">
        <v>0.32055002018586159</v>
      </c>
    </row>
    <row r="17" spans="1:7" ht="15" customHeight="1" x14ac:dyDescent="0.2">
      <c r="A17" s="157"/>
      <c r="C17" s="177" t="s">
        <v>32</v>
      </c>
      <c r="D17" s="172"/>
    </row>
    <row r="18" spans="1:7" s="37" customFormat="1" ht="12" customHeight="1" x14ac:dyDescent="0.2">
      <c r="A18" s="151"/>
      <c r="C18" s="303" t="s">
        <v>20</v>
      </c>
      <c r="D18" s="206" t="s">
        <v>217</v>
      </c>
      <c r="E18" s="158">
        <v>0.41659807102098634</v>
      </c>
      <c r="F18" s="158">
        <v>0.81165216577314048</v>
      </c>
      <c r="G18" s="159">
        <v>0.18834783422685977</v>
      </c>
    </row>
    <row r="19" spans="1:7" s="37" customFormat="1" ht="12" customHeight="1" x14ac:dyDescent="0.2">
      <c r="A19" s="151"/>
      <c r="C19" s="304"/>
      <c r="D19" s="147" t="s">
        <v>218</v>
      </c>
      <c r="E19" s="160">
        <v>0.15482038338814066</v>
      </c>
      <c r="F19" s="160">
        <v>0.80369420910057643</v>
      </c>
      <c r="G19" s="156">
        <v>0.19630579089942357</v>
      </c>
    </row>
    <row r="20" spans="1:7" s="37" customFormat="1" ht="12" customHeight="1" x14ac:dyDescent="0.2">
      <c r="A20" s="151"/>
      <c r="C20" s="304"/>
      <c r="D20" s="147" t="s">
        <v>219</v>
      </c>
      <c r="E20" s="160">
        <v>8.7712375077857063E-2</v>
      </c>
      <c r="F20" s="160">
        <v>0.88066627495300898</v>
      </c>
      <c r="G20" s="156">
        <v>0.11933372504699141</v>
      </c>
    </row>
    <row r="21" spans="1:7" s="37" customFormat="1" ht="12" customHeight="1" x14ac:dyDescent="0.2">
      <c r="A21" s="151"/>
      <c r="C21" s="304"/>
      <c r="D21" s="147" t="s">
        <v>220</v>
      </c>
      <c r="E21" s="160">
        <v>5.6412946062016286E-2</v>
      </c>
      <c r="F21" s="160">
        <v>0.39709683005020774</v>
      </c>
      <c r="G21" s="156">
        <v>0.60290316994979165</v>
      </c>
    </row>
    <row r="22" spans="1:7" s="37" customFormat="1" ht="12" customHeight="1" x14ac:dyDescent="0.2">
      <c r="A22" s="151"/>
      <c r="C22" s="304"/>
      <c r="D22" s="147" t="s">
        <v>221</v>
      </c>
      <c r="E22" s="160">
        <v>1.099263215296222E-2</v>
      </c>
      <c r="F22" s="160">
        <v>0.80446737366889698</v>
      </c>
      <c r="G22" s="156">
        <v>0.19553262633110297</v>
      </c>
    </row>
    <row r="23" spans="1:7" s="37" customFormat="1" ht="12" customHeight="1" x14ac:dyDescent="0.2">
      <c r="A23" s="151"/>
      <c r="C23" s="304"/>
      <c r="D23" s="147" t="s">
        <v>222</v>
      </c>
      <c r="E23" s="160">
        <v>0.20885298509075734</v>
      </c>
      <c r="F23" s="160">
        <v>0.49750551374301061</v>
      </c>
      <c r="G23" s="156">
        <v>0.50249448625698756</v>
      </c>
    </row>
    <row r="24" spans="1:7" s="37" customFormat="1" ht="12" customHeight="1" x14ac:dyDescent="0.2">
      <c r="A24" s="151"/>
      <c r="C24" s="304"/>
      <c r="D24" s="147" t="s">
        <v>223</v>
      </c>
      <c r="E24" s="160">
        <v>6.4610607207280166E-2</v>
      </c>
      <c r="F24" s="160">
        <v>0.663261137439207</v>
      </c>
      <c r="G24" s="156">
        <v>0.33673886256079211</v>
      </c>
    </row>
    <row r="25" spans="1:7" s="37" customFormat="1" ht="15" customHeight="1" x14ac:dyDescent="0.2">
      <c r="A25" s="151"/>
      <c r="C25" s="305"/>
      <c r="D25" s="148" t="s">
        <v>224</v>
      </c>
      <c r="E25" s="91">
        <v>1</v>
      </c>
      <c r="F25" s="91">
        <v>0.71781013525207227</v>
      </c>
      <c r="G25" s="149">
        <v>0.28218986474792745</v>
      </c>
    </row>
    <row r="26" spans="1:7" s="37" customFormat="1" ht="12" customHeight="1" x14ac:dyDescent="0.2">
      <c r="A26" s="151"/>
      <c r="C26" s="304" t="s">
        <v>22</v>
      </c>
      <c r="D26" s="206" t="s">
        <v>217</v>
      </c>
      <c r="E26" s="160">
        <v>0.4513121341750545</v>
      </c>
      <c r="F26" s="160">
        <v>0.62663167096111827</v>
      </c>
      <c r="G26" s="156">
        <v>0.37336832903888489</v>
      </c>
    </row>
    <row r="27" spans="1:7" s="37" customFormat="1" ht="12" customHeight="1" x14ac:dyDescent="0.2">
      <c r="A27" s="151"/>
      <c r="C27" s="304"/>
      <c r="D27" s="147" t="s">
        <v>218</v>
      </c>
      <c r="E27" s="160">
        <v>7.0689852440103951E-2</v>
      </c>
      <c r="F27" s="160">
        <v>0.61233368529062915</v>
      </c>
      <c r="G27" s="156">
        <v>0.38766631470937124</v>
      </c>
    </row>
    <row r="28" spans="1:7" s="37" customFormat="1" ht="12" customHeight="1" x14ac:dyDescent="0.2">
      <c r="A28" s="151"/>
      <c r="C28" s="304"/>
      <c r="D28" s="147" t="s">
        <v>219</v>
      </c>
      <c r="E28" s="160">
        <v>3.1383628747227645E-2</v>
      </c>
      <c r="F28" s="160">
        <v>0.3754933036316519</v>
      </c>
      <c r="G28" s="156">
        <v>0.62450669636834888</v>
      </c>
    </row>
    <row r="29" spans="1:7" s="37" customFormat="1" ht="12" customHeight="1" x14ac:dyDescent="0.2">
      <c r="A29" s="151"/>
      <c r="C29" s="304"/>
      <c r="D29" s="147" t="s">
        <v>220</v>
      </c>
      <c r="E29" s="160">
        <v>8.9998780387864505E-2</v>
      </c>
      <c r="F29" s="160">
        <v>0.26736847995296348</v>
      </c>
      <c r="G29" s="156">
        <v>0.73263152004703624</v>
      </c>
    </row>
    <row r="30" spans="1:7" s="37" customFormat="1" ht="12" customHeight="1" x14ac:dyDescent="0.2">
      <c r="A30" s="151"/>
      <c r="C30" s="304"/>
      <c r="D30" s="147" t="s">
        <v>221</v>
      </c>
      <c r="E30" s="160">
        <v>8.8191988686957046E-2</v>
      </c>
      <c r="F30" s="160">
        <v>0.86829135546537584</v>
      </c>
      <c r="G30" s="156">
        <v>0.13170864453462414</v>
      </c>
    </row>
    <row r="31" spans="1:7" s="37" customFormat="1" ht="12" customHeight="1" x14ac:dyDescent="0.2">
      <c r="A31" s="151"/>
      <c r="C31" s="304"/>
      <c r="D31" s="147" t="s">
        <v>222</v>
      </c>
      <c r="E31" s="160">
        <v>0.16795545319831809</v>
      </c>
      <c r="F31" s="160">
        <v>0.28585147751808659</v>
      </c>
      <c r="G31" s="156">
        <v>0.71414852248191274</v>
      </c>
    </row>
    <row r="32" spans="1:7" s="37" customFormat="1" ht="12" customHeight="1" x14ac:dyDescent="0.2">
      <c r="A32" s="151"/>
      <c r="C32" s="304"/>
      <c r="D32" s="147" t="s">
        <v>223</v>
      </c>
      <c r="E32" s="160">
        <v>0.10046816236447427</v>
      </c>
      <c r="F32" s="160">
        <v>0.88622251206380032</v>
      </c>
      <c r="G32" s="156">
        <v>0.11377748793619936</v>
      </c>
    </row>
    <row r="33" spans="1:7" s="37" customFormat="1" ht="15" customHeight="1" x14ac:dyDescent="0.2">
      <c r="A33" s="151"/>
      <c r="C33" s="326"/>
      <c r="D33" s="148" t="s">
        <v>224</v>
      </c>
      <c r="E33" s="91">
        <v>1</v>
      </c>
      <c r="F33" s="91">
        <v>0.57556323725383429</v>
      </c>
      <c r="G33" s="149">
        <v>0.42443676274616693</v>
      </c>
    </row>
    <row r="34" spans="1:7" s="37" customFormat="1" ht="12" customHeight="1" x14ac:dyDescent="0.2">
      <c r="A34" s="151"/>
      <c r="C34" s="327" t="s">
        <v>21</v>
      </c>
      <c r="D34" s="206" t="s">
        <v>217</v>
      </c>
      <c r="E34" s="160">
        <v>0.47248542955170036</v>
      </c>
      <c r="F34" s="160">
        <v>0.26718504041982277</v>
      </c>
      <c r="G34" s="156">
        <v>0.73281495958017884</v>
      </c>
    </row>
    <row r="35" spans="1:7" s="37" customFormat="1" ht="12" customHeight="1" x14ac:dyDescent="0.2">
      <c r="A35" s="151"/>
      <c r="C35" s="327"/>
      <c r="D35" s="147" t="s">
        <v>218</v>
      </c>
      <c r="E35" s="160">
        <v>0.14110270205150982</v>
      </c>
      <c r="F35" s="160">
        <v>0.5578967211642244</v>
      </c>
      <c r="G35" s="156">
        <v>0.44210327883577677</v>
      </c>
    </row>
    <row r="36" spans="1:7" s="37" customFormat="1" ht="12" customHeight="1" x14ac:dyDescent="0.2">
      <c r="A36" s="151"/>
      <c r="C36" s="327"/>
      <c r="D36" s="147" t="s">
        <v>219</v>
      </c>
      <c r="E36" s="160">
        <v>2.6009144631824813E-2</v>
      </c>
      <c r="F36" s="160">
        <v>0.35678796913612565</v>
      </c>
      <c r="G36" s="156">
        <v>0.64321203086387435</v>
      </c>
    </row>
    <row r="37" spans="1:7" s="37" customFormat="1" ht="12" customHeight="1" x14ac:dyDescent="0.2">
      <c r="A37" s="151"/>
      <c r="C37" s="327"/>
      <c r="D37" s="147" t="s">
        <v>220</v>
      </c>
      <c r="E37" s="160">
        <v>0.12413132125733141</v>
      </c>
      <c r="F37" s="160">
        <v>0.42784084230867997</v>
      </c>
      <c r="G37" s="156">
        <v>0.57215915769132131</v>
      </c>
    </row>
    <row r="38" spans="1:7" s="37" customFormat="1" ht="12" customHeight="1" x14ac:dyDescent="0.2">
      <c r="A38" s="151"/>
      <c r="C38" s="327"/>
      <c r="D38" s="147" t="s">
        <v>221</v>
      </c>
      <c r="E38" s="160">
        <v>1.4501643802486136E-2</v>
      </c>
      <c r="F38" s="160">
        <v>0.31073812616655244</v>
      </c>
      <c r="G38" s="156">
        <v>0.68926187383344739</v>
      </c>
    </row>
    <row r="39" spans="1:7" s="37" customFormat="1" ht="12" customHeight="1" x14ac:dyDescent="0.2">
      <c r="A39" s="151"/>
      <c r="C39" s="327"/>
      <c r="D39" s="147" t="s">
        <v>222</v>
      </c>
      <c r="E39" s="160">
        <v>6.8066260946456875E-2</v>
      </c>
      <c r="F39" s="160">
        <v>0.37398210127964499</v>
      </c>
      <c r="G39" s="156">
        <v>0.62601789872035729</v>
      </c>
    </row>
    <row r="40" spans="1:7" s="37" customFormat="1" ht="12" customHeight="1" x14ac:dyDescent="0.2">
      <c r="A40" s="151"/>
      <c r="C40" s="327"/>
      <c r="D40" s="147" t="s">
        <v>223</v>
      </c>
      <c r="E40" s="160">
        <v>0.15370349775869052</v>
      </c>
      <c r="F40" s="160">
        <v>0.95173260294527706</v>
      </c>
      <c r="G40" s="156">
        <v>4.8267397054723049E-2</v>
      </c>
    </row>
    <row r="41" spans="1:7" s="37" customFormat="1" ht="15" customHeight="1" x14ac:dyDescent="0.2">
      <c r="A41" s="151"/>
      <c r="C41" s="328"/>
      <c r="D41" s="148" t="s">
        <v>224</v>
      </c>
      <c r="E41" s="91">
        <v>1</v>
      </c>
      <c r="F41" s="91">
        <v>0.44359637927047679</v>
      </c>
      <c r="G41" s="149">
        <v>0.55640362072952443</v>
      </c>
    </row>
    <row r="42" spans="1:7" ht="15" customHeight="1" x14ac:dyDescent="0.2">
      <c r="A42" s="157"/>
      <c r="C42" s="177" t="s">
        <v>33</v>
      </c>
      <c r="D42" s="172"/>
    </row>
    <row r="43" spans="1:7" s="37" customFormat="1" ht="12" customHeight="1" x14ac:dyDescent="0.2">
      <c r="A43" s="151"/>
      <c r="C43" s="303" t="s">
        <v>23</v>
      </c>
      <c r="D43" s="206" t="s">
        <v>217</v>
      </c>
      <c r="E43" s="158">
        <v>0.43177399772797437</v>
      </c>
      <c r="F43" s="158">
        <v>0.2538787028181731</v>
      </c>
      <c r="G43" s="159">
        <v>0.74612129718182685</v>
      </c>
    </row>
    <row r="44" spans="1:7" s="37" customFormat="1" ht="12" customHeight="1" x14ac:dyDescent="0.2">
      <c r="A44" s="151"/>
      <c r="C44" s="304"/>
      <c r="D44" s="147" t="s">
        <v>218</v>
      </c>
      <c r="E44" s="160">
        <v>0.11990802032308458</v>
      </c>
      <c r="F44" s="160">
        <v>0.39801653408003457</v>
      </c>
      <c r="G44" s="156">
        <v>0.60198346591996543</v>
      </c>
    </row>
    <row r="45" spans="1:7" s="37" customFormat="1" ht="12" customHeight="1" x14ac:dyDescent="0.2">
      <c r="A45" s="151"/>
      <c r="C45" s="304"/>
      <c r="D45" s="147" t="s">
        <v>219</v>
      </c>
      <c r="E45" s="160">
        <v>3.1251459480070985E-2</v>
      </c>
      <c r="F45" s="160">
        <v>0.16986124984171824</v>
      </c>
      <c r="G45" s="156">
        <v>0.83013875015828165</v>
      </c>
    </row>
    <row r="46" spans="1:7" s="37" customFormat="1" ht="12" customHeight="1" x14ac:dyDescent="0.2">
      <c r="A46" s="151"/>
      <c r="C46" s="304"/>
      <c r="D46" s="147" t="s">
        <v>220</v>
      </c>
      <c r="E46" s="160">
        <v>0.20215657413874921</v>
      </c>
      <c r="F46" s="160">
        <v>0.16397974755891015</v>
      </c>
      <c r="G46" s="156">
        <v>0.83602025244108991</v>
      </c>
    </row>
    <row r="47" spans="1:7" s="37" customFormat="1" ht="12" customHeight="1" x14ac:dyDescent="0.2">
      <c r="A47" s="151"/>
      <c r="C47" s="304"/>
      <c r="D47" s="147" t="s">
        <v>221</v>
      </c>
      <c r="E47" s="160">
        <v>2.1884209870193426E-2</v>
      </c>
      <c r="F47" s="160">
        <v>0.3569643482431995</v>
      </c>
      <c r="G47" s="156">
        <v>0.64303565175680055</v>
      </c>
    </row>
    <row r="48" spans="1:7" s="37" customFormat="1" ht="12" customHeight="1" x14ac:dyDescent="0.2">
      <c r="A48" s="151"/>
      <c r="C48" s="304"/>
      <c r="D48" s="147" t="s">
        <v>222</v>
      </c>
      <c r="E48" s="160">
        <v>0.14115566699928933</v>
      </c>
      <c r="F48" s="160">
        <v>0.27681641412762309</v>
      </c>
      <c r="G48" s="156">
        <v>0.72318358587237674</v>
      </c>
    </row>
    <row r="49" spans="1:7" s="37" customFormat="1" ht="12" customHeight="1" x14ac:dyDescent="0.2">
      <c r="A49" s="151"/>
      <c r="C49" s="304"/>
      <c r="D49" s="147" t="s">
        <v>223</v>
      </c>
      <c r="E49" s="160">
        <v>5.1870071460638177E-2</v>
      </c>
      <c r="F49" s="160">
        <v>0.61962561057449639</v>
      </c>
      <c r="G49" s="156">
        <v>0.38037438942550372</v>
      </c>
    </row>
    <row r="50" spans="1:7" s="37" customFormat="1" ht="15" customHeight="1" x14ac:dyDescent="0.2">
      <c r="A50" s="151"/>
      <c r="C50" s="305"/>
      <c r="D50" s="148" t="s">
        <v>224</v>
      </c>
      <c r="E50" s="91">
        <v>1</v>
      </c>
      <c r="F50" s="91">
        <v>0.27482770605750406</v>
      </c>
      <c r="G50" s="149">
        <v>0.72517229394249594</v>
      </c>
    </row>
    <row r="51" spans="1:7" s="37" customFormat="1" ht="12" customHeight="1" x14ac:dyDescent="0.2">
      <c r="A51" s="151"/>
      <c r="C51" s="303" t="s">
        <v>24</v>
      </c>
      <c r="D51" s="206" t="s">
        <v>217</v>
      </c>
      <c r="E51" s="161">
        <v>0.25259494194010873</v>
      </c>
      <c r="F51" s="161">
        <v>0.68042295622360416</v>
      </c>
      <c r="G51" s="162">
        <v>0.3195770437763959</v>
      </c>
    </row>
    <row r="52" spans="1:7" s="37" customFormat="1" ht="12" customHeight="1" x14ac:dyDescent="0.2">
      <c r="A52" s="151"/>
      <c r="C52" s="304"/>
      <c r="D52" s="147" t="s">
        <v>218</v>
      </c>
      <c r="E52" s="161">
        <v>0.29522769866822574</v>
      </c>
      <c r="F52" s="161">
        <v>0.8919076757257095</v>
      </c>
      <c r="G52" s="162">
        <v>0.10809232427429037</v>
      </c>
    </row>
    <row r="53" spans="1:7" s="37" customFormat="1" ht="12" customHeight="1" x14ac:dyDescent="0.2">
      <c r="A53" s="151"/>
      <c r="C53" s="304"/>
      <c r="D53" s="147" t="s">
        <v>219</v>
      </c>
      <c r="E53" s="161">
        <v>1.4245382282869408E-2</v>
      </c>
      <c r="F53" s="161">
        <v>0.37708797632268365</v>
      </c>
      <c r="G53" s="162">
        <v>0.62291202367731746</v>
      </c>
    </row>
    <row r="54" spans="1:7" s="37" customFormat="1" ht="12" customHeight="1" x14ac:dyDescent="0.2">
      <c r="A54" s="151"/>
      <c r="C54" s="304"/>
      <c r="D54" s="147" t="s">
        <v>220</v>
      </c>
      <c r="E54" s="161">
        <v>9.0316932862777435E-2</v>
      </c>
      <c r="F54" s="161">
        <v>0.19852470228494162</v>
      </c>
      <c r="G54" s="162">
        <v>0.8014752977150591</v>
      </c>
    </row>
    <row r="55" spans="1:7" s="37" customFormat="1" ht="12" customHeight="1" x14ac:dyDescent="0.2">
      <c r="A55" s="151"/>
      <c r="C55" s="304"/>
      <c r="D55" s="147" t="s">
        <v>221</v>
      </c>
      <c r="E55" s="161">
        <v>5.1923330372310957E-2</v>
      </c>
      <c r="F55" s="161">
        <v>0.90756368329719039</v>
      </c>
      <c r="G55" s="162">
        <v>9.2436316702809579E-2</v>
      </c>
    </row>
    <row r="56" spans="1:7" s="37" customFormat="1" ht="12" customHeight="1" x14ac:dyDescent="0.2">
      <c r="A56" s="151"/>
      <c r="C56" s="304"/>
      <c r="D56" s="147" t="s">
        <v>222</v>
      </c>
      <c r="E56" s="161">
        <v>0.15353779532188608</v>
      </c>
      <c r="F56" s="161">
        <v>0.32194602924941051</v>
      </c>
      <c r="G56" s="162">
        <v>0.67805397075058926</v>
      </c>
    </row>
    <row r="57" spans="1:7" s="37" customFormat="1" ht="12" customHeight="1" x14ac:dyDescent="0.2">
      <c r="A57" s="151"/>
      <c r="C57" s="304"/>
      <c r="D57" s="147" t="s">
        <v>223</v>
      </c>
      <c r="E57" s="161">
        <v>0.14215391855182183</v>
      </c>
      <c r="F57" s="161">
        <v>0.69808832999881687</v>
      </c>
      <c r="G57" s="162">
        <v>0.30191167000118291</v>
      </c>
    </row>
    <row r="58" spans="1:7" s="37" customFormat="1" ht="15" customHeight="1" x14ac:dyDescent="0.2">
      <c r="A58" s="151"/>
      <c r="C58" s="304"/>
      <c r="D58" s="148" t="s">
        <v>224</v>
      </c>
      <c r="E58" s="91">
        <v>1</v>
      </c>
      <c r="F58" s="91">
        <v>0.65427975634587865</v>
      </c>
      <c r="G58" s="149">
        <v>0.34572024365412174</v>
      </c>
    </row>
    <row r="59" spans="1:7" s="37" customFormat="1" ht="12" customHeight="1" x14ac:dyDescent="0.2">
      <c r="A59" s="151"/>
      <c r="C59" s="303" t="s">
        <v>25</v>
      </c>
      <c r="D59" s="206" t="s">
        <v>217</v>
      </c>
      <c r="E59" s="161">
        <v>0.63235608654993869</v>
      </c>
      <c r="F59" s="161">
        <v>0.88540625984494115</v>
      </c>
      <c r="G59" s="162">
        <v>0.11459374015505877</v>
      </c>
    </row>
    <row r="60" spans="1:7" s="37" customFormat="1" ht="12" customHeight="1" x14ac:dyDescent="0.2">
      <c r="A60" s="151"/>
      <c r="C60" s="304"/>
      <c r="D60" s="147" t="s">
        <v>218</v>
      </c>
      <c r="E60" s="161">
        <v>1.741326021988188E-2</v>
      </c>
      <c r="F60" s="161">
        <v>0.64436786238204724</v>
      </c>
      <c r="G60" s="162">
        <v>0.35563213761795265</v>
      </c>
    </row>
    <row r="61" spans="1:7" s="37" customFormat="1" ht="12" customHeight="1" x14ac:dyDescent="0.2">
      <c r="A61" s="151"/>
      <c r="C61" s="304"/>
      <c r="D61" s="147" t="s">
        <v>219</v>
      </c>
      <c r="E61" s="161">
        <v>9.3195012291186263E-2</v>
      </c>
      <c r="F61" s="161">
        <v>0.93465611882841582</v>
      </c>
      <c r="G61" s="162">
        <v>6.534388117158417E-2</v>
      </c>
    </row>
    <row r="62" spans="1:7" s="37" customFormat="1" ht="12" customHeight="1" x14ac:dyDescent="0.2">
      <c r="A62" s="151"/>
      <c r="C62" s="304"/>
      <c r="D62" s="147" t="s">
        <v>220</v>
      </c>
      <c r="E62" s="161">
        <v>1.720374540240318E-2</v>
      </c>
      <c r="F62" s="161">
        <v>0.78936351756751</v>
      </c>
      <c r="G62" s="162">
        <v>0.21063648243249006</v>
      </c>
    </row>
    <row r="63" spans="1:7" s="37" customFormat="1" ht="12" customHeight="1" x14ac:dyDescent="0.2">
      <c r="A63" s="151"/>
      <c r="C63" s="304"/>
      <c r="D63" s="147" t="s">
        <v>221</v>
      </c>
      <c r="E63" s="161">
        <v>9.8610669927841274E-3</v>
      </c>
      <c r="F63" s="161">
        <v>0.92466093425055518</v>
      </c>
      <c r="G63" s="162">
        <v>7.5339065749444795E-2</v>
      </c>
    </row>
    <row r="64" spans="1:7" s="37" customFormat="1" ht="12" customHeight="1" x14ac:dyDescent="0.2">
      <c r="A64" s="151"/>
      <c r="C64" s="304"/>
      <c r="D64" s="147" t="s">
        <v>222</v>
      </c>
      <c r="E64" s="161">
        <v>0.20144002109520989</v>
      </c>
      <c r="F64" s="161">
        <v>0.73680588749640807</v>
      </c>
      <c r="G64" s="162">
        <v>0.26319411250359193</v>
      </c>
    </row>
    <row r="65" spans="1:7" s="37" customFormat="1" ht="12" customHeight="1" x14ac:dyDescent="0.2">
      <c r="A65" s="151"/>
      <c r="C65" s="304"/>
      <c r="D65" s="147" t="s">
        <v>223</v>
      </c>
      <c r="E65" s="161">
        <v>2.853080744859595E-2</v>
      </c>
      <c r="F65" s="161">
        <v>0.59884475705185136</v>
      </c>
      <c r="G65" s="162">
        <v>0.40115524294814869</v>
      </c>
    </row>
    <row r="66" spans="1:7" s="37" customFormat="1" ht="15" customHeight="1" x14ac:dyDescent="0.2">
      <c r="A66" s="151"/>
      <c r="C66" s="304"/>
      <c r="D66" s="148" t="s">
        <v>224</v>
      </c>
      <c r="E66" s="91">
        <v>1</v>
      </c>
      <c r="F66" s="91">
        <v>0.84642374160943024</v>
      </c>
      <c r="G66" s="149">
        <v>0.15357625839056974</v>
      </c>
    </row>
    <row r="67" spans="1:7" s="37" customFormat="1" ht="12" customHeight="1" x14ac:dyDescent="0.2">
      <c r="A67" s="151"/>
      <c r="C67" s="303" t="s">
        <v>26</v>
      </c>
      <c r="D67" s="206" t="s">
        <v>217</v>
      </c>
      <c r="E67" s="161">
        <v>0.4705292676559662</v>
      </c>
      <c r="F67" s="161">
        <v>0.58588637566999469</v>
      </c>
      <c r="G67" s="162">
        <v>0.41411362433000454</v>
      </c>
    </row>
    <row r="68" spans="1:7" s="37" customFormat="1" ht="12" customHeight="1" x14ac:dyDescent="0.2">
      <c r="A68" s="151"/>
      <c r="C68" s="304"/>
      <c r="D68" s="147" t="s">
        <v>218</v>
      </c>
      <c r="E68" s="161">
        <v>0.22157877548531985</v>
      </c>
      <c r="F68" s="161">
        <v>0.78295855711587781</v>
      </c>
      <c r="G68" s="162">
        <v>0.21704144288412217</v>
      </c>
    </row>
    <row r="69" spans="1:7" s="37" customFormat="1" ht="12" customHeight="1" x14ac:dyDescent="0.2">
      <c r="A69" s="151"/>
      <c r="C69" s="304"/>
      <c r="D69" s="147" t="s">
        <v>219</v>
      </c>
      <c r="E69" s="161">
        <v>3.5706038008445268E-2</v>
      </c>
      <c r="F69" s="161">
        <v>0.59961635047469786</v>
      </c>
      <c r="G69" s="162">
        <v>0.40038364952530209</v>
      </c>
    </row>
    <row r="70" spans="1:7" s="37" customFormat="1" ht="12" customHeight="1" x14ac:dyDescent="0.2">
      <c r="A70" s="151"/>
      <c r="C70" s="304"/>
      <c r="D70" s="147" t="s">
        <v>220</v>
      </c>
      <c r="E70" s="161">
        <v>5.9230693827049298E-2</v>
      </c>
      <c r="F70" s="161">
        <v>0.19040554875681143</v>
      </c>
      <c r="G70" s="162">
        <v>0.80959445124318852</v>
      </c>
    </row>
    <row r="71" spans="1:7" s="37" customFormat="1" ht="12" customHeight="1" x14ac:dyDescent="0.2">
      <c r="A71" s="151"/>
      <c r="C71" s="304"/>
      <c r="D71" s="147" t="s">
        <v>221</v>
      </c>
      <c r="E71" s="161">
        <v>2.8212152662111519E-2</v>
      </c>
      <c r="F71" s="161">
        <v>0.6299774687706392</v>
      </c>
      <c r="G71" s="162">
        <v>0.37002253122936074</v>
      </c>
    </row>
    <row r="72" spans="1:7" s="37" customFormat="1" ht="12" customHeight="1" x14ac:dyDescent="0.2">
      <c r="A72" s="151"/>
      <c r="C72" s="304"/>
      <c r="D72" s="147" t="s">
        <v>222</v>
      </c>
      <c r="E72" s="161">
        <v>0.17683915075707632</v>
      </c>
      <c r="F72" s="161">
        <v>0.26460917065791711</v>
      </c>
      <c r="G72" s="162">
        <v>0.73539082934208289</v>
      </c>
    </row>
    <row r="73" spans="1:7" s="37" customFormat="1" ht="12" customHeight="1" x14ac:dyDescent="0.2">
      <c r="A73" s="151"/>
      <c r="C73" s="304"/>
      <c r="D73" s="147" t="s">
        <v>223</v>
      </c>
      <c r="E73" s="161">
        <v>7.9039216040316523E-3</v>
      </c>
      <c r="F73" s="161">
        <v>0.7083283862160793</v>
      </c>
      <c r="G73" s="162">
        <v>0.29167161378392065</v>
      </c>
    </row>
    <row r="74" spans="1:7" s="37" customFormat="1" ht="15" customHeight="1" x14ac:dyDescent="0.2">
      <c r="A74" s="151"/>
      <c r="C74" s="304"/>
      <c r="D74" s="148" t="s">
        <v>224</v>
      </c>
      <c r="E74" s="91">
        <v>1</v>
      </c>
      <c r="F74" s="91">
        <v>0.55201631615591107</v>
      </c>
      <c r="G74" s="149">
        <v>0.44798368384408865</v>
      </c>
    </row>
    <row r="75" spans="1:7" s="37" customFormat="1" ht="12" customHeight="1" x14ac:dyDescent="0.2">
      <c r="A75" s="151"/>
      <c r="C75" s="303" t="s">
        <v>27</v>
      </c>
      <c r="D75" s="206" t="s">
        <v>217</v>
      </c>
      <c r="E75" s="161">
        <v>0.56694056807009696</v>
      </c>
      <c r="F75" s="161">
        <v>0.76438209918507749</v>
      </c>
      <c r="G75" s="162">
        <v>0.23561790081492268</v>
      </c>
    </row>
    <row r="76" spans="1:7" s="37" customFormat="1" ht="12" customHeight="1" x14ac:dyDescent="0.2">
      <c r="A76" s="151"/>
      <c r="C76" s="304"/>
      <c r="D76" s="147" t="s">
        <v>218</v>
      </c>
      <c r="E76" s="161">
        <v>7.0291256693366846E-2</v>
      </c>
      <c r="F76" s="161">
        <v>0.59892443893275304</v>
      </c>
      <c r="G76" s="162">
        <v>0.40107556106724701</v>
      </c>
    </row>
    <row r="77" spans="1:7" s="37" customFormat="1" ht="12" customHeight="1" x14ac:dyDescent="0.2">
      <c r="A77" s="151"/>
      <c r="C77" s="304"/>
      <c r="D77" s="147" t="s">
        <v>219</v>
      </c>
      <c r="E77" s="161">
        <v>2.8870085809571726E-2</v>
      </c>
      <c r="F77" s="161">
        <v>0.24957073477533778</v>
      </c>
      <c r="G77" s="162">
        <v>0.75042926522466225</v>
      </c>
    </row>
    <row r="78" spans="1:7" s="37" customFormat="1" ht="12" customHeight="1" x14ac:dyDescent="0.2">
      <c r="A78" s="151"/>
      <c r="C78" s="304"/>
      <c r="D78" s="147" t="s">
        <v>220</v>
      </c>
      <c r="E78" s="161">
        <v>3.4310834033783454E-2</v>
      </c>
      <c r="F78" s="161">
        <v>0.37581115110056412</v>
      </c>
      <c r="G78" s="162">
        <v>0.62418884889943593</v>
      </c>
    </row>
    <row r="79" spans="1:7" s="37" customFormat="1" ht="12" customHeight="1" x14ac:dyDescent="0.2">
      <c r="A79" s="151"/>
      <c r="C79" s="304"/>
      <c r="D79" s="147" t="s">
        <v>221</v>
      </c>
      <c r="E79" s="161">
        <v>1.0842603954750469E-2</v>
      </c>
      <c r="F79" s="161">
        <v>0.4826253404224301</v>
      </c>
      <c r="G79" s="162">
        <v>0.5173746595775699</v>
      </c>
    </row>
    <row r="80" spans="1:7" s="37" customFormat="1" ht="12" customHeight="1" x14ac:dyDescent="0.2">
      <c r="A80" s="151"/>
      <c r="C80" s="304"/>
      <c r="D80" s="147" t="s">
        <v>222</v>
      </c>
      <c r="E80" s="161">
        <v>0.1548371465573101</v>
      </c>
      <c r="F80" s="161">
        <v>0.31195287812270267</v>
      </c>
      <c r="G80" s="162">
        <v>0.68804712187729766</v>
      </c>
    </row>
    <row r="81" spans="1:7" s="37" customFormat="1" ht="12" customHeight="1" x14ac:dyDescent="0.2">
      <c r="A81" s="151"/>
      <c r="C81" s="304"/>
      <c r="D81" s="147" t="s">
        <v>223</v>
      </c>
      <c r="E81" s="161">
        <v>0.13390750488112063</v>
      </c>
      <c r="F81" s="161">
        <v>0.95793379180276761</v>
      </c>
      <c r="G81" s="162">
        <v>4.2066208197232377E-2</v>
      </c>
    </row>
    <row r="82" spans="1:7" s="37" customFormat="1" ht="15" customHeight="1" x14ac:dyDescent="0.2">
      <c r="A82" s="151"/>
      <c r="C82" s="304"/>
      <c r="D82" s="148" t="s">
        <v>224</v>
      </c>
      <c r="E82" s="91">
        <v>1</v>
      </c>
      <c r="F82" s="91">
        <v>0.67736722840873842</v>
      </c>
      <c r="G82" s="149">
        <v>0.32263277159126186</v>
      </c>
    </row>
    <row r="83" spans="1:7" s="37" customFormat="1" ht="12" customHeight="1" x14ac:dyDescent="0.2">
      <c r="A83" s="151"/>
      <c r="C83" s="303" t="s">
        <v>28</v>
      </c>
      <c r="D83" s="206" t="s">
        <v>217</v>
      </c>
      <c r="E83" s="161">
        <v>0.64045068278232775</v>
      </c>
      <c r="F83" s="161">
        <v>0.18015311406245879</v>
      </c>
      <c r="G83" s="162">
        <v>0.81984688593754151</v>
      </c>
    </row>
    <row r="84" spans="1:7" s="37" customFormat="1" ht="12" customHeight="1" x14ac:dyDescent="0.2">
      <c r="A84" s="151"/>
      <c r="C84" s="304"/>
      <c r="D84" s="147" t="s">
        <v>218</v>
      </c>
      <c r="E84" s="161">
        <v>3.7491136064188219E-2</v>
      </c>
      <c r="F84" s="161">
        <v>0.13785343733198593</v>
      </c>
      <c r="G84" s="162">
        <v>0.86214656266801404</v>
      </c>
    </row>
    <row r="85" spans="1:7" s="37" customFormat="1" ht="12" customHeight="1" x14ac:dyDescent="0.2">
      <c r="A85" s="151"/>
      <c r="C85" s="304"/>
      <c r="D85" s="147" t="s">
        <v>219</v>
      </c>
      <c r="E85" s="161">
        <v>1.4643817965038969E-2</v>
      </c>
      <c r="F85" s="161">
        <v>0.25666775883099846</v>
      </c>
      <c r="G85" s="162">
        <v>0.74333224116902175</v>
      </c>
    </row>
    <row r="86" spans="1:7" s="37" customFormat="1" ht="12" customHeight="1" x14ac:dyDescent="0.2">
      <c r="A86" s="151"/>
      <c r="C86" s="304"/>
      <c r="D86" s="147" t="s">
        <v>220</v>
      </c>
      <c r="E86" s="161">
        <v>0.12277328746307264</v>
      </c>
      <c r="F86" s="161">
        <v>9.890527306702343E-2</v>
      </c>
      <c r="G86" s="162">
        <v>0.90109472693297665</v>
      </c>
    </row>
    <row r="87" spans="1:7" s="37" customFormat="1" ht="12" customHeight="1" x14ac:dyDescent="0.2">
      <c r="A87" s="151"/>
      <c r="C87" s="304"/>
      <c r="D87" s="147" t="s">
        <v>221</v>
      </c>
      <c r="E87" s="161">
        <v>2.1333849622563891E-2</v>
      </c>
      <c r="F87" s="161">
        <v>0.15337563002314472</v>
      </c>
      <c r="G87" s="162">
        <v>0.8466243699768552</v>
      </c>
    </row>
    <row r="88" spans="1:7" s="37" customFormat="1" ht="12" customHeight="1" x14ac:dyDescent="0.2">
      <c r="A88" s="151"/>
      <c r="C88" s="304"/>
      <c r="D88" s="147" t="s">
        <v>222</v>
      </c>
      <c r="E88" s="161">
        <v>0.13560403289513975</v>
      </c>
      <c r="F88" s="161">
        <v>0.1267282961503203</v>
      </c>
      <c r="G88" s="162">
        <v>0.87327170384967967</v>
      </c>
    </row>
    <row r="89" spans="1:7" s="37" customFormat="1" ht="12" customHeight="1" x14ac:dyDescent="0.2">
      <c r="A89" s="151"/>
      <c r="C89" s="304"/>
      <c r="D89" s="147" t="s">
        <v>223</v>
      </c>
      <c r="E89" s="161">
        <v>2.7703193207668741E-2</v>
      </c>
      <c r="F89" s="161">
        <v>0.34752605073070308</v>
      </c>
      <c r="G89" s="162">
        <v>0.65247394926929692</v>
      </c>
    </row>
    <row r="90" spans="1:7" s="37" customFormat="1" ht="15" customHeight="1" x14ac:dyDescent="0.2">
      <c r="A90" s="151"/>
      <c r="C90" s="304"/>
      <c r="D90" s="148" t="s">
        <v>224</v>
      </c>
      <c r="E90" s="91">
        <v>1</v>
      </c>
      <c r="F90" s="91">
        <v>0.16653353033696444</v>
      </c>
      <c r="G90" s="149">
        <v>0.83346646966303606</v>
      </c>
    </row>
    <row r="91" spans="1:7" s="37" customFormat="1" ht="12" customHeight="1" x14ac:dyDescent="0.2">
      <c r="A91" s="151"/>
      <c r="C91" s="303" t="s">
        <v>29</v>
      </c>
      <c r="D91" s="206" t="s">
        <v>217</v>
      </c>
      <c r="E91" s="161">
        <v>0.53603523498693662</v>
      </c>
      <c r="F91" s="161">
        <v>0.80281642642672868</v>
      </c>
      <c r="G91" s="162">
        <v>0.19718357357327099</v>
      </c>
    </row>
    <row r="92" spans="1:7" s="37" customFormat="1" ht="12" customHeight="1" x14ac:dyDescent="0.2">
      <c r="A92" s="151"/>
      <c r="C92" s="304"/>
      <c r="D92" s="147" t="s">
        <v>218</v>
      </c>
      <c r="E92" s="161">
        <v>0.11833243996881501</v>
      </c>
      <c r="F92" s="161">
        <v>0.23050155913361617</v>
      </c>
      <c r="G92" s="162">
        <v>0.76949844086638464</v>
      </c>
    </row>
    <row r="93" spans="1:7" s="37" customFormat="1" ht="12" customHeight="1" x14ac:dyDescent="0.2">
      <c r="A93" s="151"/>
      <c r="C93" s="304"/>
      <c r="D93" s="147" t="s">
        <v>219</v>
      </c>
      <c r="E93" s="161">
        <v>4.8674315064806517E-2</v>
      </c>
      <c r="F93" s="161">
        <v>0.58009390053725907</v>
      </c>
      <c r="G93" s="162">
        <v>0.41990609946274082</v>
      </c>
    </row>
    <row r="94" spans="1:7" s="37" customFormat="1" ht="12" customHeight="1" x14ac:dyDescent="0.2">
      <c r="A94" s="151"/>
      <c r="C94" s="304"/>
      <c r="D94" s="147" t="s">
        <v>220</v>
      </c>
      <c r="E94" s="161">
        <v>7.9870884187374924E-2</v>
      </c>
      <c r="F94" s="161">
        <v>0.43533197859017914</v>
      </c>
      <c r="G94" s="162">
        <v>0.56466802140982142</v>
      </c>
    </row>
    <row r="95" spans="1:7" s="37" customFormat="1" ht="12" customHeight="1" x14ac:dyDescent="0.2">
      <c r="A95" s="151"/>
      <c r="C95" s="304"/>
      <c r="D95" s="147" t="s">
        <v>221</v>
      </c>
      <c r="E95" s="161">
        <v>2.5439025844232636E-2</v>
      </c>
      <c r="F95" s="161">
        <v>0.71657051465440169</v>
      </c>
      <c r="G95" s="162">
        <v>0.28342948534559836</v>
      </c>
    </row>
    <row r="96" spans="1:7" s="37" customFormat="1" ht="12" customHeight="1" x14ac:dyDescent="0.2">
      <c r="A96" s="151"/>
      <c r="C96" s="304"/>
      <c r="D96" s="147" t="s">
        <v>222</v>
      </c>
      <c r="E96" s="161">
        <v>0.17957226994697106</v>
      </c>
      <c r="F96" s="161">
        <v>0.33739597420387168</v>
      </c>
      <c r="G96" s="162">
        <v>0.66260402579612798</v>
      </c>
    </row>
    <row r="97" spans="1:7" s="37" customFormat="1" ht="12" customHeight="1" x14ac:dyDescent="0.2">
      <c r="A97" s="151"/>
      <c r="C97" s="304"/>
      <c r="D97" s="147" t="s">
        <v>223</v>
      </c>
      <c r="E97" s="161">
        <v>1.2075830000863302E-2</v>
      </c>
      <c r="F97" s="161">
        <v>0.30502990254732182</v>
      </c>
      <c r="G97" s="162">
        <v>0.69497009745267824</v>
      </c>
    </row>
    <row r="98" spans="1:7" s="37" customFormat="1" ht="15" customHeight="1" x14ac:dyDescent="0.2">
      <c r="A98" s="151"/>
      <c r="C98" s="304"/>
      <c r="D98" s="148" t="s">
        <v>224</v>
      </c>
      <c r="E98" s="91">
        <v>1</v>
      </c>
      <c r="F98" s="91">
        <v>0.60311903307548997</v>
      </c>
      <c r="G98" s="149">
        <v>0.39688096692451008</v>
      </c>
    </row>
    <row r="99" spans="1:7" s="37" customFormat="1" ht="12" customHeight="1" x14ac:dyDescent="0.2">
      <c r="A99" s="151"/>
      <c r="C99" s="303" t="s">
        <v>30</v>
      </c>
      <c r="D99" s="206" t="s">
        <v>217</v>
      </c>
      <c r="E99" s="161">
        <v>0.19934736190872659</v>
      </c>
      <c r="F99" s="161">
        <v>0.47927807877350337</v>
      </c>
      <c r="G99" s="162">
        <v>0.52072192122649874</v>
      </c>
    </row>
    <row r="100" spans="1:7" s="37" customFormat="1" ht="12" customHeight="1" x14ac:dyDescent="0.2">
      <c r="A100" s="151"/>
      <c r="C100" s="304"/>
      <c r="D100" s="147" t="s">
        <v>218</v>
      </c>
      <c r="E100" s="161">
        <v>3.5861782655150609E-2</v>
      </c>
      <c r="F100" s="161">
        <v>0.39477549776928639</v>
      </c>
      <c r="G100" s="162">
        <v>0.60522450223071467</v>
      </c>
    </row>
    <row r="101" spans="1:7" s="37" customFormat="1" ht="12" customHeight="1" x14ac:dyDescent="0.2">
      <c r="A101" s="151"/>
      <c r="C101" s="304"/>
      <c r="D101" s="147" t="s">
        <v>219</v>
      </c>
      <c r="E101" s="161">
        <v>0.27019247869374863</v>
      </c>
      <c r="F101" s="161">
        <v>0.93424886763335613</v>
      </c>
      <c r="G101" s="162">
        <v>6.5751132366643872E-2</v>
      </c>
    </row>
    <row r="102" spans="1:7" s="37" customFormat="1" ht="12" customHeight="1" x14ac:dyDescent="0.2">
      <c r="A102" s="151"/>
      <c r="C102" s="304"/>
      <c r="D102" s="147" t="s">
        <v>220</v>
      </c>
      <c r="E102" s="161">
        <v>9.9478484929187275E-2</v>
      </c>
      <c r="F102" s="161">
        <v>0.64216281097432115</v>
      </c>
      <c r="G102" s="162">
        <v>0.35783718902567907</v>
      </c>
    </row>
    <row r="103" spans="1:7" s="37" customFormat="1" ht="12" customHeight="1" x14ac:dyDescent="0.2">
      <c r="A103" s="151"/>
      <c r="C103" s="304"/>
      <c r="D103" s="147" t="s">
        <v>221</v>
      </c>
      <c r="E103" s="161">
        <v>1.6917350792790282E-2</v>
      </c>
      <c r="F103" s="161">
        <v>0.86471923761923175</v>
      </c>
      <c r="G103" s="162">
        <v>0.13528076238076822</v>
      </c>
    </row>
    <row r="104" spans="1:7" s="37" customFormat="1" ht="12" customHeight="1" x14ac:dyDescent="0.2">
      <c r="A104" s="151"/>
      <c r="C104" s="304"/>
      <c r="D104" s="147" t="s">
        <v>222</v>
      </c>
      <c r="E104" s="161">
        <v>0.35848730029843934</v>
      </c>
      <c r="F104" s="161">
        <v>0.46710418560010381</v>
      </c>
      <c r="G104" s="162">
        <v>0.53289581439989542</v>
      </c>
    </row>
    <row r="105" spans="1:7" s="37" customFormat="1" ht="12" customHeight="1" x14ac:dyDescent="0.2">
      <c r="A105" s="151"/>
      <c r="C105" s="304"/>
      <c r="D105" s="147" t="s">
        <v>223</v>
      </c>
      <c r="E105" s="161">
        <v>1.9715240721957364E-2</v>
      </c>
      <c r="F105" s="161">
        <v>0.88042266816238723</v>
      </c>
      <c r="G105" s="162">
        <v>0.11957733183761471</v>
      </c>
    </row>
    <row r="106" spans="1:7" s="37" customFormat="1" ht="15" customHeight="1" x14ac:dyDescent="0.2">
      <c r="A106" s="151"/>
      <c r="C106" s="305"/>
      <c r="D106" s="148" t="s">
        <v>224</v>
      </c>
      <c r="E106" s="91">
        <v>1</v>
      </c>
      <c r="F106" s="91">
        <v>0.62544599647289023</v>
      </c>
      <c r="G106" s="149">
        <v>0.37455400352711005</v>
      </c>
    </row>
    <row r="107" spans="1:7" ht="15" customHeight="1" x14ac:dyDescent="0.2">
      <c r="A107" s="151"/>
      <c r="C107" s="177" t="s">
        <v>252</v>
      </c>
      <c r="D107" s="172"/>
    </row>
    <row r="108" spans="1:7" ht="12" customHeight="1" x14ac:dyDescent="0.2">
      <c r="A108" s="151"/>
      <c r="C108" s="307" t="s">
        <v>249</v>
      </c>
      <c r="D108" s="206" t="s">
        <v>217</v>
      </c>
      <c r="E108" s="158">
        <v>0.43771946466492229</v>
      </c>
      <c r="F108" s="158">
        <v>0.76749626593017106</v>
      </c>
      <c r="G108" s="159">
        <v>0.23250373406982675</v>
      </c>
    </row>
    <row r="109" spans="1:7" ht="12" customHeight="1" x14ac:dyDescent="0.2">
      <c r="A109" s="151"/>
      <c r="C109" s="304"/>
      <c r="D109" s="147" t="s">
        <v>218</v>
      </c>
      <c r="E109" s="160">
        <v>0.14690246209197683</v>
      </c>
      <c r="F109" s="160">
        <v>0.78151381141855325</v>
      </c>
      <c r="G109" s="156">
        <v>0.21848618858144672</v>
      </c>
    </row>
    <row r="110" spans="1:7" ht="12" customHeight="1" x14ac:dyDescent="0.2">
      <c r="A110" s="151"/>
      <c r="C110" s="304"/>
      <c r="D110" s="147" t="s">
        <v>219</v>
      </c>
      <c r="E110" s="160">
        <v>5.683501914978923E-2</v>
      </c>
      <c r="F110" s="160">
        <v>0.77173408444666969</v>
      </c>
      <c r="G110" s="156">
        <v>0.22826591555333262</v>
      </c>
    </row>
    <row r="111" spans="1:7" ht="12" customHeight="1" x14ac:dyDescent="0.2">
      <c r="A111" s="151"/>
      <c r="C111" s="304"/>
      <c r="D111" s="147" t="s">
        <v>220</v>
      </c>
      <c r="E111" s="160">
        <v>6.2983769215538221E-2</v>
      </c>
      <c r="F111" s="160">
        <v>0.36957082923888429</v>
      </c>
      <c r="G111" s="156">
        <v>0.63042917076111582</v>
      </c>
    </row>
    <row r="112" spans="1:7" ht="12" customHeight="1" x14ac:dyDescent="0.2">
      <c r="A112" s="151"/>
      <c r="C112" s="304"/>
      <c r="D112" s="147" t="s">
        <v>221</v>
      </c>
      <c r="E112" s="160">
        <v>2.7294967242731786E-2</v>
      </c>
      <c r="F112" s="160">
        <v>0.84107985261032847</v>
      </c>
      <c r="G112" s="156">
        <v>0.15892014738967156</v>
      </c>
    </row>
    <row r="113" spans="1:7" ht="12" customHeight="1" x14ac:dyDescent="0.2">
      <c r="A113" s="151"/>
      <c r="C113" s="304"/>
      <c r="D113" s="147" t="s">
        <v>222</v>
      </c>
      <c r="E113" s="160">
        <v>0.19196214491834732</v>
      </c>
      <c r="F113" s="160">
        <v>0.42302059884800164</v>
      </c>
      <c r="G113" s="156">
        <v>0.57697940115199542</v>
      </c>
    </row>
    <row r="114" spans="1:7" ht="12" customHeight="1" x14ac:dyDescent="0.2">
      <c r="A114" s="151"/>
      <c r="C114" s="304"/>
      <c r="D114" s="147" t="s">
        <v>223</v>
      </c>
      <c r="E114" s="160">
        <v>7.6302172716694358E-2</v>
      </c>
      <c r="F114" s="160">
        <v>0.73999043995824698</v>
      </c>
      <c r="G114" s="156">
        <v>0.26000956004175324</v>
      </c>
    </row>
    <row r="115" spans="1:7" ht="15" customHeight="1" x14ac:dyDescent="0.2">
      <c r="A115" s="151"/>
      <c r="C115" s="305"/>
      <c r="D115" s="148" t="s">
        <v>224</v>
      </c>
      <c r="E115" s="91">
        <v>1</v>
      </c>
      <c r="F115" s="91">
        <v>0.67851690988062374</v>
      </c>
      <c r="G115" s="149">
        <v>0.32148309011937498</v>
      </c>
    </row>
    <row r="116" spans="1:7" ht="12" customHeight="1" x14ac:dyDescent="0.2">
      <c r="A116" s="151"/>
      <c r="C116" s="307" t="s">
        <v>250</v>
      </c>
      <c r="D116" s="206" t="s">
        <v>217</v>
      </c>
      <c r="E116" s="160">
        <v>0.50728136513013078</v>
      </c>
      <c r="F116" s="160">
        <v>0.47283589505907014</v>
      </c>
      <c r="G116" s="156">
        <v>0.52716410494092947</v>
      </c>
    </row>
    <row r="117" spans="1:7" ht="12" customHeight="1" x14ac:dyDescent="0.2">
      <c r="A117" s="151"/>
      <c r="C117" s="304"/>
      <c r="D117" s="147" t="s">
        <v>218</v>
      </c>
      <c r="E117" s="160">
        <v>6.290521704575959E-2</v>
      </c>
      <c r="F117" s="160">
        <v>0.51812238574088343</v>
      </c>
      <c r="G117" s="156">
        <v>0.48187761425911663</v>
      </c>
    </row>
    <row r="118" spans="1:7" ht="12" customHeight="1" x14ac:dyDescent="0.2">
      <c r="A118" s="151"/>
      <c r="C118" s="304"/>
      <c r="D118" s="147" t="s">
        <v>219</v>
      </c>
      <c r="E118" s="160">
        <v>2.7766760745903601E-2</v>
      </c>
      <c r="F118" s="160">
        <v>0.4584113338234681</v>
      </c>
      <c r="G118" s="156">
        <v>0.54158866617653201</v>
      </c>
    </row>
    <row r="119" spans="1:7" ht="12" customHeight="1" x14ac:dyDescent="0.2">
      <c r="A119" s="151"/>
      <c r="C119" s="304"/>
      <c r="D119" s="147" t="s">
        <v>220</v>
      </c>
      <c r="E119" s="160">
        <v>0.14835370295810726</v>
      </c>
      <c r="F119" s="160">
        <v>0.42124266160509505</v>
      </c>
      <c r="G119" s="156">
        <v>0.57875733839490373</v>
      </c>
    </row>
    <row r="120" spans="1:7" ht="12" customHeight="1" x14ac:dyDescent="0.2">
      <c r="A120" s="151"/>
      <c r="C120" s="304"/>
      <c r="D120" s="147" t="s">
        <v>221</v>
      </c>
      <c r="E120" s="160">
        <v>2.8917717653468469E-2</v>
      </c>
      <c r="F120" s="160">
        <v>0.8233994331881398</v>
      </c>
      <c r="G120" s="156">
        <v>0.17660056681186007</v>
      </c>
    </row>
    <row r="121" spans="1:7" ht="12" customHeight="1" x14ac:dyDescent="0.2">
      <c r="A121" s="151"/>
      <c r="C121" s="304"/>
      <c r="D121" s="147" t="s">
        <v>222</v>
      </c>
      <c r="E121" s="160">
        <v>0.15544421426068333</v>
      </c>
      <c r="F121" s="160">
        <v>0.35654782010646596</v>
      </c>
      <c r="G121" s="156">
        <v>0.64345217989353398</v>
      </c>
    </row>
    <row r="122" spans="1:7" ht="12" customHeight="1" x14ac:dyDescent="0.2">
      <c r="A122" s="151"/>
      <c r="C122" s="304"/>
      <c r="D122" s="147" t="s">
        <v>223</v>
      </c>
      <c r="E122" s="160">
        <v>6.9331022205947029E-2</v>
      </c>
      <c r="F122" s="160">
        <v>0.78799195220048757</v>
      </c>
      <c r="G122" s="156">
        <v>0.21200804779951249</v>
      </c>
    </row>
    <row r="123" spans="1:7" ht="15" customHeight="1" x14ac:dyDescent="0.2">
      <c r="A123" s="151"/>
      <c r="C123" s="305"/>
      <c r="D123" s="148" t="s">
        <v>224</v>
      </c>
      <c r="E123" s="91">
        <v>1</v>
      </c>
      <c r="F123" s="91">
        <v>0.48154136158581023</v>
      </c>
      <c r="G123" s="149">
        <v>0.51845863841418949</v>
      </c>
    </row>
    <row r="124" spans="1:7" ht="12" customHeight="1" x14ac:dyDescent="0.2">
      <c r="A124" s="151"/>
      <c r="C124" s="307" t="s">
        <v>251</v>
      </c>
      <c r="D124" s="206" t="s">
        <v>217</v>
      </c>
      <c r="E124" s="160">
        <v>0.22708026973120729</v>
      </c>
      <c r="F124" s="160">
        <v>0.58195559155557863</v>
      </c>
      <c r="G124" s="156">
        <v>0.41804440844442309</v>
      </c>
    </row>
    <row r="125" spans="1:7" ht="12" customHeight="1" x14ac:dyDescent="0.2">
      <c r="A125" s="151"/>
      <c r="C125" s="304"/>
      <c r="D125" s="147" t="s">
        <v>218</v>
      </c>
      <c r="E125" s="160">
        <v>2.9179031255947716E-2</v>
      </c>
      <c r="F125" s="160">
        <v>0.55227176830979652</v>
      </c>
      <c r="G125" s="156">
        <v>0.44772823169020348</v>
      </c>
    </row>
    <row r="126" spans="1:7" ht="12" customHeight="1" x14ac:dyDescent="0.2">
      <c r="A126" s="151"/>
      <c r="C126" s="304"/>
      <c r="D126" s="147" t="s">
        <v>219</v>
      </c>
      <c r="E126" s="160">
        <v>0.3275719694876984</v>
      </c>
      <c r="F126" s="160">
        <v>0.98154554388042148</v>
      </c>
      <c r="G126" s="156">
        <v>1.8454456119578497E-2</v>
      </c>
    </row>
    <row r="127" spans="1:7" ht="12" customHeight="1" x14ac:dyDescent="0.2">
      <c r="A127" s="151"/>
      <c r="C127" s="304"/>
      <c r="D127" s="147" t="s">
        <v>220</v>
      </c>
      <c r="E127" s="160">
        <v>6.7522164347210353E-2</v>
      </c>
      <c r="F127" s="160">
        <v>0.21062863119831066</v>
      </c>
      <c r="G127" s="156">
        <v>0.78937136880169034</v>
      </c>
    </row>
    <row r="128" spans="1:7" ht="12" customHeight="1" x14ac:dyDescent="0.2">
      <c r="A128" s="151"/>
      <c r="C128" s="304"/>
      <c r="D128" s="147" t="s">
        <v>221</v>
      </c>
      <c r="E128" s="160">
        <v>2.5084127804178968E-2</v>
      </c>
      <c r="F128" s="160">
        <v>0.8191102545770057</v>
      </c>
      <c r="G128" s="156">
        <v>0.18088974542299438</v>
      </c>
    </row>
    <row r="129" spans="1:7" ht="12" customHeight="1" x14ac:dyDescent="0.2">
      <c r="A129" s="151"/>
      <c r="C129" s="304"/>
      <c r="D129" s="147" t="s">
        <v>222</v>
      </c>
      <c r="E129" s="160">
        <v>0.26536699319385704</v>
      </c>
      <c r="F129" s="160">
        <v>0.83153887988628161</v>
      </c>
      <c r="G129" s="156">
        <v>0.16846112011371833</v>
      </c>
    </row>
    <row r="130" spans="1:7" ht="12" customHeight="1" x14ac:dyDescent="0.2">
      <c r="A130" s="151"/>
      <c r="C130" s="304"/>
      <c r="D130" s="147" t="s">
        <v>223</v>
      </c>
      <c r="E130" s="160">
        <v>5.8195444179900198E-2</v>
      </c>
      <c r="F130" s="160">
        <v>0.8023141459859543</v>
      </c>
      <c r="G130" s="156">
        <v>0.19768585401404576</v>
      </c>
    </row>
    <row r="131" spans="1:7" ht="15" customHeight="1" x14ac:dyDescent="0.2">
      <c r="A131" s="151"/>
      <c r="C131" s="305"/>
      <c r="D131" s="148" t="s">
        <v>224</v>
      </c>
      <c r="E131" s="91">
        <v>1</v>
      </c>
      <c r="F131" s="91">
        <v>0.77191496258230174</v>
      </c>
      <c r="G131" s="149">
        <v>0.22808503741769875</v>
      </c>
    </row>
    <row r="132" spans="1:7" ht="12" x14ac:dyDescent="0.2">
      <c r="A132"/>
    </row>
  </sheetData>
  <mergeCells count="21">
    <mergeCell ref="C108:C115"/>
    <mergeCell ref="C116:C123"/>
    <mergeCell ref="C124:C131"/>
    <mergeCell ref="C75:C82"/>
    <mergeCell ref="C83:C90"/>
    <mergeCell ref="C91:C98"/>
    <mergeCell ref="C99:C106"/>
    <mergeCell ref="C67:C74"/>
    <mergeCell ref="C18:C25"/>
    <mergeCell ref="C26:C33"/>
    <mergeCell ref="C34:C41"/>
    <mergeCell ref="C43:C50"/>
    <mergeCell ref="C51:C58"/>
    <mergeCell ref="C59:C66"/>
    <mergeCell ref="C4:D4"/>
    <mergeCell ref="C6:C7"/>
    <mergeCell ref="D6:D7"/>
    <mergeCell ref="C2:F2"/>
    <mergeCell ref="C9:C16"/>
    <mergeCell ref="F6:G6"/>
    <mergeCell ref="E6:E7"/>
  </mergeCells>
  <hyperlinks>
    <hyperlink ref="A2" location="INDICE!A1" display="⏪" xr:uid="{00000000-0004-0000-1900-000000000000}"/>
  </hyperlinks>
  <pageMargins left="0.59" right="0.43" top="0.74803149606299213" bottom="0.74803149606299213" header="0.31496062992125984" footer="0.31496062992125984"/>
  <pageSetup paperSize="9" scale="57" fitToHeight="5" orientation="portrait" r:id="rId1"/>
  <rowBreaks count="1" manualBreakCount="1">
    <brk id="98" min="2" max="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BE583-CACF-4063-97CF-56C5F21B7310}">
  <sheetPr>
    <tabColor theme="9" tint="-0.249977111117893"/>
  </sheetPr>
  <dimension ref="A1:X148"/>
  <sheetViews>
    <sheetView showGridLines="0" zoomScaleNormal="100" workbookViewId="0">
      <pane ySplit="7" topLeftCell="A77" activePane="bottomLeft" state="frozen"/>
      <selection pane="bottomLeft" activeCell="J92" sqref="J92"/>
    </sheetView>
  </sheetViews>
  <sheetFormatPr defaultColWidth="0" defaultRowHeight="12" zeroHeight="1" x14ac:dyDescent="0.2"/>
  <cols>
    <col min="1" max="1" width="5.83203125" style="118" customWidth="1"/>
    <col min="2" max="2" width="1.83203125" style="118" customWidth="1"/>
    <col min="3" max="3" width="25.83203125" style="90" customWidth="1"/>
    <col min="4" max="4" width="60.6640625" style="90" customWidth="1"/>
    <col min="5" max="15" width="9.33203125" style="118" customWidth="1"/>
    <col min="16" max="16" width="2.33203125" customWidth="1"/>
    <col min="17" max="23" width="9.33203125" style="118" hidden="1" customWidth="1"/>
    <col min="24" max="24" width="0" style="118" hidden="1" customWidth="1"/>
    <col min="25" max="16384" width="9.33203125" style="118" hidden="1"/>
  </cols>
  <sheetData>
    <row r="1" spans="1:16" s="120" customFormat="1" ht="5.0999999999999996" customHeight="1" x14ac:dyDescent="0.2">
      <c r="A1" s="237"/>
      <c r="C1" s="170"/>
      <c r="D1" s="170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/>
    </row>
    <row r="2" spans="1:16" s="120" customFormat="1" ht="30" customHeight="1" x14ac:dyDescent="0.2">
      <c r="A2" s="97" t="s">
        <v>64</v>
      </c>
      <c r="C2" s="329" t="s">
        <v>254</v>
      </c>
      <c r="D2" s="329"/>
      <c r="E2" s="329"/>
      <c r="F2" s="329"/>
      <c r="G2" s="329"/>
      <c r="H2" s="115"/>
      <c r="I2" s="115"/>
      <c r="J2" s="115"/>
      <c r="K2" s="115"/>
      <c r="L2" s="115"/>
      <c r="M2" s="115"/>
      <c r="N2" s="115"/>
      <c r="O2" s="115"/>
      <c r="P2"/>
    </row>
    <row r="3" spans="1:16" s="120" customFormat="1" ht="5.0999999999999996" customHeight="1" x14ac:dyDescent="0.2">
      <c r="A3" s="237"/>
      <c r="C3" s="170"/>
      <c r="D3" s="170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/>
    </row>
    <row r="4" spans="1:16" s="120" customFormat="1" ht="30" customHeight="1" x14ac:dyDescent="0.2">
      <c r="A4" s="237"/>
      <c r="C4" s="300" t="s">
        <v>282</v>
      </c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0"/>
      <c r="O4" s="300"/>
      <c r="P4"/>
    </row>
    <row r="5" spans="1:16" s="120" customFormat="1" ht="5.0999999999999996" customHeight="1" x14ac:dyDescent="0.2">
      <c r="A5" s="237"/>
      <c r="C5" s="170"/>
      <c r="D5" s="170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/>
    </row>
    <row r="6" spans="1:16" s="122" customFormat="1" ht="32.25" customHeight="1" x14ac:dyDescent="0.2">
      <c r="A6" s="237"/>
      <c r="B6" s="37"/>
      <c r="C6" s="38"/>
      <c r="D6" s="39"/>
      <c r="E6" s="334" t="s">
        <v>273</v>
      </c>
      <c r="F6" s="335"/>
      <c r="G6" s="335"/>
      <c r="H6" s="335"/>
      <c r="I6" s="335"/>
      <c r="J6" s="336"/>
      <c r="K6" s="337" t="s">
        <v>274</v>
      </c>
      <c r="L6" s="338"/>
      <c r="M6" s="339"/>
      <c r="N6" s="330" t="s">
        <v>272</v>
      </c>
      <c r="O6" s="332" t="s">
        <v>35</v>
      </c>
      <c r="P6"/>
    </row>
    <row r="7" spans="1:16" s="37" customFormat="1" ht="45" x14ac:dyDescent="0.2">
      <c r="A7" s="238"/>
      <c r="C7" s="38" t="s">
        <v>19</v>
      </c>
      <c r="D7" s="39" t="s">
        <v>34</v>
      </c>
      <c r="E7" s="40" t="s">
        <v>10</v>
      </c>
      <c r="F7" s="40" t="s">
        <v>11</v>
      </c>
      <c r="G7" s="40" t="s">
        <v>12</v>
      </c>
      <c r="H7" s="40" t="s">
        <v>13</v>
      </c>
      <c r="I7" s="106" t="s">
        <v>14</v>
      </c>
      <c r="J7" s="113" t="s">
        <v>195</v>
      </c>
      <c r="K7" s="111" t="s">
        <v>10</v>
      </c>
      <c r="L7" s="112" t="s">
        <v>271</v>
      </c>
      <c r="M7" s="112" t="s">
        <v>226</v>
      </c>
      <c r="N7" s="331"/>
      <c r="O7" s="333"/>
      <c r="P7"/>
    </row>
    <row r="8" spans="1:16" ht="15" customHeight="1" x14ac:dyDescent="0.2">
      <c r="A8" s="239"/>
      <c r="C8" s="240" t="s">
        <v>31</v>
      </c>
      <c r="D8" s="172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</row>
    <row r="9" spans="1:16" s="37" customFormat="1" ht="12" customHeight="1" x14ac:dyDescent="0.2">
      <c r="A9" s="238"/>
      <c r="C9" s="307" t="s">
        <v>31</v>
      </c>
      <c r="D9" s="241" t="s">
        <v>255</v>
      </c>
      <c r="E9" s="163">
        <v>7.3889075999999998E-2</v>
      </c>
      <c r="F9" s="163">
        <v>5.5854399999999998E-2</v>
      </c>
      <c r="G9" s="163">
        <v>0.134415067</v>
      </c>
      <c r="H9" s="163">
        <v>8.9538555000000006E-2</v>
      </c>
      <c r="I9" s="163">
        <v>2.39539E-2</v>
      </c>
      <c r="J9" s="49">
        <f t="shared" ref="J9:J17" si="0">(1*E9+2*F9+3*G9+4*H9+5*I9)/SUM(E9:I9)</f>
        <v>2.8247424279281264</v>
      </c>
      <c r="K9" s="163">
        <v>4.7080400000000001E-3</v>
      </c>
      <c r="L9" s="163">
        <v>2.8737200000000001E-2</v>
      </c>
      <c r="M9" s="244">
        <v>3.3445240000000001E-2</v>
      </c>
      <c r="N9" s="194">
        <v>5.9418899999999997E-2</v>
      </c>
      <c r="O9" s="244">
        <v>0.529484854</v>
      </c>
      <c r="P9"/>
    </row>
    <row r="10" spans="1:16" s="37" customFormat="1" ht="22.5" customHeight="1" x14ac:dyDescent="0.2">
      <c r="A10" s="238"/>
      <c r="C10" s="304"/>
      <c r="D10" s="242" t="s">
        <v>256</v>
      </c>
      <c r="E10" s="98">
        <v>6.4574436999999998E-2</v>
      </c>
      <c r="F10" s="98">
        <v>4.5294800000000003E-2</v>
      </c>
      <c r="G10" s="98">
        <v>9.3521826000000002E-2</v>
      </c>
      <c r="H10" s="98">
        <v>7.1749088000000003E-2</v>
      </c>
      <c r="I10" s="98">
        <v>2.0807300000000001E-2</v>
      </c>
      <c r="J10" s="50">
        <f t="shared" si="0"/>
        <v>2.7936120558105437</v>
      </c>
      <c r="K10" s="98">
        <v>4.0272800000000003E-3</v>
      </c>
      <c r="L10" s="98">
        <v>3.0479300000000001E-2</v>
      </c>
      <c r="M10" s="245">
        <v>3.4506580000000002E-2</v>
      </c>
      <c r="N10" s="197">
        <v>7.4270148999999994E-2</v>
      </c>
      <c r="O10" s="245">
        <v>0.59527580000000002</v>
      </c>
      <c r="P10"/>
    </row>
    <row r="11" spans="1:16" s="37" customFormat="1" ht="12" customHeight="1" x14ac:dyDescent="0.2">
      <c r="A11" s="238"/>
      <c r="C11" s="304"/>
      <c r="D11" s="181" t="s">
        <v>257</v>
      </c>
      <c r="E11" s="98">
        <v>7.9281740000000003E-2</v>
      </c>
      <c r="F11" s="98">
        <v>4.7797800000000001E-2</v>
      </c>
      <c r="G11" s="98">
        <v>0.124042499</v>
      </c>
      <c r="H11" s="98">
        <v>5.3160100000000002E-2</v>
      </c>
      <c r="I11" s="98">
        <v>1.5893000000000001E-2</v>
      </c>
      <c r="J11" s="50">
        <f t="shared" si="0"/>
        <v>2.6207851103642374</v>
      </c>
      <c r="K11" s="98">
        <v>8.6662000000000006E-3</v>
      </c>
      <c r="L11" s="98">
        <v>2.4854999999999999E-2</v>
      </c>
      <c r="M11" s="245">
        <v>3.3521200000000001E-2</v>
      </c>
      <c r="N11" s="197">
        <v>8.2656643000000002E-2</v>
      </c>
      <c r="O11" s="245">
        <v>0.56364689599999995</v>
      </c>
      <c r="P11"/>
    </row>
    <row r="12" spans="1:16" s="37" customFormat="1" ht="12" customHeight="1" x14ac:dyDescent="0.2">
      <c r="A12" s="238"/>
      <c r="C12" s="304"/>
      <c r="D12" s="181" t="s">
        <v>258</v>
      </c>
      <c r="E12" s="98">
        <v>4.64083E-2</v>
      </c>
      <c r="F12" s="98">
        <v>2.4196599999999999E-2</v>
      </c>
      <c r="G12" s="98">
        <v>6.1493100000000002E-2</v>
      </c>
      <c r="H12" s="98">
        <v>3.5252899999999997E-2</v>
      </c>
      <c r="I12" s="98">
        <v>1.10972E-2</v>
      </c>
      <c r="J12" s="50">
        <f t="shared" si="0"/>
        <v>2.6662004246612883</v>
      </c>
      <c r="K12" s="98">
        <v>4.3417600000000001E-3</v>
      </c>
      <c r="L12" s="98">
        <v>3.46109E-2</v>
      </c>
      <c r="M12" s="245">
        <v>3.895266E-2</v>
      </c>
      <c r="N12" s="197">
        <v>0.106263327</v>
      </c>
      <c r="O12" s="245">
        <v>0.67633580999999998</v>
      </c>
      <c r="P12"/>
    </row>
    <row r="13" spans="1:16" s="37" customFormat="1" ht="12" customHeight="1" x14ac:dyDescent="0.2">
      <c r="A13" s="238"/>
      <c r="C13" s="304"/>
      <c r="D13" s="181" t="s">
        <v>259</v>
      </c>
      <c r="E13" s="98">
        <v>4.7834000000000002E-2</v>
      </c>
      <c r="F13" s="98">
        <v>1.7515099999999999E-2</v>
      </c>
      <c r="G13" s="98">
        <v>3.6315699999999999E-2</v>
      </c>
      <c r="H13" s="98">
        <v>2.3813500000000001E-2</v>
      </c>
      <c r="I13" s="98">
        <v>8.0721999999999999E-3</v>
      </c>
      <c r="J13" s="50">
        <f t="shared" si="0"/>
        <v>2.4517040370496552</v>
      </c>
      <c r="K13" s="98">
        <v>4.3179500000000001E-3</v>
      </c>
      <c r="L13" s="98">
        <v>3.7525299999999998E-2</v>
      </c>
      <c r="M13" s="245">
        <v>4.1843249999999999E-2</v>
      </c>
      <c r="N13" s="197">
        <v>0.107972742</v>
      </c>
      <c r="O13" s="245">
        <v>0.71663353100000005</v>
      </c>
      <c r="P13"/>
    </row>
    <row r="14" spans="1:16" s="37" customFormat="1" ht="12" customHeight="1" x14ac:dyDescent="0.2">
      <c r="A14" s="238"/>
      <c r="C14" s="304"/>
      <c r="D14" s="181" t="s">
        <v>260</v>
      </c>
      <c r="E14" s="98">
        <v>6.0820399999999997E-2</v>
      </c>
      <c r="F14" s="98">
        <v>4.8175700000000002E-2</v>
      </c>
      <c r="G14" s="98">
        <v>0.109001141</v>
      </c>
      <c r="H14" s="98">
        <v>4.94478E-2</v>
      </c>
      <c r="I14" s="98">
        <v>1.5473499999999999E-2</v>
      </c>
      <c r="J14" s="50">
        <f t="shared" si="0"/>
        <v>2.6839312839521541</v>
      </c>
      <c r="K14" s="98">
        <v>1.2335E-2</v>
      </c>
      <c r="L14" s="98">
        <v>2.59343E-2</v>
      </c>
      <c r="M14" s="245">
        <v>3.8269299999999999E-2</v>
      </c>
      <c r="N14" s="197">
        <v>9.9806686000000006E-2</v>
      </c>
      <c r="O14" s="245">
        <v>0.57900530900000002</v>
      </c>
      <c r="P14"/>
    </row>
    <row r="15" spans="1:16" s="37" customFormat="1" ht="12" customHeight="1" x14ac:dyDescent="0.2">
      <c r="A15" s="238"/>
      <c r="C15" s="304"/>
      <c r="D15" s="181" t="s">
        <v>261</v>
      </c>
      <c r="E15" s="98">
        <v>6.8141407000000001E-2</v>
      </c>
      <c r="F15" s="98">
        <v>4.5837900000000001E-2</v>
      </c>
      <c r="G15" s="98">
        <v>9.6600391999999993E-2</v>
      </c>
      <c r="H15" s="98">
        <v>3.3209000000000002E-2</v>
      </c>
      <c r="I15" s="98">
        <v>1.54661E-2</v>
      </c>
      <c r="J15" s="50">
        <f t="shared" si="0"/>
        <v>2.544928331297736</v>
      </c>
      <c r="K15" s="98">
        <v>1.11536E-2</v>
      </c>
      <c r="L15" s="98">
        <v>3.6146999999999999E-2</v>
      </c>
      <c r="M15" s="245">
        <v>4.7300599999999998E-2</v>
      </c>
      <c r="N15" s="197">
        <v>0.10403747200000001</v>
      </c>
      <c r="O15" s="245">
        <v>0.58940711800000001</v>
      </c>
      <c r="P15"/>
    </row>
    <row r="16" spans="1:16" s="37" customFormat="1" ht="12" customHeight="1" x14ac:dyDescent="0.2">
      <c r="A16" s="238"/>
      <c r="C16" s="304"/>
      <c r="D16" s="243" t="s">
        <v>262</v>
      </c>
      <c r="E16" s="178">
        <v>4.00381E-2</v>
      </c>
      <c r="F16" s="178">
        <v>1.38767E-2</v>
      </c>
      <c r="G16" s="178">
        <v>3.37101E-2</v>
      </c>
      <c r="H16" s="178">
        <v>3.14276E-2</v>
      </c>
      <c r="I16" s="178">
        <v>1.96075E-2</v>
      </c>
      <c r="J16" s="51">
        <f t="shared" si="0"/>
        <v>2.8318887927304197</v>
      </c>
      <c r="K16" s="178">
        <v>6.7421099999999999E-3</v>
      </c>
      <c r="L16" s="178">
        <v>3.7291600000000001E-2</v>
      </c>
      <c r="M16" s="246">
        <v>4.4033710000000004E-2</v>
      </c>
      <c r="N16" s="248">
        <v>0.16184465100000001</v>
      </c>
      <c r="O16" s="246">
        <v>0.65546162600000002</v>
      </c>
      <c r="P16"/>
    </row>
    <row r="17" spans="1:16" s="37" customFormat="1" ht="15" customHeight="1" x14ac:dyDescent="0.2">
      <c r="A17" s="238"/>
      <c r="C17" s="305"/>
      <c r="D17" s="33" t="s">
        <v>207</v>
      </c>
      <c r="E17" s="127">
        <v>6.0123432499999997E-2</v>
      </c>
      <c r="F17" s="127">
        <v>3.7318625000000001E-2</v>
      </c>
      <c r="G17" s="127">
        <v>8.6137478125E-2</v>
      </c>
      <c r="H17" s="127">
        <v>4.8449817875000002E-2</v>
      </c>
      <c r="I17" s="128">
        <v>1.6296337500000001E-2</v>
      </c>
      <c r="J17" s="129">
        <f t="shared" si="0"/>
        <v>2.6918442195133161</v>
      </c>
      <c r="K17" s="249">
        <v>7.0364925000000007E-3</v>
      </c>
      <c r="L17" s="127">
        <v>3.1947574999999999E-2</v>
      </c>
      <c r="M17" s="247">
        <v>3.8984067499999997E-2</v>
      </c>
      <c r="N17" s="249">
        <v>9.9533821250000001E-2</v>
      </c>
      <c r="O17" s="247">
        <v>0.61315636799999995</v>
      </c>
      <c r="P17"/>
    </row>
    <row r="18" spans="1:16" ht="15" customHeight="1" x14ac:dyDescent="0.2">
      <c r="A18" s="239"/>
      <c r="C18" s="240" t="s">
        <v>32</v>
      </c>
      <c r="D18" s="172"/>
      <c r="E18" s="116"/>
      <c r="F18" s="116"/>
      <c r="G18" s="116"/>
      <c r="H18" s="116"/>
      <c r="I18" s="116"/>
      <c r="J18" s="116"/>
      <c r="K18" s="116"/>
      <c r="L18" s="116"/>
      <c r="N18" s="116"/>
      <c r="O18" s="116"/>
    </row>
    <row r="19" spans="1:16" s="37" customFormat="1" ht="12" customHeight="1" x14ac:dyDescent="0.2">
      <c r="A19" s="238"/>
      <c r="C19" s="303" t="s">
        <v>20</v>
      </c>
      <c r="D19" s="241" t="s">
        <v>255</v>
      </c>
      <c r="E19" s="163">
        <v>5.2754200000000001E-2</v>
      </c>
      <c r="F19" s="163">
        <v>5.6947200000000003E-2</v>
      </c>
      <c r="G19" s="163">
        <v>0.142813631</v>
      </c>
      <c r="H19" s="163">
        <v>8.5849479000000006E-2</v>
      </c>
      <c r="I19" s="163">
        <v>2.31074E-2</v>
      </c>
      <c r="J19" s="49">
        <f t="shared" ref="J19:J45" si="1">(1*E19+2*F19+3*G19+4*H19+5*I19)/SUM(E19:I19)</f>
        <v>2.9159234226526762</v>
      </c>
      <c r="K19" s="163">
        <v>1.75687E-3</v>
      </c>
      <c r="L19" s="163">
        <v>1.8530999999999999E-2</v>
      </c>
      <c r="M19" s="244">
        <v>2.028787E-2</v>
      </c>
      <c r="N19" s="194">
        <v>5.8598400000000002E-2</v>
      </c>
      <c r="O19" s="244">
        <v>0.55964170899999999</v>
      </c>
      <c r="P19"/>
    </row>
    <row r="20" spans="1:16" s="37" customFormat="1" ht="22.5" x14ac:dyDescent="0.2">
      <c r="A20" s="238"/>
      <c r="C20" s="304"/>
      <c r="D20" s="242" t="s">
        <v>256</v>
      </c>
      <c r="E20" s="98">
        <v>4.2435199999999999E-2</v>
      </c>
      <c r="F20" s="98">
        <v>4.1169699999999997E-2</v>
      </c>
      <c r="G20" s="98">
        <v>8.0092632999999996E-2</v>
      </c>
      <c r="H20" s="98">
        <v>6.6858176000000005E-2</v>
      </c>
      <c r="I20" s="98">
        <v>1.5636299999999999E-2</v>
      </c>
      <c r="J20" s="50">
        <f t="shared" si="1"/>
        <v>2.886635946823116</v>
      </c>
      <c r="K20" s="98">
        <v>6.1098499999999998E-4</v>
      </c>
      <c r="L20" s="98">
        <v>2.19788E-2</v>
      </c>
      <c r="M20" s="245">
        <v>2.2589785000000001E-2</v>
      </c>
      <c r="N20" s="197">
        <v>7.2928372000000005E-2</v>
      </c>
      <c r="O20" s="245">
        <v>0.65828989999999998</v>
      </c>
      <c r="P20"/>
    </row>
    <row r="21" spans="1:16" s="37" customFormat="1" ht="12" customHeight="1" x14ac:dyDescent="0.2">
      <c r="A21" s="238"/>
      <c r="C21" s="304"/>
      <c r="D21" s="181" t="s">
        <v>257</v>
      </c>
      <c r="E21" s="98">
        <v>5.26323E-2</v>
      </c>
      <c r="F21" s="98">
        <v>4.6062400000000003E-2</v>
      </c>
      <c r="G21" s="98">
        <v>0.117107216</v>
      </c>
      <c r="H21" s="98">
        <v>4.4797799999999999E-2</v>
      </c>
      <c r="I21" s="98">
        <v>1.46926E-2</v>
      </c>
      <c r="J21" s="50">
        <f t="shared" si="1"/>
        <v>2.719774234454114</v>
      </c>
      <c r="K21" s="98">
        <v>3.4887899999999999E-3</v>
      </c>
      <c r="L21" s="98">
        <v>1.97669E-2</v>
      </c>
      <c r="M21" s="245">
        <v>2.3255689999999999E-2</v>
      </c>
      <c r="N21" s="197">
        <v>7.7424225999999999E-2</v>
      </c>
      <c r="O21" s="245">
        <v>0.62402782700000003</v>
      </c>
      <c r="P21"/>
    </row>
    <row r="22" spans="1:16" s="37" customFormat="1" ht="12" customHeight="1" x14ac:dyDescent="0.2">
      <c r="A22" s="238"/>
      <c r="C22" s="304"/>
      <c r="D22" s="181" t="s">
        <v>258</v>
      </c>
      <c r="E22" s="98">
        <v>2.01286E-2</v>
      </c>
      <c r="F22" s="98">
        <v>1.6894099999999999E-2</v>
      </c>
      <c r="G22" s="98">
        <v>5.6673899999999999E-2</v>
      </c>
      <c r="H22" s="98">
        <v>1.2641599999999999E-2</v>
      </c>
      <c r="I22" s="98">
        <v>5.9138200000000002E-3</v>
      </c>
      <c r="J22" s="50">
        <f t="shared" si="1"/>
        <v>2.7088510300304622</v>
      </c>
      <c r="K22" s="98">
        <v>1.55456E-3</v>
      </c>
      <c r="L22" s="98">
        <v>2.37168E-2</v>
      </c>
      <c r="M22" s="245">
        <v>2.527136E-2</v>
      </c>
      <c r="N22" s="197">
        <v>0.106175347</v>
      </c>
      <c r="O22" s="245">
        <v>0.75630123100000002</v>
      </c>
      <c r="P22"/>
    </row>
    <row r="23" spans="1:16" s="37" customFormat="1" ht="12" customHeight="1" x14ac:dyDescent="0.2">
      <c r="A23" s="238"/>
      <c r="C23" s="304"/>
      <c r="D23" s="181" t="s">
        <v>259</v>
      </c>
      <c r="E23" s="98">
        <v>3.0889199999999999E-2</v>
      </c>
      <c r="F23" s="98">
        <v>2.1525800000000001E-2</v>
      </c>
      <c r="G23" s="98">
        <v>2.6290899999999999E-2</v>
      </c>
      <c r="H23" s="98">
        <v>9.3901999999999996E-3</v>
      </c>
      <c r="I23" s="98">
        <v>3.1505299999999999E-3</v>
      </c>
      <c r="J23" s="50">
        <f t="shared" si="1"/>
        <v>2.2590089080550153</v>
      </c>
      <c r="K23" s="98">
        <v>1.3341799999999999E-3</v>
      </c>
      <c r="L23" s="98">
        <v>2.4289499999999999E-2</v>
      </c>
      <c r="M23" s="245">
        <v>2.5623679999999999E-2</v>
      </c>
      <c r="N23" s="197">
        <v>0.114240985</v>
      </c>
      <c r="O23" s="245">
        <v>0.76888884800000001</v>
      </c>
      <c r="P23"/>
    </row>
    <row r="24" spans="1:16" s="37" customFormat="1" ht="12" customHeight="1" x14ac:dyDescent="0.2">
      <c r="A24" s="238"/>
      <c r="C24" s="304"/>
      <c r="D24" s="181" t="s">
        <v>260</v>
      </c>
      <c r="E24" s="98">
        <v>2.8543700000000002E-2</v>
      </c>
      <c r="F24" s="98">
        <v>4.6510900000000001E-2</v>
      </c>
      <c r="G24" s="98">
        <v>0.111998026</v>
      </c>
      <c r="H24" s="98">
        <v>3.4465700000000002E-2</v>
      </c>
      <c r="I24" s="98">
        <v>1.0739800000000001E-2</v>
      </c>
      <c r="J24" s="50">
        <f t="shared" si="1"/>
        <v>2.7948274154248542</v>
      </c>
      <c r="K24" s="98">
        <v>7.9818000000000007E-3</v>
      </c>
      <c r="L24" s="98">
        <v>2.21645E-2</v>
      </c>
      <c r="M24" s="245">
        <v>3.0146300000000001E-2</v>
      </c>
      <c r="N24" s="197">
        <v>0.102545542</v>
      </c>
      <c r="O24" s="245">
        <v>0.63504999399999995</v>
      </c>
      <c r="P24"/>
    </row>
    <row r="25" spans="1:16" s="37" customFormat="1" ht="12" customHeight="1" x14ac:dyDescent="0.2">
      <c r="A25" s="238"/>
      <c r="C25" s="304"/>
      <c r="D25" s="181" t="s">
        <v>261</v>
      </c>
      <c r="E25" s="98">
        <v>5.3853199999999997E-2</v>
      </c>
      <c r="F25" s="98">
        <v>4.5949700000000003E-2</v>
      </c>
      <c r="G25" s="98">
        <v>9.6786919999999999E-2</v>
      </c>
      <c r="H25" s="98">
        <v>2.3629899999999999E-2</v>
      </c>
      <c r="I25" s="98">
        <v>8.4481000000000001E-3</v>
      </c>
      <c r="J25" s="50">
        <f t="shared" si="1"/>
        <v>2.5052648859817706</v>
      </c>
      <c r="K25" s="98">
        <v>5.78694E-3</v>
      </c>
      <c r="L25" s="98">
        <v>3.3365300000000001E-2</v>
      </c>
      <c r="M25" s="245">
        <v>3.9152239999999998E-2</v>
      </c>
      <c r="N25" s="197">
        <v>0.109225948</v>
      </c>
      <c r="O25" s="245">
        <v>0.62295400899999998</v>
      </c>
      <c r="P25"/>
    </row>
    <row r="26" spans="1:16" s="37" customFormat="1" ht="12" customHeight="1" x14ac:dyDescent="0.2">
      <c r="A26" s="238"/>
      <c r="C26" s="304"/>
      <c r="D26" s="243" t="s">
        <v>262</v>
      </c>
      <c r="E26" s="178">
        <v>2.42822E-2</v>
      </c>
      <c r="F26" s="178">
        <v>1.4417299999999999E-2</v>
      </c>
      <c r="G26" s="178">
        <v>3.4597799999999998E-2</v>
      </c>
      <c r="H26" s="178">
        <v>2.2459099999999999E-2</v>
      </c>
      <c r="I26" s="178">
        <v>1.87773E-2</v>
      </c>
      <c r="J26" s="51">
        <f t="shared" si="1"/>
        <v>2.9740862296424546</v>
      </c>
      <c r="K26" s="178">
        <v>2.32102E-3</v>
      </c>
      <c r="L26" s="178">
        <v>2.8968000000000001E-2</v>
      </c>
      <c r="M26" s="246">
        <v>3.1289020000000001E-2</v>
      </c>
      <c r="N26" s="248">
        <v>0.19547279300000001</v>
      </c>
      <c r="O26" s="246">
        <v>0.658704548</v>
      </c>
      <c r="P26"/>
    </row>
    <row r="27" spans="1:16" s="37" customFormat="1" ht="15" customHeight="1" x14ac:dyDescent="0.2">
      <c r="A27" s="238"/>
      <c r="C27" s="304"/>
      <c r="D27" s="33" t="s">
        <v>207</v>
      </c>
      <c r="E27" s="127">
        <v>3.8189824999999997E-2</v>
      </c>
      <c r="F27" s="127">
        <v>3.6184637500000005E-2</v>
      </c>
      <c r="G27" s="127">
        <v>8.3295128250000003E-2</v>
      </c>
      <c r="H27" s="127">
        <v>3.7511494374999996E-2</v>
      </c>
      <c r="I27" s="128">
        <v>1.2558231250000001E-2</v>
      </c>
      <c r="J27" s="129">
        <f t="shared" si="1"/>
        <v>2.7596202226117965</v>
      </c>
      <c r="K27" s="249">
        <v>3.1043931249999999E-3</v>
      </c>
      <c r="L27" s="127">
        <v>2.4097599999999997E-2</v>
      </c>
      <c r="M27" s="247">
        <v>2.7201993124999997E-2</v>
      </c>
      <c r="N27" s="249">
        <v>0.104576451625</v>
      </c>
      <c r="O27" s="247">
        <v>0.66048225824999995</v>
      </c>
      <c r="P27"/>
    </row>
    <row r="28" spans="1:16" s="37" customFormat="1" ht="12" customHeight="1" x14ac:dyDescent="0.2">
      <c r="A28" s="238"/>
      <c r="C28" s="303" t="s">
        <v>22</v>
      </c>
      <c r="D28" s="241" t="s">
        <v>255</v>
      </c>
      <c r="E28" s="163">
        <v>9.5970027999999999E-2</v>
      </c>
      <c r="F28" s="163">
        <v>6.2920298999999999E-2</v>
      </c>
      <c r="G28" s="163">
        <v>0.140569842</v>
      </c>
      <c r="H28" s="163">
        <v>0.100768382</v>
      </c>
      <c r="I28" s="163">
        <v>2.2823900000000001E-2</v>
      </c>
      <c r="J28" s="49">
        <f t="shared" si="1"/>
        <v>2.7436625819241498</v>
      </c>
      <c r="K28" s="163">
        <v>6.7488499999999998E-3</v>
      </c>
      <c r="L28" s="163">
        <v>3.5312499999999997E-2</v>
      </c>
      <c r="M28" s="244">
        <v>4.2061349999999997E-2</v>
      </c>
      <c r="N28" s="194">
        <v>5.2121399999999998E-2</v>
      </c>
      <c r="O28" s="244">
        <v>0.48276483999999997</v>
      </c>
      <c r="P28"/>
    </row>
    <row r="29" spans="1:16" s="37" customFormat="1" ht="22.5" x14ac:dyDescent="0.2">
      <c r="A29" s="238"/>
      <c r="C29" s="304"/>
      <c r="D29" s="242" t="s">
        <v>256</v>
      </c>
      <c r="E29" s="98">
        <v>8.3555112000000001E-2</v>
      </c>
      <c r="F29" s="98">
        <v>5.3996700000000002E-2</v>
      </c>
      <c r="G29" s="98">
        <v>0.114946096</v>
      </c>
      <c r="H29" s="98">
        <v>7.9740924000000005E-2</v>
      </c>
      <c r="I29" s="98">
        <v>2.3028400000000001E-2</v>
      </c>
      <c r="J29" s="50">
        <f t="shared" si="1"/>
        <v>2.7317253283860414</v>
      </c>
      <c r="K29" s="98">
        <v>6.2510999999999999E-3</v>
      </c>
      <c r="L29" s="98">
        <v>3.5548200000000002E-2</v>
      </c>
      <c r="M29" s="245">
        <v>4.1799300000000005E-2</v>
      </c>
      <c r="N29" s="197">
        <v>6.8949050999999997E-2</v>
      </c>
      <c r="O29" s="245">
        <v>0.53398440300000005</v>
      </c>
      <c r="P29"/>
    </row>
    <row r="30" spans="1:16" s="37" customFormat="1" ht="12" customHeight="1" x14ac:dyDescent="0.2">
      <c r="A30" s="238"/>
      <c r="C30" s="304"/>
      <c r="D30" s="181" t="s">
        <v>257</v>
      </c>
      <c r="E30" s="98">
        <v>0.108148727</v>
      </c>
      <c r="F30" s="98">
        <v>5.8860099999999999E-2</v>
      </c>
      <c r="G30" s="98">
        <v>0.15422117499999999</v>
      </c>
      <c r="H30" s="98">
        <v>6.2290999999999999E-2</v>
      </c>
      <c r="I30" s="98">
        <v>1.52826E-2</v>
      </c>
      <c r="J30" s="50">
        <f t="shared" si="1"/>
        <v>2.5428793694797176</v>
      </c>
      <c r="K30" s="98">
        <v>1.39112E-2</v>
      </c>
      <c r="L30" s="98">
        <v>2.5060700000000002E-2</v>
      </c>
      <c r="M30" s="245">
        <v>3.8971900000000004E-2</v>
      </c>
      <c r="N30" s="197">
        <v>7.9020202999999997E-2</v>
      </c>
      <c r="O30" s="245">
        <v>0.483204193</v>
      </c>
      <c r="P30"/>
    </row>
    <row r="31" spans="1:16" s="37" customFormat="1" ht="12" customHeight="1" x14ac:dyDescent="0.2">
      <c r="A31" s="238"/>
      <c r="C31" s="304"/>
      <c r="D31" s="181" t="s">
        <v>258</v>
      </c>
      <c r="E31" s="98">
        <v>6.5497292999999998E-2</v>
      </c>
      <c r="F31" s="98">
        <v>3.29454E-2</v>
      </c>
      <c r="G31" s="98">
        <v>6.9242396999999997E-2</v>
      </c>
      <c r="H31" s="98">
        <v>5.00781E-2</v>
      </c>
      <c r="I31" s="98">
        <v>1.2729900000000001E-2</v>
      </c>
      <c r="J31" s="50">
        <f t="shared" si="1"/>
        <v>2.6164653526055814</v>
      </c>
      <c r="K31" s="98">
        <v>5.1798399999999998E-3</v>
      </c>
      <c r="L31" s="98">
        <v>4.3691300000000002E-2</v>
      </c>
      <c r="M31" s="245">
        <v>4.887114E-2</v>
      </c>
      <c r="N31" s="197">
        <v>0.105294493</v>
      </c>
      <c r="O31" s="245">
        <v>0.61534129500000001</v>
      </c>
      <c r="P31"/>
    </row>
    <row r="32" spans="1:16" s="37" customFormat="1" ht="12" customHeight="1" x14ac:dyDescent="0.2">
      <c r="A32" s="238"/>
      <c r="C32" s="304"/>
      <c r="D32" s="181" t="s">
        <v>259</v>
      </c>
      <c r="E32" s="98">
        <v>5.9345599999999998E-2</v>
      </c>
      <c r="F32" s="98">
        <v>1.6826799999999999E-2</v>
      </c>
      <c r="G32" s="98">
        <v>4.7285099999999997E-2</v>
      </c>
      <c r="H32" s="98">
        <v>3.2421800000000001E-2</v>
      </c>
      <c r="I32" s="98">
        <v>8.3201999999999998E-3</v>
      </c>
      <c r="J32" s="50">
        <f t="shared" si="1"/>
        <v>2.4734709910809713</v>
      </c>
      <c r="K32" s="98">
        <v>5.5707400000000002E-3</v>
      </c>
      <c r="L32" s="98">
        <v>4.9054E-2</v>
      </c>
      <c r="M32" s="245">
        <v>5.4624739999999998E-2</v>
      </c>
      <c r="N32" s="197">
        <v>9.9730566000000007E-2</v>
      </c>
      <c r="O32" s="245">
        <v>0.68144520799999997</v>
      </c>
      <c r="P32"/>
    </row>
    <row r="33" spans="1:16" s="37" customFormat="1" ht="12" customHeight="1" x14ac:dyDescent="0.2">
      <c r="A33" s="238"/>
      <c r="C33" s="304"/>
      <c r="D33" s="181" t="s">
        <v>260</v>
      </c>
      <c r="E33" s="98">
        <v>9.5194010999999995E-2</v>
      </c>
      <c r="F33" s="98">
        <v>6.1134099999999997E-2</v>
      </c>
      <c r="G33" s="98">
        <v>0.129332847</v>
      </c>
      <c r="H33" s="98">
        <v>6.7497130000000002E-2</v>
      </c>
      <c r="I33" s="98">
        <v>1.8059200000000001E-2</v>
      </c>
      <c r="J33" s="50">
        <f t="shared" si="1"/>
        <v>2.6015632978817513</v>
      </c>
      <c r="K33" s="98">
        <v>1.62571E-2</v>
      </c>
      <c r="L33" s="98">
        <v>2.3011799999999999E-2</v>
      </c>
      <c r="M33" s="245">
        <v>3.9268899999999995E-2</v>
      </c>
      <c r="N33" s="197">
        <v>9.4821672999999995E-2</v>
      </c>
      <c r="O33" s="245">
        <v>0.49469217300000001</v>
      </c>
      <c r="P33"/>
    </row>
    <row r="34" spans="1:16" s="37" customFormat="1" ht="12" customHeight="1" x14ac:dyDescent="0.2">
      <c r="A34" s="238"/>
      <c r="C34" s="304"/>
      <c r="D34" s="181" t="s">
        <v>261</v>
      </c>
      <c r="E34" s="98">
        <v>8.0259557999999995E-2</v>
      </c>
      <c r="F34" s="98">
        <v>5.4786799999999997E-2</v>
      </c>
      <c r="G34" s="98">
        <v>0.112938439</v>
      </c>
      <c r="H34" s="98">
        <v>3.90637E-2</v>
      </c>
      <c r="I34" s="98">
        <v>1.7966300000000001E-2</v>
      </c>
      <c r="J34" s="50">
        <f t="shared" si="1"/>
        <v>2.539990789364885</v>
      </c>
      <c r="K34" s="98">
        <v>1.6167500000000001E-2</v>
      </c>
      <c r="L34" s="98">
        <v>3.6124099999999999E-2</v>
      </c>
      <c r="M34" s="245">
        <v>5.2291600000000001E-2</v>
      </c>
      <c r="N34" s="197">
        <v>9.7219952999999998E-2</v>
      </c>
      <c r="O34" s="245">
        <v>0.54547370299999998</v>
      </c>
      <c r="P34"/>
    </row>
    <row r="35" spans="1:16" s="37" customFormat="1" ht="12" customHeight="1" x14ac:dyDescent="0.2">
      <c r="A35" s="238"/>
      <c r="C35" s="304"/>
      <c r="D35" s="243" t="s">
        <v>262</v>
      </c>
      <c r="E35" s="178">
        <v>5.2151700000000002E-2</v>
      </c>
      <c r="F35" s="178">
        <v>1.57185E-2</v>
      </c>
      <c r="G35" s="178">
        <v>3.4947100000000002E-2</v>
      </c>
      <c r="H35" s="178">
        <v>3.9942400000000003E-2</v>
      </c>
      <c r="I35" s="178">
        <v>1.7258300000000001E-2</v>
      </c>
      <c r="J35" s="51">
        <f t="shared" si="1"/>
        <v>2.7152639078103715</v>
      </c>
      <c r="K35" s="178">
        <v>9.2928000000000004E-3</v>
      </c>
      <c r="L35" s="178">
        <v>4.3778900000000003E-2</v>
      </c>
      <c r="M35" s="246">
        <v>5.3071699999999999E-2</v>
      </c>
      <c r="N35" s="248">
        <v>0.1412581</v>
      </c>
      <c r="O35" s="246">
        <v>0.64565231499999998</v>
      </c>
      <c r="P35"/>
    </row>
    <row r="36" spans="1:16" s="37" customFormat="1" ht="15" customHeight="1" x14ac:dyDescent="0.2">
      <c r="A36" s="238"/>
      <c r="C36" s="304"/>
      <c r="D36" s="33" t="s">
        <v>207</v>
      </c>
      <c r="E36" s="127">
        <v>8.0015253624999991E-2</v>
      </c>
      <c r="F36" s="127">
        <v>4.4648587375E-2</v>
      </c>
      <c r="G36" s="127">
        <v>0.10043537450000001</v>
      </c>
      <c r="H36" s="127">
        <v>5.8975429500000003E-2</v>
      </c>
      <c r="I36" s="128">
        <v>1.69336E-2</v>
      </c>
      <c r="J36" s="129">
        <f t="shared" si="1"/>
        <v>2.6284604591977208</v>
      </c>
      <c r="K36" s="249">
        <v>9.9223912500000008E-3</v>
      </c>
      <c r="L36" s="127">
        <v>3.6447687499999999E-2</v>
      </c>
      <c r="M36" s="247">
        <v>4.6370078750000002E-2</v>
      </c>
      <c r="N36" s="249">
        <v>9.2301929874999994E-2</v>
      </c>
      <c r="O36" s="247">
        <v>0.56031976624999991</v>
      </c>
      <c r="P36"/>
    </row>
    <row r="37" spans="1:16" s="37" customFormat="1" ht="12" customHeight="1" x14ac:dyDescent="0.2">
      <c r="A37" s="238"/>
      <c r="C37" s="307" t="s">
        <v>21</v>
      </c>
      <c r="D37" s="241" t="s">
        <v>255</v>
      </c>
      <c r="E37" s="163">
        <v>7.5644227999999994E-2</v>
      </c>
      <c r="F37" s="163">
        <v>3.5786600000000002E-2</v>
      </c>
      <c r="G37" s="163">
        <v>9.7380082000000007E-2</v>
      </c>
      <c r="H37" s="163">
        <v>7.1892897999999997E-2</v>
      </c>
      <c r="I37" s="163">
        <v>2.89272E-2</v>
      </c>
      <c r="J37" s="49">
        <f t="shared" si="1"/>
        <v>2.814851366565974</v>
      </c>
      <c r="K37" s="163">
        <v>7.4904300000000002E-3</v>
      </c>
      <c r="L37" s="163">
        <v>3.9534100000000003E-2</v>
      </c>
      <c r="M37" s="244">
        <v>4.7024530000000002E-2</v>
      </c>
      <c r="N37" s="194">
        <v>7.9335575000000005E-2</v>
      </c>
      <c r="O37" s="244">
        <v>0.56400886500000003</v>
      </c>
      <c r="P37"/>
    </row>
    <row r="38" spans="1:16" s="37" customFormat="1" ht="22.5" x14ac:dyDescent="0.2">
      <c r="A38" s="238"/>
      <c r="C38" s="304"/>
      <c r="D38" s="242" t="s">
        <v>256</v>
      </c>
      <c r="E38" s="98">
        <v>7.6513177000000002E-2</v>
      </c>
      <c r="F38" s="98">
        <v>3.4946900000000003E-2</v>
      </c>
      <c r="G38" s="98">
        <v>7.6640498000000001E-2</v>
      </c>
      <c r="H38" s="98">
        <v>6.5140600000000007E-2</v>
      </c>
      <c r="I38" s="98">
        <v>2.8980200000000001E-2</v>
      </c>
      <c r="J38" s="50">
        <f t="shared" si="1"/>
        <v>2.7701369926356572</v>
      </c>
      <c r="K38" s="98">
        <v>7.5856700000000001E-3</v>
      </c>
      <c r="L38" s="98">
        <v>4.0464199999999999E-2</v>
      </c>
      <c r="M38" s="245">
        <v>4.8049870000000001E-2</v>
      </c>
      <c r="N38" s="197">
        <v>9.0745028000000005E-2</v>
      </c>
      <c r="O38" s="245">
        <v>0.57898378500000003</v>
      </c>
      <c r="P38"/>
    </row>
    <row r="39" spans="1:16" s="37" customFormat="1" ht="12" customHeight="1" x14ac:dyDescent="0.2">
      <c r="A39" s="238"/>
      <c r="C39" s="304"/>
      <c r="D39" s="181" t="s">
        <v>257</v>
      </c>
      <c r="E39" s="98">
        <v>7.9001083E-2</v>
      </c>
      <c r="F39" s="98">
        <v>2.5429799999999999E-2</v>
      </c>
      <c r="G39" s="98">
        <v>6.8800333000000005E-2</v>
      </c>
      <c r="H39" s="98">
        <v>5.2894999999999998E-2</v>
      </c>
      <c r="I39" s="98">
        <v>2.0531199999999999E-2</v>
      </c>
      <c r="J39" s="50">
        <f t="shared" si="1"/>
        <v>2.6372516689301571</v>
      </c>
      <c r="K39" s="98">
        <v>9.4958000000000004E-3</v>
      </c>
      <c r="L39" s="98">
        <v>3.7715699999999998E-2</v>
      </c>
      <c r="M39" s="245">
        <v>4.7211499999999997E-2</v>
      </c>
      <c r="N39" s="197">
        <v>0.10524784099999999</v>
      </c>
      <c r="O39" s="245">
        <v>0.600883273</v>
      </c>
      <c r="P39"/>
    </row>
    <row r="40" spans="1:16" s="37" customFormat="1" ht="12" customHeight="1" x14ac:dyDescent="0.2">
      <c r="A40" s="238"/>
      <c r="C40" s="304"/>
      <c r="D40" s="181" t="s">
        <v>258</v>
      </c>
      <c r="E40" s="98">
        <v>6.8956086E-2</v>
      </c>
      <c r="F40" s="98">
        <v>2.20787E-2</v>
      </c>
      <c r="G40" s="98">
        <v>5.5286700000000001E-2</v>
      </c>
      <c r="H40" s="98">
        <v>5.8545600000000003E-2</v>
      </c>
      <c r="I40" s="98">
        <v>2.0734900000000001E-2</v>
      </c>
      <c r="J40" s="50">
        <f t="shared" si="1"/>
        <v>2.7341536168923621</v>
      </c>
      <c r="K40" s="98">
        <v>9.6209999999999993E-3</v>
      </c>
      <c r="L40" s="98">
        <v>4.1117099999999997E-2</v>
      </c>
      <c r="M40" s="245">
        <v>5.0738099999999994E-2</v>
      </c>
      <c r="N40" s="197">
        <v>0.10885247200000001</v>
      </c>
      <c r="O40" s="245">
        <v>0.61480741800000005</v>
      </c>
      <c r="P40"/>
    </row>
    <row r="41" spans="1:16" s="37" customFormat="1" ht="12" customHeight="1" x14ac:dyDescent="0.2">
      <c r="A41" s="238"/>
      <c r="C41" s="304"/>
      <c r="D41" s="181" t="s">
        <v>259</v>
      </c>
      <c r="E41" s="98">
        <v>6.4311557000000005E-2</v>
      </c>
      <c r="F41" s="98">
        <v>8.6589000000000006E-3</v>
      </c>
      <c r="G41" s="98">
        <v>3.5941800000000003E-2</v>
      </c>
      <c r="H41" s="98">
        <v>4.07362E-2</v>
      </c>
      <c r="I41" s="98">
        <v>2.03927E-2</v>
      </c>
      <c r="J41" s="50">
        <f t="shared" si="1"/>
        <v>2.6720769548751071</v>
      </c>
      <c r="K41" s="98">
        <v>9.1039999999999992E-3</v>
      </c>
      <c r="L41" s="98">
        <v>4.4221499999999997E-2</v>
      </c>
      <c r="M41" s="245">
        <v>5.3325499999999998E-2</v>
      </c>
      <c r="N41" s="197">
        <v>0.11157370599999999</v>
      </c>
      <c r="O41" s="245">
        <v>0.66505967899999996</v>
      </c>
      <c r="P41"/>
    </row>
    <row r="42" spans="1:16" s="37" customFormat="1" ht="12" customHeight="1" x14ac:dyDescent="0.2">
      <c r="A42" s="238"/>
      <c r="C42" s="304"/>
      <c r="D42" s="181" t="s">
        <v>260</v>
      </c>
      <c r="E42" s="98">
        <v>6.19141E-2</v>
      </c>
      <c r="F42" s="98">
        <v>2.1007100000000001E-2</v>
      </c>
      <c r="G42" s="98">
        <v>5.1644599999999999E-2</v>
      </c>
      <c r="H42" s="98">
        <v>4.4859000000000003E-2</v>
      </c>
      <c r="I42" s="98">
        <v>2.16107E-2</v>
      </c>
      <c r="J42" s="50">
        <f t="shared" si="1"/>
        <v>2.7176871746532325</v>
      </c>
      <c r="K42" s="98">
        <v>1.42203E-2</v>
      </c>
      <c r="L42" s="98">
        <v>4.2947199999999998E-2</v>
      </c>
      <c r="M42" s="245">
        <v>5.7167499999999996E-2</v>
      </c>
      <c r="N42" s="197">
        <v>0.10474789800000001</v>
      </c>
      <c r="O42" s="245">
        <v>0.63704909099999996</v>
      </c>
      <c r="P42"/>
    </row>
    <row r="43" spans="1:16" s="37" customFormat="1" ht="12" customHeight="1" x14ac:dyDescent="0.2">
      <c r="A43" s="238"/>
      <c r="C43" s="304"/>
      <c r="D43" s="181" t="s">
        <v>261</v>
      </c>
      <c r="E43" s="98">
        <v>7.6166662999999996E-2</v>
      </c>
      <c r="F43" s="98">
        <v>2.37634E-2</v>
      </c>
      <c r="G43" s="98">
        <v>5.6344199999999997E-2</v>
      </c>
      <c r="H43" s="98">
        <v>4.4113600000000003E-2</v>
      </c>
      <c r="I43" s="98">
        <v>2.7809400000000001E-2</v>
      </c>
      <c r="J43" s="50">
        <f t="shared" si="1"/>
        <v>2.6653582738194364</v>
      </c>
      <c r="K43" s="98">
        <v>1.30425E-2</v>
      </c>
      <c r="L43" s="98">
        <v>4.3507299999999999E-2</v>
      </c>
      <c r="M43" s="245">
        <v>5.6549799999999997E-2</v>
      </c>
      <c r="N43" s="197">
        <v>0.10700630799999999</v>
      </c>
      <c r="O43" s="245">
        <v>0.60824647200000004</v>
      </c>
      <c r="P43"/>
    </row>
    <row r="44" spans="1:16" s="37" customFormat="1" ht="12" customHeight="1" x14ac:dyDescent="0.2">
      <c r="A44" s="238"/>
      <c r="C44" s="304"/>
      <c r="D44" s="243" t="s">
        <v>262</v>
      </c>
      <c r="E44" s="178">
        <v>5.1928799999999997E-2</v>
      </c>
      <c r="F44" s="178">
        <v>7.9743999999999995E-3</v>
      </c>
      <c r="G44" s="178">
        <v>2.83681E-2</v>
      </c>
      <c r="H44" s="178">
        <v>3.4253899999999997E-2</v>
      </c>
      <c r="I44" s="178">
        <v>2.7505499999999999E-2</v>
      </c>
      <c r="J44" s="51">
        <f t="shared" si="1"/>
        <v>2.8495834519201741</v>
      </c>
      <c r="K44" s="178">
        <v>1.2143599999999999E-2</v>
      </c>
      <c r="L44" s="178">
        <v>4.3359300000000003E-2</v>
      </c>
      <c r="M44" s="246">
        <v>5.5502900000000001E-2</v>
      </c>
      <c r="N44" s="248">
        <v>0.12364501899999999</v>
      </c>
      <c r="O44" s="246">
        <v>0.67082138000000002</v>
      </c>
      <c r="P44"/>
    </row>
    <row r="45" spans="1:16" s="37" customFormat="1" ht="15" customHeight="1" x14ac:dyDescent="0.2">
      <c r="A45" s="238"/>
      <c r="C45" s="305"/>
      <c r="D45" s="33" t="s">
        <v>207</v>
      </c>
      <c r="E45" s="127">
        <v>6.930446174999999E-2</v>
      </c>
      <c r="F45" s="127">
        <v>2.2455724999999999E-2</v>
      </c>
      <c r="G45" s="127">
        <v>5.8800789125000009E-2</v>
      </c>
      <c r="H45" s="127">
        <v>5.1554599749999992E-2</v>
      </c>
      <c r="I45" s="128">
        <v>2.4561474999999999E-2</v>
      </c>
      <c r="J45" s="129">
        <f t="shared" si="1"/>
        <v>2.7335985333164561</v>
      </c>
      <c r="K45" s="249">
        <v>1.0337912500000001E-2</v>
      </c>
      <c r="L45" s="127">
        <v>4.1608299999999994E-2</v>
      </c>
      <c r="M45" s="247">
        <v>5.1946212499999991E-2</v>
      </c>
      <c r="N45" s="249">
        <v>0.10389423087500001</v>
      </c>
      <c r="O45" s="247">
        <v>0.617482495375</v>
      </c>
      <c r="P45"/>
    </row>
    <row r="46" spans="1:16" ht="15" customHeight="1" x14ac:dyDescent="0.2">
      <c r="A46" s="239"/>
      <c r="C46" s="240" t="s">
        <v>33</v>
      </c>
      <c r="D46" s="172"/>
      <c r="E46" s="116"/>
      <c r="F46" s="116"/>
      <c r="G46" s="116"/>
      <c r="H46" s="116"/>
      <c r="I46" s="116"/>
      <c r="J46" s="116"/>
      <c r="K46" s="116"/>
      <c r="L46" s="116"/>
      <c r="N46" s="116"/>
      <c r="O46" s="116"/>
    </row>
    <row r="47" spans="1:16" s="37" customFormat="1" ht="12" customHeight="1" x14ac:dyDescent="0.2">
      <c r="A47" s="238"/>
      <c r="C47" s="303" t="s">
        <v>23</v>
      </c>
      <c r="D47" s="241" t="s">
        <v>255</v>
      </c>
      <c r="E47" s="163">
        <v>4.9046899999999997E-2</v>
      </c>
      <c r="F47" s="163">
        <v>1.8506700000000001E-2</v>
      </c>
      <c r="G47" s="163">
        <v>9.4052851000000007E-2</v>
      </c>
      <c r="H47" s="163">
        <v>2.3770900000000001E-2</v>
      </c>
      <c r="I47" s="163">
        <v>1.16547E-2</v>
      </c>
      <c r="J47" s="49">
        <f t="shared" ref="J47:J78" si="2">(1*E47+2*F47+3*G47+4*H47+5*I47)/SUM(E47:I47)</f>
        <v>2.6471629887261341</v>
      </c>
      <c r="K47" s="163">
        <v>6.7624699999999996E-3</v>
      </c>
      <c r="L47" s="163">
        <v>6.02274E-2</v>
      </c>
      <c r="M47" s="244">
        <v>6.6989870000000007E-2</v>
      </c>
      <c r="N47" s="194">
        <v>0.10181443699999999</v>
      </c>
      <c r="O47" s="244">
        <v>0.63416359</v>
      </c>
      <c r="P47"/>
    </row>
    <row r="48" spans="1:16" s="37" customFormat="1" ht="22.5" x14ac:dyDescent="0.2">
      <c r="A48" s="238"/>
      <c r="C48" s="304"/>
      <c r="D48" s="242" t="s">
        <v>256</v>
      </c>
      <c r="E48" s="98">
        <v>4.5038000000000002E-2</v>
      </c>
      <c r="F48" s="98">
        <v>1.1744299999999999E-2</v>
      </c>
      <c r="G48" s="98">
        <v>7.3739850999999995E-2</v>
      </c>
      <c r="H48" s="98">
        <v>4.0743500000000002E-2</v>
      </c>
      <c r="I48" s="98">
        <v>1.7704899999999999E-2</v>
      </c>
      <c r="J48" s="50">
        <f t="shared" si="2"/>
        <v>2.8641746035867772</v>
      </c>
      <c r="K48" s="98">
        <v>0</v>
      </c>
      <c r="L48" s="98">
        <v>6.0684500000000002E-2</v>
      </c>
      <c r="M48" s="245">
        <v>6.0684500000000002E-2</v>
      </c>
      <c r="N48" s="197">
        <v>0.12117515299999999</v>
      </c>
      <c r="O48" s="245">
        <v>0.62916989599999995</v>
      </c>
      <c r="P48"/>
    </row>
    <row r="49" spans="1:16" s="37" customFormat="1" ht="12" customHeight="1" x14ac:dyDescent="0.2">
      <c r="A49" s="238"/>
      <c r="C49" s="304"/>
      <c r="D49" s="181" t="s">
        <v>257</v>
      </c>
      <c r="E49" s="98">
        <v>6.5092141000000006E-2</v>
      </c>
      <c r="F49" s="98">
        <v>4.5046999999999997E-2</v>
      </c>
      <c r="G49" s="98">
        <v>0.14398585699999999</v>
      </c>
      <c r="H49" s="98">
        <v>5.3738300000000003E-2</v>
      </c>
      <c r="I49" s="98">
        <v>1.44913E-2</v>
      </c>
      <c r="J49" s="50">
        <f t="shared" si="2"/>
        <v>2.7130167133524186</v>
      </c>
      <c r="K49" s="98">
        <v>5.3802199999999998E-3</v>
      </c>
      <c r="L49" s="98">
        <v>4.0866699999999999E-2</v>
      </c>
      <c r="M49" s="245">
        <v>4.6246919999999997E-2</v>
      </c>
      <c r="N49" s="197">
        <v>0.107858144</v>
      </c>
      <c r="O49" s="245">
        <v>0.523540373</v>
      </c>
      <c r="P49"/>
    </row>
    <row r="50" spans="1:16" s="37" customFormat="1" ht="12" customHeight="1" x14ac:dyDescent="0.2">
      <c r="A50" s="238"/>
      <c r="C50" s="304"/>
      <c r="D50" s="181" t="s">
        <v>258</v>
      </c>
      <c r="E50" s="98">
        <v>4.4001400000000003E-2</v>
      </c>
      <c r="F50" s="98">
        <v>5.9133700000000003E-3</v>
      </c>
      <c r="G50" s="98">
        <v>5.3541499999999999E-2</v>
      </c>
      <c r="H50" s="98">
        <v>2.4250299999999999E-2</v>
      </c>
      <c r="I50" s="98">
        <v>1.45451E-2</v>
      </c>
      <c r="J50" s="50">
        <f t="shared" si="2"/>
        <v>2.7147613803057635</v>
      </c>
      <c r="K50" s="98">
        <v>5.3802199999999998E-3</v>
      </c>
      <c r="L50" s="98">
        <v>5.5075699999999998E-2</v>
      </c>
      <c r="M50" s="245">
        <v>6.0455919999999996E-2</v>
      </c>
      <c r="N50" s="197">
        <v>0.133311341</v>
      </c>
      <c r="O50" s="245">
        <v>0.66398105799999996</v>
      </c>
      <c r="P50"/>
    </row>
    <row r="51" spans="1:16" s="37" customFormat="1" ht="12" customHeight="1" x14ac:dyDescent="0.2">
      <c r="A51" s="238"/>
      <c r="C51" s="304"/>
      <c r="D51" s="181" t="s">
        <v>259</v>
      </c>
      <c r="E51" s="98">
        <v>3.8673899999999997E-2</v>
      </c>
      <c r="F51" s="98">
        <v>8.8287999999999995E-3</v>
      </c>
      <c r="G51" s="98">
        <v>5.9372399999999999E-2</v>
      </c>
      <c r="H51" s="98">
        <v>1.52309E-2</v>
      </c>
      <c r="I51" s="98">
        <v>3.2515199999999999E-3</v>
      </c>
      <c r="J51" s="50">
        <f t="shared" si="2"/>
        <v>2.4859290451821319</v>
      </c>
      <c r="K51" s="98">
        <v>5.3802199999999998E-3</v>
      </c>
      <c r="L51" s="98">
        <v>6.04559E-2</v>
      </c>
      <c r="M51" s="245">
        <v>6.5836119999999998E-2</v>
      </c>
      <c r="N51" s="197">
        <v>0.130799208</v>
      </c>
      <c r="O51" s="245">
        <v>0.67800709199999998</v>
      </c>
      <c r="P51"/>
    </row>
    <row r="52" spans="1:16" s="37" customFormat="1" ht="12" customHeight="1" x14ac:dyDescent="0.2">
      <c r="A52" s="238"/>
      <c r="C52" s="304"/>
      <c r="D52" s="181" t="s">
        <v>260</v>
      </c>
      <c r="E52" s="98">
        <v>5.9520099999999999E-2</v>
      </c>
      <c r="F52" s="98">
        <v>3.6164399999999999E-2</v>
      </c>
      <c r="G52" s="98">
        <v>8.1367630999999996E-2</v>
      </c>
      <c r="H52" s="98">
        <v>5.9896600000000001E-2</v>
      </c>
      <c r="I52" s="98">
        <v>1.8497199999999998E-2</v>
      </c>
      <c r="J52" s="50">
        <f t="shared" si="2"/>
        <v>2.7717184228704741</v>
      </c>
      <c r="K52" s="98">
        <v>1.95893E-2</v>
      </c>
      <c r="L52" s="98">
        <v>4.3782099999999997E-2</v>
      </c>
      <c r="M52" s="245">
        <v>6.3371399999999994E-2</v>
      </c>
      <c r="N52" s="197">
        <v>0.12930243199999999</v>
      </c>
      <c r="O52" s="245">
        <v>0.55188029299999997</v>
      </c>
      <c r="P52"/>
    </row>
    <row r="53" spans="1:16" s="37" customFormat="1" ht="12" customHeight="1" x14ac:dyDescent="0.2">
      <c r="A53" s="238"/>
      <c r="C53" s="304"/>
      <c r="D53" s="181" t="s">
        <v>261</v>
      </c>
      <c r="E53" s="98">
        <v>7.4184157000000001E-2</v>
      </c>
      <c r="F53" s="98">
        <v>2.6989900000000001E-2</v>
      </c>
      <c r="G53" s="98">
        <v>7.3777797000000006E-2</v>
      </c>
      <c r="H53" s="98">
        <v>4.4498099999999999E-2</v>
      </c>
      <c r="I53" s="98">
        <v>1.45451E-2</v>
      </c>
      <c r="J53" s="50">
        <f t="shared" si="2"/>
        <v>2.5650766447396789</v>
      </c>
      <c r="K53" s="98">
        <v>5.3802199999999998E-3</v>
      </c>
      <c r="L53" s="98">
        <v>4.9162299999999999E-2</v>
      </c>
      <c r="M53" s="245">
        <v>5.4542519999999997E-2</v>
      </c>
      <c r="N53" s="197">
        <v>0.13599392299999999</v>
      </c>
      <c r="O53" s="245">
        <v>0.57546848699999997</v>
      </c>
      <c r="P53"/>
    </row>
    <row r="54" spans="1:16" s="37" customFormat="1" ht="12" customHeight="1" x14ac:dyDescent="0.2">
      <c r="A54" s="238"/>
      <c r="C54" s="304"/>
      <c r="D54" s="243" t="s">
        <v>262</v>
      </c>
      <c r="E54" s="178">
        <v>4.1589399999999999E-2</v>
      </c>
      <c r="F54" s="178">
        <v>8.8287999999999995E-3</v>
      </c>
      <c r="G54" s="178">
        <v>3.6105999999999999E-2</v>
      </c>
      <c r="H54" s="178">
        <v>3.2773900000000002E-2</v>
      </c>
      <c r="I54" s="178">
        <v>1.8789E-2</v>
      </c>
      <c r="J54" s="51">
        <f t="shared" si="2"/>
        <v>2.8431736201281659</v>
      </c>
      <c r="K54" s="178">
        <v>1.07604E-2</v>
      </c>
      <c r="L54" s="178">
        <v>5.5924799999999997E-2</v>
      </c>
      <c r="M54" s="246">
        <v>6.66852E-2</v>
      </c>
      <c r="N54" s="248">
        <v>0.15582753399999999</v>
      </c>
      <c r="O54" s="246">
        <v>0.63940007499999996</v>
      </c>
      <c r="P54"/>
    </row>
    <row r="55" spans="1:16" s="37" customFormat="1" ht="15" customHeight="1" x14ac:dyDescent="0.2">
      <c r="A55" s="238"/>
      <c r="C55" s="304"/>
      <c r="D55" s="33" t="s">
        <v>207</v>
      </c>
      <c r="E55" s="127">
        <v>5.2143249750000009E-2</v>
      </c>
      <c r="F55" s="127">
        <v>2.0252908750000003E-2</v>
      </c>
      <c r="G55" s="127">
        <v>7.6992985875000003E-2</v>
      </c>
      <c r="H55" s="127">
        <v>3.6862812500000001E-2</v>
      </c>
      <c r="I55" s="128">
        <v>1.4184852500000001E-2</v>
      </c>
      <c r="J55" s="129">
        <f t="shared" si="2"/>
        <v>2.7041117799922572</v>
      </c>
      <c r="K55" s="249">
        <v>7.329131249999999E-3</v>
      </c>
      <c r="L55" s="127">
        <v>5.3272424999999998E-2</v>
      </c>
      <c r="M55" s="247">
        <v>6.0601556249999994E-2</v>
      </c>
      <c r="N55" s="249">
        <v>0.12701027149999999</v>
      </c>
      <c r="O55" s="247">
        <v>0.611951358</v>
      </c>
      <c r="P55"/>
    </row>
    <row r="56" spans="1:16" s="37" customFormat="1" ht="12" customHeight="1" x14ac:dyDescent="0.2">
      <c r="A56" s="238"/>
      <c r="C56" s="303" t="s">
        <v>24</v>
      </c>
      <c r="D56" s="241" t="s">
        <v>255</v>
      </c>
      <c r="E56" s="163">
        <v>6.3374369E-2</v>
      </c>
      <c r="F56" s="163">
        <v>5.5207399999999997E-2</v>
      </c>
      <c r="G56" s="163">
        <v>0.15425496899999999</v>
      </c>
      <c r="H56" s="163">
        <v>8.7305345000000006E-2</v>
      </c>
      <c r="I56" s="163">
        <v>3.7582900000000002E-2</v>
      </c>
      <c r="J56" s="49">
        <f t="shared" si="2"/>
        <v>2.9510088784138566</v>
      </c>
      <c r="K56" s="163">
        <v>3.2928800000000002E-3</v>
      </c>
      <c r="L56" s="163">
        <v>2.9222000000000001E-2</v>
      </c>
      <c r="M56" s="244">
        <v>3.2514880000000003E-2</v>
      </c>
      <c r="N56" s="194">
        <v>4.7909199999999999E-2</v>
      </c>
      <c r="O56" s="244">
        <v>0.52185106800000003</v>
      </c>
      <c r="P56"/>
    </row>
    <row r="57" spans="1:16" s="37" customFormat="1" ht="22.5" x14ac:dyDescent="0.2">
      <c r="A57" s="238"/>
      <c r="C57" s="304"/>
      <c r="D57" s="242" t="s">
        <v>256</v>
      </c>
      <c r="E57" s="98">
        <v>5.0136399999999998E-2</v>
      </c>
      <c r="F57" s="98">
        <v>3.01097E-2</v>
      </c>
      <c r="G57" s="98">
        <v>0.124579538</v>
      </c>
      <c r="H57" s="98">
        <v>5.1753399999999998E-2</v>
      </c>
      <c r="I57" s="98">
        <v>3.0096700000000001E-2</v>
      </c>
      <c r="J57" s="50">
        <f t="shared" si="2"/>
        <v>2.9356914535962582</v>
      </c>
      <c r="K57" s="98">
        <v>4.8984500000000004E-3</v>
      </c>
      <c r="L57" s="98">
        <v>2.8317599999999998E-2</v>
      </c>
      <c r="M57" s="245">
        <v>3.3216049999999997E-2</v>
      </c>
      <c r="N57" s="197">
        <v>6.5986847000000001E-2</v>
      </c>
      <c r="O57" s="245">
        <v>0.61412141899999995</v>
      </c>
      <c r="P57"/>
    </row>
    <row r="58" spans="1:16" s="37" customFormat="1" ht="12" customHeight="1" x14ac:dyDescent="0.2">
      <c r="A58" s="238"/>
      <c r="C58" s="304"/>
      <c r="D58" s="181" t="s">
        <v>257</v>
      </c>
      <c r="E58" s="98">
        <v>7.1412395000000004E-2</v>
      </c>
      <c r="F58" s="98">
        <v>4.1828400000000002E-2</v>
      </c>
      <c r="G58" s="98">
        <v>0.13853120999999999</v>
      </c>
      <c r="H58" s="98">
        <v>7.8038009000000005E-2</v>
      </c>
      <c r="I58" s="98">
        <v>2.65992E-2</v>
      </c>
      <c r="J58" s="50">
        <f t="shared" si="2"/>
        <v>2.8501251401429815</v>
      </c>
      <c r="K58" s="98">
        <v>9.6597000000000002E-3</v>
      </c>
      <c r="L58" s="98">
        <v>2.69661E-2</v>
      </c>
      <c r="M58" s="245">
        <v>3.66258E-2</v>
      </c>
      <c r="N58" s="197">
        <v>6.0983000000000002E-2</v>
      </c>
      <c r="O58" s="245">
        <v>0.54598200799999996</v>
      </c>
      <c r="P58"/>
    </row>
    <row r="59" spans="1:16" s="37" customFormat="1" ht="12" customHeight="1" x14ac:dyDescent="0.2">
      <c r="A59" s="238"/>
      <c r="C59" s="304"/>
      <c r="D59" s="181" t="s">
        <v>258</v>
      </c>
      <c r="E59" s="98">
        <v>4.1769100000000003E-2</v>
      </c>
      <c r="F59" s="98">
        <v>1.6870900000000001E-2</v>
      </c>
      <c r="G59" s="98">
        <v>4.4010599999999997E-2</v>
      </c>
      <c r="H59" s="98">
        <v>2.39457E-2</v>
      </c>
      <c r="I59" s="98">
        <v>7.7550800000000001E-3</v>
      </c>
      <c r="J59" s="50">
        <f t="shared" si="2"/>
        <v>2.5463147457063711</v>
      </c>
      <c r="K59" s="98">
        <v>2.9277800000000001E-3</v>
      </c>
      <c r="L59" s="98">
        <v>3.7725799999999997E-2</v>
      </c>
      <c r="M59" s="245">
        <v>4.0653579999999995E-2</v>
      </c>
      <c r="N59" s="197">
        <v>8.9058321999999995E-2</v>
      </c>
      <c r="O59" s="245">
        <v>0.73593678500000004</v>
      </c>
      <c r="P59"/>
    </row>
    <row r="60" spans="1:16" s="37" customFormat="1" ht="12" customHeight="1" x14ac:dyDescent="0.2">
      <c r="A60" s="238"/>
      <c r="C60" s="304"/>
      <c r="D60" s="181" t="s">
        <v>259</v>
      </c>
      <c r="E60" s="98">
        <v>3.7896399999999997E-2</v>
      </c>
      <c r="F60" s="98">
        <v>4.5043799999999997E-3</v>
      </c>
      <c r="G60" s="98">
        <v>2.11947E-2</v>
      </c>
      <c r="H60" s="98">
        <v>9.7287999999999993E-3</v>
      </c>
      <c r="I60" s="98">
        <v>3.21354E-3</v>
      </c>
      <c r="J60" s="50">
        <f t="shared" si="2"/>
        <v>2.1619659404984364</v>
      </c>
      <c r="K60" s="98">
        <v>3.44312E-3</v>
      </c>
      <c r="L60" s="98">
        <v>4.4751899999999997E-2</v>
      </c>
      <c r="M60" s="245">
        <v>4.8195019999999998E-2</v>
      </c>
      <c r="N60" s="197">
        <v>9.1366908999999996E-2</v>
      </c>
      <c r="O60" s="245">
        <v>0.78390022100000001</v>
      </c>
      <c r="P60"/>
    </row>
    <row r="61" spans="1:16" s="37" customFormat="1" ht="12" customHeight="1" x14ac:dyDescent="0.2">
      <c r="A61" s="238"/>
      <c r="C61" s="304"/>
      <c r="D61" s="181" t="s">
        <v>260</v>
      </c>
      <c r="E61" s="98">
        <v>7.8121175000000001E-2</v>
      </c>
      <c r="F61" s="98">
        <v>5.6175500000000003E-2</v>
      </c>
      <c r="G61" s="98">
        <v>0.15206266099999999</v>
      </c>
      <c r="H61" s="98">
        <v>5.9135800000000002E-2</v>
      </c>
      <c r="I61" s="98">
        <v>2.4111899999999999E-2</v>
      </c>
      <c r="J61" s="50">
        <f t="shared" si="2"/>
        <v>2.7157568991733156</v>
      </c>
      <c r="K61" s="98">
        <v>1.77088E-2</v>
      </c>
      <c r="L61" s="98">
        <v>2.3787800000000001E-2</v>
      </c>
      <c r="M61" s="245">
        <v>4.1496600000000002E-2</v>
      </c>
      <c r="N61" s="197">
        <v>8.9089236000000002E-2</v>
      </c>
      <c r="O61" s="245">
        <v>0.49980707699999999</v>
      </c>
      <c r="P61"/>
    </row>
    <row r="62" spans="1:16" s="37" customFormat="1" ht="12" customHeight="1" x14ac:dyDescent="0.2">
      <c r="A62" s="238"/>
      <c r="C62" s="304"/>
      <c r="D62" s="181" t="s">
        <v>261</v>
      </c>
      <c r="E62" s="98">
        <v>8.7708330000000001E-2</v>
      </c>
      <c r="F62" s="98">
        <v>3.9024999999999997E-2</v>
      </c>
      <c r="G62" s="98">
        <v>7.3727255000000005E-2</v>
      </c>
      <c r="H62" s="98">
        <v>2.2175400000000001E-2</v>
      </c>
      <c r="I62" s="98">
        <v>1.9304600000000002E-2</v>
      </c>
      <c r="J62" s="50">
        <f t="shared" si="2"/>
        <v>2.3648975429236061</v>
      </c>
      <c r="K62" s="98">
        <v>1.4575899999999999E-2</v>
      </c>
      <c r="L62" s="98">
        <v>3.9857299999999998E-2</v>
      </c>
      <c r="M62" s="245">
        <v>5.4433200000000001E-2</v>
      </c>
      <c r="N62" s="197">
        <v>9.5096864000000003E-2</v>
      </c>
      <c r="O62" s="245">
        <v>0.60852930500000002</v>
      </c>
      <c r="P62"/>
    </row>
    <row r="63" spans="1:16" s="37" customFormat="1" ht="12" customHeight="1" x14ac:dyDescent="0.2">
      <c r="A63" s="238"/>
      <c r="C63" s="304"/>
      <c r="D63" s="243" t="s">
        <v>262</v>
      </c>
      <c r="E63" s="178">
        <v>4.0191900000000003E-2</v>
      </c>
      <c r="F63" s="178">
        <v>9.4826000000000008E-3</v>
      </c>
      <c r="G63" s="178">
        <v>3.1387600000000002E-2</v>
      </c>
      <c r="H63" s="178">
        <v>4.5462599999999999E-2</v>
      </c>
      <c r="I63" s="178">
        <v>2.7572099999999999E-2</v>
      </c>
      <c r="J63" s="51">
        <f t="shared" si="2"/>
        <v>3.0696990463137461</v>
      </c>
      <c r="K63" s="178">
        <v>7.1545200000000002E-3</v>
      </c>
      <c r="L63" s="178">
        <v>3.9232099999999999E-2</v>
      </c>
      <c r="M63" s="246">
        <v>4.6386619999999996E-2</v>
      </c>
      <c r="N63" s="248">
        <v>0.19330681199999999</v>
      </c>
      <c r="O63" s="246">
        <v>0.60620987100000001</v>
      </c>
      <c r="P63"/>
    </row>
    <row r="64" spans="1:16" s="37" customFormat="1" ht="15" customHeight="1" x14ac:dyDescent="0.2">
      <c r="A64" s="238"/>
      <c r="C64" s="304"/>
      <c r="D64" s="33" t="s">
        <v>207</v>
      </c>
      <c r="E64" s="127">
        <v>5.8826258625000002E-2</v>
      </c>
      <c r="F64" s="127">
        <v>3.1650484999999999E-2</v>
      </c>
      <c r="G64" s="127">
        <v>9.2468566624999998E-2</v>
      </c>
      <c r="H64" s="127">
        <v>4.7193131750000006E-2</v>
      </c>
      <c r="I64" s="128">
        <v>2.2029502499999999E-2</v>
      </c>
      <c r="J64" s="129">
        <f t="shared" si="2"/>
        <v>2.7697928433564241</v>
      </c>
      <c r="K64" s="249">
        <v>7.95764375E-3</v>
      </c>
      <c r="L64" s="127">
        <v>3.3732575000000001E-2</v>
      </c>
      <c r="M64" s="247">
        <v>4.1690218750000001E-2</v>
      </c>
      <c r="N64" s="249">
        <v>9.1599648749999998E-2</v>
      </c>
      <c r="O64" s="247">
        <v>0.61454221924999997</v>
      </c>
      <c r="P64"/>
    </row>
    <row r="65" spans="1:16" s="37" customFormat="1" ht="12" customHeight="1" x14ac:dyDescent="0.2">
      <c r="A65" s="238"/>
      <c r="C65" s="303" t="s">
        <v>25</v>
      </c>
      <c r="D65" s="241" t="s">
        <v>255</v>
      </c>
      <c r="E65" s="163">
        <v>1.2175800000000001E-2</v>
      </c>
      <c r="F65" s="163">
        <v>7.2887899999999999E-3</v>
      </c>
      <c r="G65" s="163">
        <v>4.2532899999999998E-2</v>
      </c>
      <c r="H65" s="163">
        <v>2.7078000000000001E-5</v>
      </c>
      <c r="I65" s="163">
        <v>0</v>
      </c>
      <c r="J65" s="49">
        <f t="shared" si="2"/>
        <v>2.4903098398041239</v>
      </c>
      <c r="K65" s="163">
        <v>0</v>
      </c>
      <c r="L65" s="163">
        <v>3.6841400000000003E-2</v>
      </c>
      <c r="M65" s="244">
        <v>3.6841400000000003E-2</v>
      </c>
      <c r="N65" s="194">
        <v>0.13636999599999999</v>
      </c>
      <c r="O65" s="244">
        <v>0.76476400099999997</v>
      </c>
      <c r="P65"/>
    </row>
    <row r="66" spans="1:16" s="37" customFormat="1" ht="22.5" x14ac:dyDescent="0.2">
      <c r="A66" s="238"/>
      <c r="C66" s="304"/>
      <c r="D66" s="242" t="s">
        <v>256</v>
      </c>
      <c r="E66" s="98">
        <v>1.23912E-2</v>
      </c>
      <c r="F66" s="98">
        <v>2.6322400000000001E-3</v>
      </c>
      <c r="G66" s="98">
        <v>5.9460700000000003E-3</v>
      </c>
      <c r="H66" s="98">
        <v>3.00583E-2</v>
      </c>
      <c r="I66" s="98">
        <v>0</v>
      </c>
      <c r="J66" s="50">
        <f t="shared" si="2"/>
        <v>3.0518082198706944</v>
      </c>
      <c r="K66" s="98">
        <v>0</v>
      </c>
      <c r="L66" s="98">
        <v>3.4500200000000002E-2</v>
      </c>
      <c r="M66" s="245">
        <v>3.4500200000000002E-2</v>
      </c>
      <c r="N66" s="197">
        <v>0.13712128600000001</v>
      </c>
      <c r="O66" s="245">
        <v>0.77735067599999996</v>
      </c>
      <c r="P66"/>
    </row>
    <row r="67" spans="1:16" s="37" customFormat="1" ht="12" customHeight="1" x14ac:dyDescent="0.2">
      <c r="A67" s="238"/>
      <c r="C67" s="304"/>
      <c r="D67" s="181" t="s">
        <v>257</v>
      </c>
      <c r="E67" s="98">
        <v>2.1022900000000001E-2</v>
      </c>
      <c r="F67" s="98">
        <v>2.8898400000000001E-2</v>
      </c>
      <c r="G67" s="98">
        <v>5.0904400000000002E-2</v>
      </c>
      <c r="H67" s="98">
        <v>1.02724E-4</v>
      </c>
      <c r="I67" s="98">
        <v>0</v>
      </c>
      <c r="J67" s="50">
        <f t="shared" si="2"/>
        <v>2.2981018310560359</v>
      </c>
      <c r="K67" s="98">
        <v>2.8754100000000001E-3</v>
      </c>
      <c r="L67" s="98">
        <v>3.0090499999999999E-2</v>
      </c>
      <c r="M67" s="245">
        <v>3.2965910000000001E-2</v>
      </c>
      <c r="N67" s="197">
        <v>0.13891025300000001</v>
      </c>
      <c r="O67" s="245">
        <v>0.72719540000000005</v>
      </c>
      <c r="P67"/>
    </row>
    <row r="68" spans="1:16" s="37" customFormat="1" ht="12" customHeight="1" x14ac:dyDescent="0.2">
      <c r="A68" s="238"/>
      <c r="C68" s="304"/>
      <c r="D68" s="181" t="s">
        <v>258</v>
      </c>
      <c r="E68" s="98">
        <v>1.19604E-2</v>
      </c>
      <c r="F68" s="98">
        <v>3.1544099999999999E-3</v>
      </c>
      <c r="G68" s="98">
        <v>3.2775100000000001E-2</v>
      </c>
      <c r="H68" s="98">
        <v>6.9770800000000001E-3</v>
      </c>
      <c r="I68" s="98">
        <v>0</v>
      </c>
      <c r="J68" s="50">
        <f t="shared" si="2"/>
        <v>2.6336935924496681</v>
      </c>
      <c r="K68" s="98">
        <v>0</v>
      </c>
      <c r="L68" s="98">
        <v>3.4500200000000002E-2</v>
      </c>
      <c r="M68" s="245">
        <v>3.4500200000000002E-2</v>
      </c>
      <c r="N68" s="197">
        <v>0.17448991599999999</v>
      </c>
      <c r="O68" s="245">
        <v>0.73614285899999998</v>
      </c>
      <c r="P68"/>
    </row>
    <row r="69" spans="1:16" s="37" customFormat="1" ht="12" customHeight="1" x14ac:dyDescent="0.2">
      <c r="A69" s="238"/>
      <c r="C69" s="304"/>
      <c r="D69" s="181" t="s">
        <v>259</v>
      </c>
      <c r="E69" s="98">
        <v>1.19604E-2</v>
      </c>
      <c r="F69" s="98">
        <v>2.1540200000000001E-4</v>
      </c>
      <c r="G69" s="98">
        <v>3.0150300000000001E-2</v>
      </c>
      <c r="H69" s="98">
        <v>0</v>
      </c>
      <c r="I69" s="98">
        <v>0</v>
      </c>
      <c r="J69" s="50">
        <f t="shared" si="2"/>
        <v>2.4297560876264956</v>
      </c>
      <c r="K69" s="98">
        <v>0</v>
      </c>
      <c r="L69" s="98">
        <v>3.6917100000000001E-2</v>
      </c>
      <c r="M69" s="245">
        <v>3.6917100000000001E-2</v>
      </c>
      <c r="N69" s="197">
        <v>0.175150524</v>
      </c>
      <c r="O69" s="245">
        <v>0.74560632400000004</v>
      </c>
      <c r="P69"/>
    </row>
    <row r="70" spans="1:16" s="37" customFormat="1" ht="12" customHeight="1" x14ac:dyDescent="0.2">
      <c r="A70" s="238"/>
      <c r="C70" s="304"/>
      <c r="D70" s="181" t="s">
        <v>260</v>
      </c>
      <c r="E70" s="98">
        <v>1.49144E-2</v>
      </c>
      <c r="F70" s="98">
        <v>2.0318900000000001E-2</v>
      </c>
      <c r="G70" s="98">
        <v>4.6054900000000003E-2</v>
      </c>
      <c r="H70" s="98">
        <v>4.5358200000000001E-4</v>
      </c>
      <c r="I70" s="98">
        <v>0</v>
      </c>
      <c r="J70" s="50">
        <f t="shared" si="2"/>
        <v>2.3920597669377943</v>
      </c>
      <c r="K70" s="98">
        <v>3.1858099999999999E-3</v>
      </c>
      <c r="L70" s="98">
        <v>3.6917100000000001E-2</v>
      </c>
      <c r="M70" s="245">
        <v>4.0102909999999999E-2</v>
      </c>
      <c r="N70" s="197">
        <v>0.129161252</v>
      </c>
      <c r="O70" s="245">
        <v>0.74899401099999996</v>
      </c>
      <c r="P70"/>
    </row>
    <row r="71" spans="1:16" s="37" customFormat="1" ht="12" customHeight="1" x14ac:dyDescent="0.2">
      <c r="A71" s="238"/>
      <c r="C71" s="304"/>
      <c r="D71" s="181" t="s">
        <v>261</v>
      </c>
      <c r="E71" s="98">
        <v>1.5667E-2</v>
      </c>
      <c r="F71" s="98">
        <v>6.1349699999999996E-4</v>
      </c>
      <c r="G71" s="98">
        <v>4.3716400000000002E-2</v>
      </c>
      <c r="H71" s="98">
        <v>3.1808299999999999E-3</v>
      </c>
      <c r="I71" s="98">
        <v>0</v>
      </c>
      <c r="J71" s="50">
        <f t="shared" si="2"/>
        <v>2.5446707508169775</v>
      </c>
      <c r="K71" s="98">
        <v>0</v>
      </c>
      <c r="L71" s="98">
        <v>3.20077E-2</v>
      </c>
      <c r="M71" s="245">
        <v>3.20077E-2</v>
      </c>
      <c r="N71" s="197">
        <v>0.13880320600000001</v>
      </c>
      <c r="O71" s="245">
        <v>0.76601132199999999</v>
      </c>
      <c r="P71"/>
    </row>
    <row r="72" spans="1:16" s="37" customFormat="1" ht="12" customHeight="1" x14ac:dyDescent="0.2">
      <c r="A72" s="238"/>
      <c r="C72" s="304"/>
      <c r="D72" s="243" t="s">
        <v>262</v>
      </c>
      <c r="E72" s="178">
        <v>1.9355899999999999E-2</v>
      </c>
      <c r="F72" s="178">
        <v>7.1974600000000001E-3</v>
      </c>
      <c r="G72" s="178">
        <v>3.0218499999999999E-2</v>
      </c>
      <c r="H72" s="178">
        <v>1.05483E-2</v>
      </c>
      <c r="I72" s="178">
        <v>1.1280500000000001E-2</v>
      </c>
      <c r="J72" s="51">
        <f t="shared" si="2"/>
        <v>2.83715200355824</v>
      </c>
      <c r="K72" s="178">
        <v>0</v>
      </c>
      <c r="L72" s="178">
        <v>3.2083399999999998E-2</v>
      </c>
      <c r="M72" s="246">
        <v>3.2083399999999998E-2</v>
      </c>
      <c r="N72" s="248">
        <v>0.15055192000000001</v>
      </c>
      <c r="O72" s="246">
        <v>0.73876401400000002</v>
      </c>
      <c r="P72"/>
    </row>
    <row r="73" spans="1:16" s="37" customFormat="1" ht="15" customHeight="1" x14ac:dyDescent="0.2">
      <c r="A73" s="238"/>
      <c r="C73" s="304"/>
      <c r="D73" s="33" t="s">
        <v>207</v>
      </c>
      <c r="E73" s="127">
        <v>1.4930999999999998E-2</v>
      </c>
      <c r="F73" s="127">
        <v>8.7898873750000012E-3</v>
      </c>
      <c r="G73" s="127">
        <v>3.5287321249999996E-2</v>
      </c>
      <c r="H73" s="127">
        <v>6.4184867500000006E-3</v>
      </c>
      <c r="I73" s="128">
        <v>1.4100625000000001E-3</v>
      </c>
      <c r="J73" s="129">
        <f t="shared" si="2"/>
        <v>2.5599236623654074</v>
      </c>
      <c r="K73" s="249">
        <v>7.576525E-4</v>
      </c>
      <c r="L73" s="127">
        <v>3.4232200000000004E-2</v>
      </c>
      <c r="M73" s="247">
        <v>3.4989852500000002E-2</v>
      </c>
      <c r="N73" s="249">
        <v>0.14756979412499999</v>
      </c>
      <c r="O73" s="247">
        <v>0.75060357587500004</v>
      </c>
      <c r="P73"/>
    </row>
    <row r="74" spans="1:16" s="37" customFormat="1" ht="12" customHeight="1" x14ac:dyDescent="0.2">
      <c r="A74" s="238"/>
      <c r="C74" s="303" t="s">
        <v>26</v>
      </c>
      <c r="D74" s="241" t="s">
        <v>255</v>
      </c>
      <c r="E74" s="163">
        <v>5.8143100000000003E-2</v>
      </c>
      <c r="F74" s="163">
        <v>3.9272500000000002E-2</v>
      </c>
      <c r="G74" s="163">
        <v>0.11100009299999999</v>
      </c>
      <c r="H74" s="163">
        <v>2.6527100000000001E-2</v>
      </c>
      <c r="I74" s="163">
        <v>9.8852000000000002E-3</v>
      </c>
      <c r="J74" s="49">
        <f t="shared" si="2"/>
        <v>2.5537226006668274</v>
      </c>
      <c r="K74" s="163">
        <v>6.7113099999999998E-3</v>
      </c>
      <c r="L74" s="163">
        <v>5.03194E-2</v>
      </c>
      <c r="M74" s="244">
        <v>5.7030709999999998E-2</v>
      </c>
      <c r="N74" s="194">
        <v>6.7961992999999998E-2</v>
      </c>
      <c r="O74" s="244">
        <v>0.63017919099999997</v>
      </c>
      <c r="P74"/>
    </row>
    <row r="75" spans="1:16" s="37" customFormat="1" ht="22.5" x14ac:dyDescent="0.2">
      <c r="A75" s="238"/>
      <c r="C75" s="304"/>
      <c r="D75" s="242" t="s">
        <v>256</v>
      </c>
      <c r="E75" s="98">
        <v>4.9729500000000003E-2</v>
      </c>
      <c r="F75" s="98">
        <v>2.17363E-2</v>
      </c>
      <c r="G75" s="98">
        <v>8.5611461E-2</v>
      </c>
      <c r="H75" s="98">
        <v>2.6067199999999999E-2</v>
      </c>
      <c r="I75" s="98">
        <v>1.26412E-2</v>
      </c>
      <c r="J75" s="50">
        <f t="shared" si="2"/>
        <v>2.643254262629581</v>
      </c>
      <c r="K75" s="98">
        <v>2.5031200000000002E-3</v>
      </c>
      <c r="L75" s="98">
        <v>5.0304000000000001E-2</v>
      </c>
      <c r="M75" s="245">
        <v>5.2807119999999999E-2</v>
      </c>
      <c r="N75" s="197">
        <v>6.6434022999999995E-2</v>
      </c>
      <c r="O75" s="245">
        <v>0.68497320100000003</v>
      </c>
      <c r="P75"/>
    </row>
    <row r="76" spans="1:16" s="37" customFormat="1" ht="12" customHeight="1" x14ac:dyDescent="0.2">
      <c r="A76" s="238"/>
      <c r="C76" s="304"/>
      <c r="D76" s="181" t="s">
        <v>257</v>
      </c>
      <c r="E76" s="98">
        <v>7.8805233000000002E-2</v>
      </c>
      <c r="F76" s="98">
        <v>3.1171899999999999E-2</v>
      </c>
      <c r="G76" s="98">
        <v>0.16075874300000001</v>
      </c>
      <c r="H76" s="98">
        <v>3.1517400000000001E-2</v>
      </c>
      <c r="I76" s="98">
        <v>8.4931E-3</v>
      </c>
      <c r="J76" s="50">
        <f t="shared" si="2"/>
        <v>2.5485747322118408</v>
      </c>
      <c r="K76" s="98">
        <v>1.14877E-2</v>
      </c>
      <c r="L76" s="98">
        <v>3.7108700000000001E-2</v>
      </c>
      <c r="M76" s="245">
        <v>4.8596399999999998E-2</v>
      </c>
      <c r="N76" s="197">
        <v>8.0833988999999995E-2</v>
      </c>
      <c r="O76" s="245">
        <v>0.55982333399999995</v>
      </c>
      <c r="P76"/>
    </row>
    <row r="77" spans="1:16" s="37" customFormat="1" ht="12" customHeight="1" x14ac:dyDescent="0.2">
      <c r="A77" s="238"/>
      <c r="C77" s="304"/>
      <c r="D77" s="181" t="s">
        <v>258</v>
      </c>
      <c r="E77" s="98">
        <v>4.6849200000000001E-2</v>
      </c>
      <c r="F77" s="98">
        <v>1.8141899999999999E-2</v>
      </c>
      <c r="G77" s="98">
        <v>6.3260363999999999E-2</v>
      </c>
      <c r="H77" s="98">
        <v>2.51002E-2</v>
      </c>
      <c r="I77" s="98">
        <v>1.17781E-2</v>
      </c>
      <c r="J77" s="50">
        <f t="shared" si="2"/>
        <v>2.6173681929321968</v>
      </c>
      <c r="K77" s="98">
        <v>3.89938E-3</v>
      </c>
      <c r="L77" s="98">
        <v>4.4211399999999998E-2</v>
      </c>
      <c r="M77" s="245">
        <v>4.8110779999999999E-2</v>
      </c>
      <c r="N77" s="197">
        <v>8.0924983000000006E-2</v>
      </c>
      <c r="O77" s="245">
        <v>0.70583440900000005</v>
      </c>
      <c r="P77"/>
    </row>
    <row r="78" spans="1:16" s="37" customFormat="1" ht="12" customHeight="1" x14ac:dyDescent="0.2">
      <c r="A78" s="238"/>
      <c r="C78" s="304"/>
      <c r="D78" s="181" t="s">
        <v>259</v>
      </c>
      <c r="E78" s="98">
        <v>4.3951200000000003E-2</v>
      </c>
      <c r="F78" s="98">
        <v>1.0131899999999999E-2</v>
      </c>
      <c r="G78" s="98">
        <v>4.55821E-2</v>
      </c>
      <c r="H78" s="98">
        <v>1.9894499999999999E-2</v>
      </c>
      <c r="I78" s="98">
        <v>1.07569E-2</v>
      </c>
      <c r="J78" s="50">
        <f t="shared" si="2"/>
        <v>2.5654736234677702</v>
      </c>
      <c r="K78" s="98">
        <v>6.6475199999999996E-3</v>
      </c>
      <c r="L78" s="98">
        <v>4.8237700000000001E-2</v>
      </c>
      <c r="M78" s="245">
        <v>5.4885219999999998E-2</v>
      </c>
      <c r="N78" s="197">
        <v>8.9648912999999997E-2</v>
      </c>
      <c r="O78" s="245">
        <v>0.72514923099999995</v>
      </c>
      <c r="P78"/>
    </row>
    <row r="79" spans="1:16" s="37" customFormat="1" ht="12" customHeight="1" x14ac:dyDescent="0.2">
      <c r="A79" s="238"/>
      <c r="C79" s="304"/>
      <c r="D79" s="181" t="s">
        <v>260</v>
      </c>
      <c r="E79" s="98">
        <v>5.9395000000000003E-2</v>
      </c>
      <c r="F79" s="98">
        <v>4.6182000000000001E-2</v>
      </c>
      <c r="G79" s="98">
        <v>0.104971989</v>
      </c>
      <c r="H79" s="98">
        <v>3.6366599999999999E-2</v>
      </c>
      <c r="I79" s="98">
        <v>1.22816E-2</v>
      </c>
      <c r="J79" s="50">
        <f t="shared" ref="J79:J110" si="3">(1*E79+2*F79+3*G79+4*H79+5*I79)/SUM(E79:I79)</f>
        <v>2.5985982702921984</v>
      </c>
      <c r="K79" s="98">
        <v>1.0753199999999999E-2</v>
      </c>
      <c r="L79" s="98">
        <v>4.09203E-2</v>
      </c>
      <c r="M79" s="245">
        <v>5.1673499999999997E-2</v>
      </c>
      <c r="N79" s="197">
        <v>8.8439777999999997E-2</v>
      </c>
      <c r="O79" s="245">
        <v>0.60068947800000005</v>
      </c>
      <c r="P79"/>
    </row>
    <row r="80" spans="1:16" s="37" customFormat="1" ht="12" customHeight="1" x14ac:dyDescent="0.2">
      <c r="A80" s="238"/>
      <c r="C80" s="304"/>
      <c r="D80" s="181" t="s">
        <v>261</v>
      </c>
      <c r="E80" s="98">
        <v>6.2553916000000001E-2</v>
      </c>
      <c r="F80" s="98">
        <v>2.86339E-2</v>
      </c>
      <c r="G80" s="98">
        <v>0.11249862200000001</v>
      </c>
      <c r="H80" s="98">
        <v>2.8124699999999999E-2</v>
      </c>
      <c r="I80" s="98">
        <v>1.29161E-2</v>
      </c>
      <c r="J80" s="50">
        <f t="shared" si="3"/>
        <v>2.5922610298082147</v>
      </c>
      <c r="K80" s="98">
        <v>5.7856399999999999E-3</v>
      </c>
      <c r="L80" s="98">
        <v>5.4857999999999997E-2</v>
      </c>
      <c r="M80" s="245">
        <v>6.0643639999999999E-2</v>
      </c>
      <c r="N80" s="197">
        <v>8.4034567000000004E-2</v>
      </c>
      <c r="O80" s="245">
        <v>0.61059456400000001</v>
      </c>
      <c r="P80"/>
    </row>
    <row r="81" spans="1:16" s="37" customFormat="1" ht="12" customHeight="1" x14ac:dyDescent="0.2">
      <c r="A81" s="238"/>
      <c r="C81" s="304"/>
      <c r="D81" s="243" t="s">
        <v>262</v>
      </c>
      <c r="E81" s="178">
        <v>4.2307200000000003E-2</v>
      </c>
      <c r="F81" s="178">
        <v>8.7355999999999996E-3</v>
      </c>
      <c r="G81" s="178">
        <v>4.6547600000000001E-2</v>
      </c>
      <c r="H81" s="178">
        <v>2.1943799999999999E-2</v>
      </c>
      <c r="I81" s="178">
        <v>1.6825699999999999E-2</v>
      </c>
      <c r="J81" s="51">
        <f t="shared" si="3"/>
        <v>2.7231238802609865</v>
      </c>
      <c r="K81" s="178">
        <v>2.5031200000000002E-3</v>
      </c>
      <c r="L81" s="178">
        <v>4.7169200000000001E-2</v>
      </c>
      <c r="M81" s="246">
        <v>4.9672319999999999E-2</v>
      </c>
      <c r="N81" s="248">
        <v>9.6638686000000001E-2</v>
      </c>
      <c r="O81" s="246">
        <v>0.717329039</v>
      </c>
      <c r="P81"/>
    </row>
    <row r="82" spans="1:16" s="37" customFormat="1" ht="15" customHeight="1" x14ac:dyDescent="0.2">
      <c r="A82" s="238"/>
      <c r="C82" s="304"/>
      <c r="D82" s="33" t="s">
        <v>207</v>
      </c>
      <c r="E82" s="127">
        <v>5.5216793625000003E-2</v>
      </c>
      <c r="F82" s="127">
        <v>2.5500750000000003E-2</v>
      </c>
      <c r="G82" s="127">
        <v>9.1278871500000011E-2</v>
      </c>
      <c r="H82" s="127">
        <v>2.69426875E-2</v>
      </c>
      <c r="I82" s="128">
        <v>1.1947237500000001E-2</v>
      </c>
      <c r="J82" s="129">
        <f t="shared" si="3"/>
        <v>2.5964784883669565</v>
      </c>
      <c r="K82" s="249">
        <v>6.2863737500000001E-3</v>
      </c>
      <c r="L82" s="127">
        <v>4.6641087500000004E-2</v>
      </c>
      <c r="M82" s="247">
        <v>5.2927461250000002E-2</v>
      </c>
      <c r="N82" s="249">
        <v>8.1864616500000001E-2</v>
      </c>
      <c r="O82" s="247">
        <v>0.65432155587499996</v>
      </c>
      <c r="P82"/>
    </row>
    <row r="83" spans="1:16" s="37" customFormat="1" ht="12" customHeight="1" x14ac:dyDescent="0.2">
      <c r="A83" s="238"/>
      <c r="C83" s="303" t="s">
        <v>27</v>
      </c>
      <c r="D83" s="241" t="s">
        <v>255</v>
      </c>
      <c r="E83" s="163">
        <v>8.8223782000000001E-2</v>
      </c>
      <c r="F83" s="163">
        <v>7.8566537000000006E-2</v>
      </c>
      <c r="G83" s="163">
        <v>0.12468195</v>
      </c>
      <c r="H83" s="163">
        <v>0.119692011</v>
      </c>
      <c r="I83" s="163">
        <v>1.57921E-2</v>
      </c>
      <c r="J83" s="49">
        <f t="shared" si="3"/>
        <v>2.7570293012133935</v>
      </c>
      <c r="K83" s="163">
        <v>2.92888E-3</v>
      </c>
      <c r="L83" s="163">
        <v>2.8225900000000002E-2</v>
      </c>
      <c r="M83" s="244">
        <v>3.115478E-2</v>
      </c>
      <c r="N83" s="194">
        <v>5.1855100000000001E-2</v>
      </c>
      <c r="O83" s="244">
        <v>0.49003379699999999</v>
      </c>
      <c r="P83"/>
    </row>
    <row r="84" spans="1:16" s="37" customFormat="1" ht="22.5" x14ac:dyDescent="0.2">
      <c r="A84" s="238"/>
      <c r="C84" s="304"/>
      <c r="D84" s="242" t="s">
        <v>256</v>
      </c>
      <c r="E84" s="98">
        <v>8.4787145999999994E-2</v>
      </c>
      <c r="F84" s="98">
        <v>6.5248747999999995E-2</v>
      </c>
      <c r="G84" s="98">
        <v>8.1212807999999997E-2</v>
      </c>
      <c r="H84" s="98">
        <v>9.6401529999999999E-2</v>
      </c>
      <c r="I84" s="98">
        <v>1.33726E-2</v>
      </c>
      <c r="J84" s="50">
        <f t="shared" si="3"/>
        <v>2.6725254161281491</v>
      </c>
      <c r="K84" s="98">
        <v>3.0120400000000001E-3</v>
      </c>
      <c r="L84" s="98">
        <v>3.0795900000000001E-2</v>
      </c>
      <c r="M84" s="245">
        <v>3.3807940000000002E-2</v>
      </c>
      <c r="N84" s="197">
        <v>6.7287313000000001E-2</v>
      </c>
      <c r="O84" s="245">
        <v>0.55788187499999997</v>
      </c>
      <c r="P84"/>
    </row>
    <row r="85" spans="1:16" s="37" customFormat="1" ht="12" customHeight="1" x14ac:dyDescent="0.2">
      <c r="A85" s="238"/>
      <c r="C85" s="304"/>
      <c r="D85" s="181" t="s">
        <v>257</v>
      </c>
      <c r="E85" s="98">
        <v>8.3460446999999993E-2</v>
      </c>
      <c r="F85" s="98">
        <v>5.2454599999999997E-2</v>
      </c>
      <c r="G85" s="98">
        <v>0.115769049</v>
      </c>
      <c r="H85" s="98">
        <v>4.78407E-2</v>
      </c>
      <c r="I85" s="98">
        <v>1.41201E-2</v>
      </c>
      <c r="J85" s="50">
        <f t="shared" si="3"/>
        <v>2.5431311147495923</v>
      </c>
      <c r="K85" s="98">
        <v>6.0286300000000001E-3</v>
      </c>
      <c r="L85" s="98">
        <v>2.137E-2</v>
      </c>
      <c r="M85" s="245">
        <v>2.739863E-2</v>
      </c>
      <c r="N85" s="197">
        <v>8.7091156000000003E-2</v>
      </c>
      <c r="O85" s="245">
        <v>0.57186526699999995</v>
      </c>
      <c r="P85"/>
    </row>
    <row r="86" spans="1:16" s="37" customFormat="1" ht="12" customHeight="1" x14ac:dyDescent="0.2">
      <c r="A86" s="238"/>
      <c r="C86" s="304"/>
      <c r="D86" s="181" t="s">
        <v>258</v>
      </c>
      <c r="E86" s="98">
        <v>4.36181E-2</v>
      </c>
      <c r="F86" s="98">
        <v>3.4335400000000002E-2</v>
      </c>
      <c r="G86" s="98">
        <v>7.5339402E-2</v>
      </c>
      <c r="H86" s="98">
        <v>3.7618899999999997E-2</v>
      </c>
      <c r="I86" s="98">
        <v>9.9284000000000004E-3</v>
      </c>
      <c r="J86" s="50">
        <f t="shared" si="3"/>
        <v>2.6808612052680565</v>
      </c>
      <c r="K86" s="98">
        <v>2.92888E-3</v>
      </c>
      <c r="L86" s="98">
        <v>3.5732E-2</v>
      </c>
      <c r="M86" s="245">
        <v>3.8660880000000002E-2</v>
      </c>
      <c r="N86" s="197">
        <v>0.112859626</v>
      </c>
      <c r="O86" s="245">
        <v>0.64763926599999999</v>
      </c>
      <c r="P86"/>
    </row>
    <row r="87" spans="1:16" s="37" customFormat="1" ht="12" customHeight="1" x14ac:dyDescent="0.2">
      <c r="A87" s="238"/>
      <c r="C87" s="304"/>
      <c r="D87" s="181" t="s">
        <v>259</v>
      </c>
      <c r="E87" s="98">
        <v>5.1146999999999998E-2</v>
      </c>
      <c r="F87" s="98">
        <v>2.8433400000000001E-2</v>
      </c>
      <c r="G87" s="98">
        <v>4.0485199999999999E-2</v>
      </c>
      <c r="H87" s="98">
        <v>3.2487500000000002E-2</v>
      </c>
      <c r="I87" s="98">
        <v>8.0070999999999996E-3</v>
      </c>
      <c r="J87" s="50">
        <f t="shared" si="3"/>
        <v>2.487882426653679</v>
      </c>
      <c r="K87" s="98">
        <v>2.92888E-3</v>
      </c>
      <c r="L87" s="98">
        <v>3.4647600000000001E-2</v>
      </c>
      <c r="M87" s="245">
        <v>3.7576480000000002E-2</v>
      </c>
      <c r="N87" s="197">
        <v>0.112669344</v>
      </c>
      <c r="O87" s="245">
        <v>0.68919394300000003</v>
      </c>
      <c r="P87"/>
    </row>
    <row r="88" spans="1:16" s="37" customFormat="1" ht="12" customHeight="1" x14ac:dyDescent="0.2">
      <c r="A88" s="238"/>
      <c r="C88" s="304"/>
      <c r="D88" s="181" t="s">
        <v>260</v>
      </c>
      <c r="E88" s="98">
        <v>4.87E-2</v>
      </c>
      <c r="F88" s="98">
        <v>5.6543099999999999E-2</v>
      </c>
      <c r="G88" s="98">
        <v>0.100007837</v>
      </c>
      <c r="H88" s="98">
        <v>5.3352999999999998E-2</v>
      </c>
      <c r="I88" s="98">
        <v>1.16966E-2</v>
      </c>
      <c r="J88" s="50">
        <f t="shared" si="3"/>
        <v>2.7144034530719412</v>
      </c>
      <c r="K88" s="98">
        <v>9.3480999999999998E-3</v>
      </c>
      <c r="L88" s="98">
        <v>2.3610200000000001E-2</v>
      </c>
      <c r="M88" s="245">
        <v>3.2958300000000003E-2</v>
      </c>
      <c r="N88" s="197">
        <v>9.7961808999999997E-2</v>
      </c>
      <c r="O88" s="245">
        <v>0.59877940799999996</v>
      </c>
      <c r="P88"/>
    </row>
    <row r="89" spans="1:16" s="37" customFormat="1" ht="12" customHeight="1" x14ac:dyDescent="0.2">
      <c r="A89" s="238"/>
      <c r="C89" s="304"/>
      <c r="D89" s="181" t="s">
        <v>261</v>
      </c>
      <c r="E89" s="98">
        <v>5.9684899999999999E-2</v>
      </c>
      <c r="F89" s="98">
        <v>7.065138E-2</v>
      </c>
      <c r="G89" s="98">
        <v>0.113529639</v>
      </c>
      <c r="H89" s="98">
        <v>3.6307399999999997E-2</v>
      </c>
      <c r="I89" s="98">
        <v>1.36682E-2</v>
      </c>
      <c r="J89" s="50">
        <f t="shared" si="3"/>
        <v>2.5699131272187579</v>
      </c>
      <c r="K89" s="98">
        <v>1.0368499999999999E-2</v>
      </c>
      <c r="L89" s="98">
        <v>3.6105100000000001E-2</v>
      </c>
      <c r="M89" s="245">
        <v>4.6473600000000004E-2</v>
      </c>
      <c r="N89" s="197">
        <v>0.104230323</v>
      </c>
      <c r="O89" s="245">
        <v>0.55545456299999996</v>
      </c>
      <c r="P89"/>
    </row>
    <row r="90" spans="1:16" s="37" customFormat="1" ht="12" customHeight="1" x14ac:dyDescent="0.2">
      <c r="A90" s="238"/>
      <c r="C90" s="304"/>
      <c r="D90" s="243" t="s">
        <v>262</v>
      </c>
      <c r="E90" s="178">
        <v>3.7320100000000002E-2</v>
      </c>
      <c r="F90" s="178">
        <v>2.1262E-2</v>
      </c>
      <c r="G90" s="178">
        <v>3.2441999999999999E-2</v>
      </c>
      <c r="H90" s="178">
        <v>2.9138000000000001E-2</v>
      </c>
      <c r="I90" s="178">
        <v>1.7408300000000002E-2</v>
      </c>
      <c r="J90" s="51">
        <f t="shared" si="3"/>
        <v>2.7677727185499208</v>
      </c>
      <c r="K90" s="178">
        <v>6.1531099999999998E-3</v>
      </c>
      <c r="L90" s="178">
        <v>3.84877E-2</v>
      </c>
      <c r="M90" s="246">
        <v>4.4640810000000003E-2</v>
      </c>
      <c r="N90" s="248">
        <v>0.160745956</v>
      </c>
      <c r="O90" s="246">
        <v>0.65704291100000001</v>
      </c>
      <c r="P90"/>
    </row>
    <row r="91" spans="1:16" s="37" customFormat="1" ht="15" customHeight="1" x14ac:dyDescent="0.2">
      <c r="A91" s="238"/>
      <c r="C91" s="304"/>
      <c r="D91" s="33" t="s">
        <v>207</v>
      </c>
      <c r="E91" s="127">
        <v>6.2117684375000003E-2</v>
      </c>
      <c r="F91" s="127">
        <v>5.0936895624999999E-2</v>
      </c>
      <c r="G91" s="127">
        <v>8.5433485625E-2</v>
      </c>
      <c r="H91" s="127">
        <v>5.6604880125E-2</v>
      </c>
      <c r="I91" s="128">
        <v>1.2999175000000002E-2</v>
      </c>
      <c r="J91" s="129">
        <f t="shared" si="3"/>
        <v>2.6547118431118606</v>
      </c>
      <c r="K91" s="249">
        <v>5.4621275000000004E-3</v>
      </c>
      <c r="L91" s="127">
        <v>3.1121799999999998E-2</v>
      </c>
      <c r="M91" s="247">
        <v>3.6583927500000002E-2</v>
      </c>
      <c r="N91" s="249">
        <v>9.9337578374999999E-2</v>
      </c>
      <c r="O91" s="247">
        <v>0.59598637874999993</v>
      </c>
      <c r="P91"/>
    </row>
    <row r="92" spans="1:16" s="37" customFormat="1" ht="12" customHeight="1" x14ac:dyDescent="0.2">
      <c r="A92" s="238"/>
      <c r="C92" s="303" t="s">
        <v>28</v>
      </c>
      <c r="D92" s="241" t="s">
        <v>255</v>
      </c>
      <c r="E92" s="163">
        <v>0.12982547799999999</v>
      </c>
      <c r="F92" s="163">
        <v>6.7221649999999994E-2</v>
      </c>
      <c r="G92" s="163">
        <v>0.26342565099999998</v>
      </c>
      <c r="H92" s="163">
        <v>0.196702081</v>
      </c>
      <c r="I92" s="163">
        <v>7.2186845999999999E-2</v>
      </c>
      <c r="J92" s="49">
        <f t="shared" si="3"/>
        <v>3.0194734202291666</v>
      </c>
      <c r="K92" s="163">
        <v>1.11422E-2</v>
      </c>
      <c r="L92" s="163">
        <v>1.8445E-2</v>
      </c>
      <c r="M92" s="244">
        <v>2.9587200000000001E-2</v>
      </c>
      <c r="N92" s="194">
        <v>7.3401908000000002E-2</v>
      </c>
      <c r="O92" s="244">
        <v>0.16764918100000001</v>
      </c>
      <c r="P92"/>
    </row>
    <row r="93" spans="1:16" s="37" customFormat="1" ht="22.5" x14ac:dyDescent="0.2">
      <c r="A93" s="238"/>
      <c r="C93" s="304"/>
      <c r="D93" s="242" t="s">
        <v>256</v>
      </c>
      <c r="E93" s="98">
        <v>0.12242396899999999</v>
      </c>
      <c r="F93" s="98">
        <v>6.5187272000000004E-2</v>
      </c>
      <c r="G93" s="98">
        <v>0.210033584</v>
      </c>
      <c r="H93" s="98">
        <v>0.17718594200000001</v>
      </c>
      <c r="I93" s="98">
        <v>8.6895642999999995E-2</v>
      </c>
      <c r="J93" s="50">
        <f t="shared" si="3"/>
        <v>3.0618715187746548</v>
      </c>
      <c r="K93" s="98">
        <v>6.5912799999999997E-3</v>
      </c>
      <c r="L93" s="98">
        <v>1.51494E-2</v>
      </c>
      <c r="M93" s="245">
        <v>2.1740679999999998E-2</v>
      </c>
      <c r="N93" s="197">
        <v>9.8861034E-2</v>
      </c>
      <c r="O93" s="245">
        <v>0.21767191499999999</v>
      </c>
      <c r="P93"/>
    </row>
    <row r="94" spans="1:16" s="37" customFormat="1" ht="12" customHeight="1" x14ac:dyDescent="0.2">
      <c r="A94" s="238"/>
      <c r="C94" s="304"/>
      <c r="D94" s="181" t="s">
        <v>257</v>
      </c>
      <c r="E94" s="98">
        <v>9.0384350000000002E-2</v>
      </c>
      <c r="F94" s="98">
        <v>5.7320700000000002E-2</v>
      </c>
      <c r="G94" s="98">
        <v>0.19917214699999999</v>
      </c>
      <c r="H94" s="98">
        <v>0.10046319300000001</v>
      </c>
      <c r="I94" s="98">
        <v>5.0349999999999999E-2</v>
      </c>
      <c r="J94" s="50">
        <f t="shared" si="3"/>
        <v>2.9258048623362005</v>
      </c>
      <c r="K94" s="98">
        <v>1.3182599999999999E-2</v>
      </c>
      <c r="L94" s="98">
        <v>3.8408299999999999E-2</v>
      </c>
      <c r="M94" s="245">
        <v>5.1590899999999995E-2</v>
      </c>
      <c r="N94" s="197">
        <v>0.105196603</v>
      </c>
      <c r="O94" s="245">
        <v>0.34552217400000002</v>
      </c>
      <c r="P94"/>
    </row>
    <row r="95" spans="1:16" s="37" customFormat="1" ht="12" customHeight="1" x14ac:dyDescent="0.2">
      <c r="A95" s="238"/>
      <c r="C95" s="304"/>
      <c r="D95" s="181" t="s">
        <v>258</v>
      </c>
      <c r="E95" s="98">
        <v>0.110988727</v>
      </c>
      <c r="F95" s="98">
        <v>6.18907E-2</v>
      </c>
      <c r="G95" s="98">
        <v>0.198719279</v>
      </c>
      <c r="H95" s="98">
        <v>0.155831366</v>
      </c>
      <c r="I95" s="98">
        <v>8.2321283999999995E-2</v>
      </c>
      <c r="J95" s="50">
        <f t="shared" si="3"/>
        <v>3.0600339460335695</v>
      </c>
      <c r="K95" s="98">
        <v>1.14319E-2</v>
      </c>
      <c r="L95" s="98">
        <v>2.67938E-2</v>
      </c>
      <c r="M95" s="245">
        <v>3.8225700000000001E-2</v>
      </c>
      <c r="N95" s="197">
        <v>0.109600292</v>
      </c>
      <c r="O95" s="245">
        <v>0.242422625</v>
      </c>
      <c r="P95"/>
    </row>
    <row r="96" spans="1:16" s="37" customFormat="1" ht="12" customHeight="1" x14ac:dyDescent="0.2">
      <c r="A96" s="238"/>
      <c r="C96" s="304"/>
      <c r="D96" s="181" t="s">
        <v>259</v>
      </c>
      <c r="E96" s="98">
        <v>8.9861909000000004E-2</v>
      </c>
      <c r="F96" s="98">
        <v>1.8804399999999999E-2</v>
      </c>
      <c r="G96" s="98">
        <v>0.123957863</v>
      </c>
      <c r="H96" s="98">
        <v>9.5499300999999995E-2</v>
      </c>
      <c r="I96" s="98">
        <v>5.9645900000000002E-2</v>
      </c>
      <c r="J96" s="50">
        <f t="shared" si="3"/>
        <v>3.041939575769435</v>
      </c>
      <c r="K96" s="98">
        <v>6.7361399999999998E-3</v>
      </c>
      <c r="L96" s="98">
        <v>4.0734199999999998E-2</v>
      </c>
      <c r="M96" s="245">
        <v>4.747034E-2</v>
      </c>
      <c r="N96" s="197">
        <v>0.13202071700000001</v>
      </c>
      <c r="O96" s="245">
        <v>0.432739547</v>
      </c>
      <c r="P96"/>
    </row>
    <row r="97" spans="1:16" s="37" customFormat="1" ht="12" customHeight="1" x14ac:dyDescent="0.2">
      <c r="A97" s="238"/>
      <c r="C97" s="304"/>
      <c r="D97" s="181" t="s">
        <v>260</v>
      </c>
      <c r="E97" s="98">
        <v>8.1461986E-2</v>
      </c>
      <c r="F97" s="98">
        <v>4.2458500000000003E-2</v>
      </c>
      <c r="G97" s="98">
        <v>0.14575309</v>
      </c>
      <c r="H97" s="98">
        <v>0.103728762</v>
      </c>
      <c r="I97" s="98">
        <v>7.1109107000000005E-2</v>
      </c>
      <c r="J97" s="50">
        <f t="shared" si="3"/>
        <v>3.0912563769870993</v>
      </c>
      <c r="K97" s="98">
        <v>1.83071E-2</v>
      </c>
      <c r="L97" s="98">
        <v>3.1436699999999998E-2</v>
      </c>
      <c r="M97" s="245">
        <v>4.9743799999999998E-2</v>
      </c>
      <c r="N97" s="197">
        <v>0.14782985500000001</v>
      </c>
      <c r="O97" s="245">
        <v>0.35791494600000001</v>
      </c>
      <c r="P97"/>
    </row>
    <row r="98" spans="1:16" s="37" customFormat="1" ht="12" customHeight="1" x14ac:dyDescent="0.2">
      <c r="A98" s="238"/>
      <c r="C98" s="304"/>
      <c r="D98" s="181" t="s">
        <v>261</v>
      </c>
      <c r="E98" s="98">
        <v>8.7137316000000006E-2</v>
      </c>
      <c r="F98" s="98">
        <v>4.5255200000000002E-2</v>
      </c>
      <c r="G98" s="98">
        <v>0.16312460600000001</v>
      </c>
      <c r="H98" s="98">
        <v>0.105723292</v>
      </c>
      <c r="I98" s="98">
        <v>6.2091199999999999E-2</v>
      </c>
      <c r="J98" s="50">
        <f t="shared" si="3"/>
        <v>3.0223940255456005</v>
      </c>
      <c r="K98" s="98">
        <v>1.12871E-2</v>
      </c>
      <c r="L98" s="98">
        <v>4.0877400000000001E-2</v>
      </c>
      <c r="M98" s="245">
        <v>5.2164500000000003E-2</v>
      </c>
      <c r="N98" s="197">
        <v>0.138164342</v>
      </c>
      <c r="O98" s="245">
        <v>0.34633954</v>
      </c>
      <c r="P98"/>
    </row>
    <row r="99" spans="1:16" s="37" customFormat="1" ht="12" customHeight="1" x14ac:dyDescent="0.2">
      <c r="A99" s="238"/>
      <c r="C99" s="304"/>
      <c r="D99" s="243" t="s">
        <v>262</v>
      </c>
      <c r="E99" s="178">
        <v>4.8586200000000003E-2</v>
      </c>
      <c r="F99" s="178">
        <v>7.2285800000000001E-3</v>
      </c>
      <c r="G99" s="178">
        <v>7.2096756999999997E-2</v>
      </c>
      <c r="H99" s="178">
        <v>5.2818900000000002E-2</v>
      </c>
      <c r="I99" s="178">
        <v>7.1091301999999995E-2</v>
      </c>
      <c r="J99" s="51">
        <f t="shared" si="3"/>
        <v>3.3597803921130098</v>
      </c>
      <c r="K99" s="178">
        <v>6.5912799999999997E-3</v>
      </c>
      <c r="L99" s="178">
        <v>5.3942900000000002E-2</v>
      </c>
      <c r="M99" s="246">
        <v>6.053418E-2</v>
      </c>
      <c r="N99" s="248">
        <v>0.25485666800000001</v>
      </c>
      <c r="O99" s="246">
        <v>0.43278736000000001</v>
      </c>
      <c r="P99"/>
    </row>
    <row r="100" spans="1:16" s="37" customFormat="1" ht="15" customHeight="1" x14ac:dyDescent="0.2">
      <c r="A100" s="238"/>
      <c r="C100" s="304"/>
      <c r="D100" s="33" t="s">
        <v>207</v>
      </c>
      <c r="E100" s="127">
        <v>9.5083741874999989E-2</v>
      </c>
      <c r="F100" s="127">
        <v>4.567087525E-2</v>
      </c>
      <c r="G100" s="127">
        <v>0.17203537212499997</v>
      </c>
      <c r="H100" s="127">
        <v>0.123494104625</v>
      </c>
      <c r="I100" s="128">
        <v>6.9461410249999994E-2</v>
      </c>
      <c r="J100" s="129">
        <f t="shared" si="3"/>
        <v>3.0525532425067898</v>
      </c>
      <c r="K100" s="249">
        <v>1.06587E-2</v>
      </c>
      <c r="L100" s="127">
        <v>3.3223462500000002E-2</v>
      </c>
      <c r="M100" s="247">
        <v>4.3882162500000002E-2</v>
      </c>
      <c r="N100" s="249">
        <v>0.132491427375</v>
      </c>
      <c r="O100" s="247">
        <v>0.31788091099999999</v>
      </c>
      <c r="P100"/>
    </row>
    <row r="101" spans="1:16" s="37" customFormat="1" ht="12" customHeight="1" x14ac:dyDescent="0.2">
      <c r="A101" s="238"/>
      <c r="C101" s="303" t="s">
        <v>29</v>
      </c>
      <c r="D101" s="241" t="s">
        <v>255</v>
      </c>
      <c r="E101" s="163">
        <v>8.1204650000000003E-2</v>
      </c>
      <c r="F101" s="163">
        <v>4.3479400000000001E-2</v>
      </c>
      <c r="G101" s="163">
        <v>0.148672208</v>
      </c>
      <c r="H101" s="163">
        <v>5.4445399999999998E-2</v>
      </c>
      <c r="I101" s="163">
        <v>1.1508900000000001E-2</v>
      </c>
      <c r="J101" s="49">
        <f t="shared" si="3"/>
        <v>2.6215104512014626</v>
      </c>
      <c r="K101" s="163">
        <v>1.09368E-2</v>
      </c>
      <c r="L101" s="163">
        <v>2.17859E-2</v>
      </c>
      <c r="M101" s="244">
        <v>3.27227E-2</v>
      </c>
      <c r="N101" s="194">
        <v>3.8768700000000003E-2</v>
      </c>
      <c r="O101" s="244">
        <v>0.58919816400000002</v>
      </c>
      <c r="P101"/>
    </row>
    <row r="102" spans="1:16" s="37" customFormat="1" ht="22.5" x14ac:dyDescent="0.2">
      <c r="A102" s="238"/>
      <c r="C102" s="304"/>
      <c r="D102" s="242" t="s">
        <v>256</v>
      </c>
      <c r="E102" s="98">
        <v>4.9616500000000001E-2</v>
      </c>
      <c r="F102" s="98">
        <v>7.3746725999999999E-2</v>
      </c>
      <c r="G102" s="98">
        <v>8.0931510999999998E-2</v>
      </c>
      <c r="H102" s="98">
        <v>5.3461300000000003E-2</v>
      </c>
      <c r="I102" s="98">
        <v>1.00009E-2</v>
      </c>
      <c r="J102" s="50">
        <f t="shared" si="3"/>
        <v>2.6283322213235509</v>
      </c>
      <c r="K102" s="98">
        <v>9.8268999999999995E-3</v>
      </c>
      <c r="L102" s="98">
        <v>3.2326599999999997E-2</v>
      </c>
      <c r="M102" s="245">
        <v>4.2153499999999997E-2</v>
      </c>
      <c r="N102" s="197">
        <v>6.3481473999999996E-2</v>
      </c>
      <c r="O102" s="245">
        <v>0.62660812200000005</v>
      </c>
      <c r="P102"/>
    </row>
    <row r="103" spans="1:16" s="37" customFormat="1" ht="12" customHeight="1" x14ac:dyDescent="0.2">
      <c r="A103" s="238"/>
      <c r="C103" s="304"/>
      <c r="D103" s="181" t="s">
        <v>257</v>
      </c>
      <c r="E103" s="98">
        <v>0.107560453</v>
      </c>
      <c r="F103" s="98">
        <v>7.2703470000000006E-2</v>
      </c>
      <c r="G103" s="98">
        <v>9.6864221E-2</v>
      </c>
      <c r="H103" s="98">
        <v>3.8177299999999997E-2</v>
      </c>
      <c r="I103" s="98">
        <v>9.8264000000000008E-3</v>
      </c>
      <c r="J103" s="50">
        <f t="shared" si="3"/>
        <v>2.292612273315191</v>
      </c>
      <c r="K103" s="98">
        <v>1.8872E-2</v>
      </c>
      <c r="L103" s="98">
        <v>2.73645E-2</v>
      </c>
      <c r="M103" s="245">
        <v>4.62365E-2</v>
      </c>
      <c r="N103" s="197">
        <v>6.4465122E-2</v>
      </c>
      <c r="O103" s="245">
        <v>0.56416660900000004</v>
      </c>
      <c r="P103"/>
    </row>
    <row r="104" spans="1:16" s="37" customFormat="1" ht="12" customHeight="1" x14ac:dyDescent="0.2">
      <c r="A104" s="238"/>
      <c r="C104" s="304"/>
      <c r="D104" s="181" t="s">
        <v>258</v>
      </c>
      <c r="E104" s="98">
        <v>6.0482000000000001E-2</v>
      </c>
      <c r="F104" s="98">
        <v>2.1756299999999999E-2</v>
      </c>
      <c r="G104" s="98">
        <v>4.11324E-2</v>
      </c>
      <c r="H104" s="98">
        <v>2.8225699999999999E-2</v>
      </c>
      <c r="I104" s="98">
        <v>1.7941700000000001E-3</v>
      </c>
      <c r="J104" s="50">
        <f t="shared" si="3"/>
        <v>2.2769681995444699</v>
      </c>
      <c r="K104" s="98">
        <v>1.2564199999999999E-2</v>
      </c>
      <c r="L104" s="98">
        <v>3.1858900000000002E-2</v>
      </c>
      <c r="M104" s="245">
        <v>4.44231E-2</v>
      </c>
      <c r="N104" s="197">
        <v>0.10551081499999999</v>
      </c>
      <c r="O104" s="245">
        <v>0.696675445</v>
      </c>
      <c r="P104"/>
    </row>
    <row r="105" spans="1:16" s="37" customFormat="1" ht="12" customHeight="1" x14ac:dyDescent="0.2">
      <c r="A105" s="238"/>
      <c r="C105" s="304"/>
      <c r="D105" s="181" t="s">
        <v>259</v>
      </c>
      <c r="E105" s="98">
        <v>6.7306969999999994E-2</v>
      </c>
      <c r="F105" s="98">
        <v>3.84959E-2</v>
      </c>
      <c r="G105" s="98">
        <v>2.7053799999999999E-2</v>
      </c>
      <c r="H105" s="98">
        <v>1.40637E-2</v>
      </c>
      <c r="I105" s="98">
        <v>1.75208E-3</v>
      </c>
      <c r="J105" s="50">
        <f t="shared" si="3"/>
        <v>1.953794196571053</v>
      </c>
      <c r="K105" s="98">
        <v>1.05097E-2</v>
      </c>
      <c r="L105" s="98">
        <v>3.5054799999999997E-2</v>
      </c>
      <c r="M105" s="245">
        <v>4.5564499999999994E-2</v>
      </c>
      <c r="N105" s="197">
        <v>9.0436522000000005E-2</v>
      </c>
      <c r="O105" s="245">
        <v>0.71532652299999999</v>
      </c>
      <c r="P105"/>
    </row>
    <row r="106" spans="1:16" s="37" customFormat="1" ht="12" customHeight="1" x14ac:dyDescent="0.2">
      <c r="A106" s="238"/>
      <c r="C106" s="304"/>
      <c r="D106" s="181" t="s">
        <v>260</v>
      </c>
      <c r="E106" s="98">
        <v>7.3589897000000001E-2</v>
      </c>
      <c r="F106" s="98">
        <v>3.1971800000000002E-2</v>
      </c>
      <c r="G106" s="98">
        <v>8.4262463999999995E-2</v>
      </c>
      <c r="H106" s="98">
        <v>2.96282E-2</v>
      </c>
      <c r="I106" s="98">
        <v>4.8689400000000004E-3</v>
      </c>
      <c r="J106" s="50">
        <f t="shared" si="3"/>
        <v>2.3768513584004225</v>
      </c>
      <c r="K106" s="98">
        <v>1.8002899999999999E-2</v>
      </c>
      <c r="L106" s="98">
        <v>2.5243000000000002E-2</v>
      </c>
      <c r="M106" s="245">
        <v>4.3245900000000004E-2</v>
      </c>
      <c r="N106" s="197">
        <v>9.3738399E-2</v>
      </c>
      <c r="O106" s="245">
        <v>0.63869440899999996</v>
      </c>
      <c r="P106"/>
    </row>
    <row r="107" spans="1:16" s="37" customFormat="1" ht="12" customHeight="1" x14ac:dyDescent="0.2">
      <c r="A107" s="238"/>
      <c r="C107" s="304"/>
      <c r="D107" s="181" t="s">
        <v>261</v>
      </c>
      <c r="E107" s="98">
        <v>6.4051298000000007E-2</v>
      </c>
      <c r="F107" s="98">
        <v>2.9293199999999998E-2</v>
      </c>
      <c r="G107" s="98">
        <v>7.9202920999999996E-2</v>
      </c>
      <c r="H107" s="98">
        <v>2.0464699999999999E-2</v>
      </c>
      <c r="I107" s="98">
        <v>8.1287000000000009E-3</v>
      </c>
      <c r="J107" s="50">
        <f t="shared" si="3"/>
        <v>2.4000536708563374</v>
      </c>
      <c r="K107" s="98">
        <v>1.8894299999999999E-2</v>
      </c>
      <c r="L107" s="98">
        <v>2.9501200000000002E-2</v>
      </c>
      <c r="M107" s="245">
        <v>4.8395500000000001E-2</v>
      </c>
      <c r="N107" s="197">
        <v>9.0855503000000004E-2</v>
      </c>
      <c r="O107" s="245">
        <v>0.65960817400000005</v>
      </c>
      <c r="P107"/>
    </row>
    <row r="108" spans="1:16" s="37" customFormat="1" ht="12" customHeight="1" x14ac:dyDescent="0.2">
      <c r="A108" s="238"/>
      <c r="C108" s="304"/>
      <c r="D108" s="243" t="s">
        <v>262</v>
      </c>
      <c r="E108" s="178">
        <v>5.0620900000000003E-2</v>
      </c>
      <c r="F108" s="178">
        <v>1.71106E-2</v>
      </c>
      <c r="G108" s="178">
        <v>3.0096700000000001E-2</v>
      </c>
      <c r="H108" s="178">
        <v>1.5037699999999999E-2</v>
      </c>
      <c r="I108" s="178">
        <v>6.7402199999999999E-3</v>
      </c>
      <c r="J108" s="51">
        <f t="shared" si="3"/>
        <v>2.2489158581517401</v>
      </c>
      <c r="K108" s="178">
        <v>1.55847E-2</v>
      </c>
      <c r="L108" s="178">
        <v>3.2265500000000003E-2</v>
      </c>
      <c r="M108" s="246">
        <v>4.7850200000000002E-2</v>
      </c>
      <c r="N108" s="248">
        <v>0.13439464200000001</v>
      </c>
      <c r="O108" s="246">
        <v>0.69814901799999995</v>
      </c>
      <c r="P108"/>
    </row>
    <row r="109" spans="1:16" s="37" customFormat="1" ht="15" customHeight="1" x14ac:dyDescent="0.2">
      <c r="A109" s="238"/>
      <c r="C109" s="304"/>
      <c r="D109" s="33" t="s">
        <v>207</v>
      </c>
      <c r="E109" s="127">
        <v>6.9304083500000002E-2</v>
      </c>
      <c r="F109" s="127">
        <v>4.10696745E-2</v>
      </c>
      <c r="G109" s="127">
        <v>7.3527028125000005E-2</v>
      </c>
      <c r="H109" s="127">
        <v>3.1688000000000001E-2</v>
      </c>
      <c r="I109" s="128">
        <v>6.8275387500000007E-3</v>
      </c>
      <c r="J109" s="129">
        <f t="shared" si="3"/>
        <v>2.3960211145674792</v>
      </c>
      <c r="K109" s="249">
        <v>1.43989375E-2</v>
      </c>
      <c r="L109" s="127">
        <v>2.9425050000000001E-2</v>
      </c>
      <c r="M109" s="247">
        <v>4.3823987500000001E-2</v>
      </c>
      <c r="N109" s="249">
        <v>8.5206397125E-2</v>
      </c>
      <c r="O109" s="247">
        <v>0.64855330799999988</v>
      </c>
      <c r="P109"/>
    </row>
    <row r="110" spans="1:16" s="37" customFormat="1" ht="12" customHeight="1" x14ac:dyDescent="0.2">
      <c r="A110" s="238"/>
      <c r="C110" s="307" t="s">
        <v>30</v>
      </c>
      <c r="D110" s="241" t="s">
        <v>255</v>
      </c>
      <c r="E110" s="163">
        <v>7.6048244000000001E-2</v>
      </c>
      <c r="F110" s="163">
        <v>2.7995800000000001E-2</v>
      </c>
      <c r="G110" s="163">
        <v>0.154094812</v>
      </c>
      <c r="H110" s="163">
        <v>0.10287719200000001</v>
      </c>
      <c r="I110" s="163">
        <v>4.7619300000000003E-2</v>
      </c>
      <c r="J110" s="49">
        <f t="shared" si="3"/>
        <v>3.0441065710252748</v>
      </c>
      <c r="K110" s="163">
        <v>7.8121900000000001E-3</v>
      </c>
      <c r="L110" s="163">
        <v>8.4994000000000007E-3</v>
      </c>
      <c r="M110" s="244">
        <v>1.6311590000000001E-2</v>
      </c>
      <c r="N110" s="194">
        <v>7.527826E-2</v>
      </c>
      <c r="O110" s="244">
        <v>0.49977482899999998</v>
      </c>
      <c r="P110"/>
    </row>
    <row r="111" spans="1:16" s="37" customFormat="1" ht="22.5" x14ac:dyDescent="0.2">
      <c r="A111" s="238"/>
      <c r="C111" s="304"/>
      <c r="D111" s="242" t="s">
        <v>256</v>
      </c>
      <c r="E111" s="98">
        <v>6.6567476E-2</v>
      </c>
      <c r="F111" s="98">
        <v>2.7998200000000001E-2</v>
      </c>
      <c r="G111" s="98">
        <v>0.1019963</v>
      </c>
      <c r="H111" s="98">
        <v>8.7593436999999996E-2</v>
      </c>
      <c r="I111" s="98">
        <v>3.7817499999999997E-2</v>
      </c>
      <c r="J111" s="50">
        <f t="shared" ref="J111:J118" si="4">(1*E111+2*F111+3*G111+4*H111+5*I111)/SUM(E111:I111)</f>
        <v>3.0065076437035558</v>
      </c>
      <c r="K111" s="98">
        <v>4.2173899999999997E-3</v>
      </c>
      <c r="L111" s="98">
        <v>1.10566E-2</v>
      </c>
      <c r="M111" s="245">
        <v>1.5273989999999999E-2</v>
      </c>
      <c r="N111" s="197">
        <v>9.1034661000000003E-2</v>
      </c>
      <c r="O111" s="245">
        <v>0.57171851600000001</v>
      </c>
      <c r="P111"/>
    </row>
    <row r="112" spans="1:16" s="37" customFormat="1" ht="12" customHeight="1" x14ac:dyDescent="0.2">
      <c r="A112" s="238"/>
      <c r="C112" s="304"/>
      <c r="D112" s="181" t="s">
        <v>257</v>
      </c>
      <c r="E112" s="98">
        <v>8.7418072999999999E-2</v>
      </c>
      <c r="F112" s="98">
        <v>4.6764600000000003E-2</v>
      </c>
      <c r="G112" s="98">
        <v>0.12371238399999999</v>
      </c>
      <c r="H112" s="98">
        <v>6.1912300000000003E-2</v>
      </c>
      <c r="I112" s="98">
        <v>9.0779999999999993E-3</v>
      </c>
      <c r="J112" s="50">
        <f t="shared" si="4"/>
        <v>2.5696602387804095</v>
      </c>
      <c r="K112" s="98">
        <v>6.96789E-3</v>
      </c>
      <c r="L112" s="98">
        <v>1.05776E-2</v>
      </c>
      <c r="M112" s="245">
        <v>1.754549E-2</v>
      </c>
      <c r="N112" s="197">
        <v>9.7288967000000004E-2</v>
      </c>
      <c r="O112" s="245">
        <v>0.55628018300000004</v>
      </c>
      <c r="P112"/>
    </row>
    <row r="113" spans="1:16" s="37" customFormat="1" ht="12" customHeight="1" x14ac:dyDescent="0.2">
      <c r="A113" s="238"/>
      <c r="C113" s="304"/>
      <c r="D113" s="181" t="s">
        <v>258</v>
      </c>
      <c r="E113" s="98">
        <v>5.7097799999999997E-2</v>
      </c>
      <c r="F113" s="98">
        <v>1.66035E-2</v>
      </c>
      <c r="G113" s="98">
        <v>5.05146E-2</v>
      </c>
      <c r="H113" s="98">
        <v>5.5628499999999997E-2</v>
      </c>
      <c r="I113" s="98">
        <v>1.8378499999999999E-2</v>
      </c>
      <c r="J113" s="50">
        <f t="shared" si="4"/>
        <v>2.8062100796628444</v>
      </c>
      <c r="K113" s="98">
        <v>6.5323999999999998E-3</v>
      </c>
      <c r="L113" s="98">
        <v>1.5136E-2</v>
      </c>
      <c r="M113" s="245">
        <v>2.1668400000000001E-2</v>
      </c>
      <c r="N113" s="197">
        <v>0.108052618</v>
      </c>
      <c r="O113" s="245">
        <v>0.67205604699999999</v>
      </c>
      <c r="P113"/>
    </row>
    <row r="114" spans="1:16" s="37" customFormat="1" ht="12" customHeight="1" x14ac:dyDescent="0.2">
      <c r="A114" s="238"/>
      <c r="C114" s="304"/>
      <c r="D114" s="181" t="s">
        <v>259</v>
      </c>
      <c r="E114" s="98">
        <v>5.5402800000000002E-2</v>
      </c>
      <c r="F114" s="98">
        <v>7.1015899999999996E-3</v>
      </c>
      <c r="G114" s="98">
        <v>3.4234599999999997E-2</v>
      </c>
      <c r="H114" s="98">
        <v>3.3307900000000001E-2</v>
      </c>
      <c r="I114" s="98">
        <v>1.50519E-2</v>
      </c>
      <c r="J114" s="50">
        <f t="shared" si="4"/>
        <v>2.6244249176716083</v>
      </c>
      <c r="K114" s="98">
        <v>5.3872399999999997E-3</v>
      </c>
      <c r="L114" s="98">
        <v>1.8879E-2</v>
      </c>
      <c r="M114" s="245">
        <v>2.4266240000000001E-2</v>
      </c>
      <c r="N114" s="197">
        <v>0.11921565100000001</v>
      </c>
      <c r="O114" s="245">
        <v>0.71141931300000005</v>
      </c>
      <c r="P114"/>
    </row>
    <row r="115" spans="1:16" s="37" customFormat="1" ht="12" customHeight="1" x14ac:dyDescent="0.2">
      <c r="A115" s="238"/>
      <c r="C115" s="304"/>
      <c r="D115" s="181" t="s">
        <v>260</v>
      </c>
      <c r="E115" s="98">
        <v>7.2689910999999996E-2</v>
      </c>
      <c r="F115" s="98">
        <v>3.1554199999999998E-2</v>
      </c>
      <c r="G115" s="98">
        <v>9.2225424E-2</v>
      </c>
      <c r="H115" s="98">
        <v>5.0943700000000001E-2</v>
      </c>
      <c r="I115" s="98">
        <v>1.4750900000000001E-2</v>
      </c>
      <c r="J115" s="50">
        <f t="shared" si="4"/>
        <v>2.6319537681994523</v>
      </c>
      <c r="K115" s="98">
        <v>9.1456999999999997E-3</v>
      </c>
      <c r="L115" s="98">
        <v>1.63827E-2</v>
      </c>
      <c r="M115" s="245">
        <v>2.55284E-2</v>
      </c>
      <c r="N115" s="197">
        <v>0.11665729599999999</v>
      </c>
      <c r="O115" s="245">
        <v>0.59565020899999999</v>
      </c>
      <c r="P115"/>
    </row>
    <row r="116" spans="1:16" s="37" customFormat="1" ht="12" customHeight="1" x14ac:dyDescent="0.2">
      <c r="A116" s="238"/>
      <c r="C116" s="304"/>
      <c r="D116" s="181" t="s">
        <v>261</v>
      </c>
      <c r="E116" s="98">
        <v>8.2142808999999997E-2</v>
      </c>
      <c r="F116" s="98">
        <v>2.71028E-2</v>
      </c>
      <c r="G116" s="98">
        <v>0.10255784799999999</v>
      </c>
      <c r="H116" s="98">
        <v>5.9053599999999998E-2</v>
      </c>
      <c r="I116" s="98">
        <v>1.82422E-2</v>
      </c>
      <c r="J116" s="50">
        <f t="shared" si="4"/>
        <v>2.6684515242458757</v>
      </c>
      <c r="K116" s="98">
        <v>1.0827099999999999E-2</v>
      </c>
      <c r="L116" s="98">
        <v>1.4522800000000001E-2</v>
      </c>
      <c r="M116" s="245">
        <v>2.5349900000000002E-2</v>
      </c>
      <c r="N116" s="197">
        <v>0.123616595</v>
      </c>
      <c r="O116" s="245">
        <v>0.56193427100000004</v>
      </c>
      <c r="P116"/>
    </row>
    <row r="117" spans="1:16" s="37" customFormat="1" ht="12" customHeight="1" x14ac:dyDescent="0.2">
      <c r="A117" s="238"/>
      <c r="C117" s="304"/>
      <c r="D117" s="243" t="s">
        <v>262</v>
      </c>
      <c r="E117" s="178">
        <v>4.63743E-2</v>
      </c>
      <c r="F117" s="178">
        <v>5.0779700000000002E-3</v>
      </c>
      <c r="G117" s="178">
        <v>2.7036899999999999E-2</v>
      </c>
      <c r="H117" s="178">
        <v>3.4472900000000001E-2</v>
      </c>
      <c r="I117" s="178">
        <v>1.4354799999999999E-2</v>
      </c>
      <c r="J117" s="51">
        <f t="shared" si="4"/>
        <v>2.7278909699869311</v>
      </c>
      <c r="K117" s="178">
        <v>7.0777699999999997E-3</v>
      </c>
      <c r="L117" s="178">
        <v>1.89526E-2</v>
      </c>
      <c r="M117" s="246">
        <v>2.6030370000000001E-2</v>
      </c>
      <c r="N117" s="248">
        <v>0.16072452800000001</v>
      </c>
      <c r="O117" s="246">
        <v>0.68592814800000002</v>
      </c>
      <c r="P117"/>
    </row>
    <row r="118" spans="1:16" s="37" customFormat="1" ht="15" customHeight="1" x14ac:dyDescent="0.2">
      <c r="A118" s="238"/>
      <c r="C118" s="305"/>
      <c r="D118" s="33" t="s">
        <v>207</v>
      </c>
      <c r="E118" s="127">
        <v>6.7967676625000001E-2</v>
      </c>
      <c r="F118" s="127">
        <v>2.3774832499999999E-2</v>
      </c>
      <c r="G118" s="127">
        <v>8.579660850000001E-2</v>
      </c>
      <c r="H118" s="127">
        <v>6.0723691124999993E-2</v>
      </c>
      <c r="I118" s="128">
        <v>2.1911637500000004E-2</v>
      </c>
      <c r="J118" s="129">
        <f t="shared" si="4"/>
        <v>2.787976027545787</v>
      </c>
      <c r="K118" s="249">
        <v>7.2459599999999992E-3</v>
      </c>
      <c r="L118" s="127">
        <v>1.42508375E-2</v>
      </c>
      <c r="M118" s="247">
        <v>2.1496797499999998E-2</v>
      </c>
      <c r="N118" s="249">
        <v>0.111483572</v>
      </c>
      <c r="O118" s="247">
        <v>0.60684518949999999</v>
      </c>
      <c r="P118"/>
    </row>
    <row r="119" spans="1:16" ht="15" customHeight="1" x14ac:dyDescent="0.2">
      <c r="A119" s="239"/>
      <c r="C119" s="240" t="s">
        <v>248</v>
      </c>
    </row>
    <row r="120" spans="1:16" ht="12" customHeight="1" x14ac:dyDescent="0.2">
      <c r="A120" s="239"/>
      <c r="C120" s="306" t="s">
        <v>249</v>
      </c>
      <c r="D120" s="241" t="s">
        <v>255</v>
      </c>
      <c r="E120" s="163">
        <v>7.4782177000000005E-2</v>
      </c>
      <c r="F120" s="163">
        <v>5.6304800000000002E-2</v>
      </c>
      <c r="G120" s="163">
        <v>0.13517742799999999</v>
      </c>
      <c r="H120" s="163">
        <v>8.9534643999999997E-2</v>
      </c>
      <c r="I120" s="163">
        <v>2.3577600000000001E-2</v>
      </c>
      <c r="J120" s="49">
        <f t="shared" ref="J120:J146" si="5">(1*E120+2*F120+3*G120+4*H120+5*I120)/SUM(E120:I120)</f>
        <v>2.8176500578452841</v>
      </c>
      <c r="K120" s="163">
        <v>4.7737200000000004E-3</v>
      </c>
      <c r="L120" s="163">
        <v>2.8745900000000001E-2</v>
      </c>
      <c r="M120" s="244">
        <v>3.351962E-2</v>
      </c>
      <c r="N120" s="194">
        <v>5.9084499999999998E-2</v>
      </c>
      <c r="O120" s="244">
        <v>0.52801914299999997</v>
      </c>
    </row>
    <row r="121" spans="1:16" ht="22.5" x14ac:dyDescent="0.2">
      <c r="A121" s="239"/>
      <c r="C121" s="304"/>
      <c r="D121" s="242" t="s">
        <v>256</v>
      </c>
      <c r="E121" s="98">
        <v>6.5206153000000003E-2</v>
      </c>
      <c r="F121" s="98">
        <v>4.5553400000000001E-2</v>
      </c>
      <c r="G121" s="98">
        <v>9.3854977000000006E-2</v>
      </c>
      <c r="H121" s="98">
        <v>7.1262704999999996E-2</v>
      </c>
      <c r="I121" s="98">
        <v>2.0472400000000002E-2</v>
      </c>
      <c r="J121" s="50">
        <f t="shared" si="5"/>
        <v>2.7848548016602086</v>
      </c>
      <c r="K121" s="98">
        <v>4.0502100000000003E-3</v>
      </c>
      <c r="L121" s="98">
        <v>3.06132E-2</v>
      </c>
      <c r="M121" s="245">
        <v>3.4663409999999999E-2</v>
      </c>
      <c r="N121" s="197">
        <v>7.4391622000000004E-2</v>
      </c>
      <c r="O121" s="245">
        <v>0.59459532599999998</v>
      </c>
    </row>
    <row r="122" spans="1:16" ht="12" customHeight="1" x14ac:dyDescent="0.2">
      <c r="A122" s="239"/>
      <c r="C122" s="304"/>
      <c r="D122" s="181" t="s">
        <v>257</v>
      </c>
      <c r="E122" s="98">
        <v>7.9363426000000001E-2</v>
      </c>
      <c r="F122" s="98">
        <v>4.7923100000000003E-2</v>
      </c>
      <c r="G122" s="98">
        <v>0.124135897</v>
      </c>
      <c r="H122" s="98">
        <v>5.2443900000000002E-2</v>
      </c>
      <c r="I122" s="98">
        <v>1.5666599999999999E-2</v>
      </c>
      <c r="J122" s="50">
        <f t="shared" si="5"/>
        <v>2.6154610584524964</v>
      </c>
      <c r="K122" s="98">
        <v>8.6026000000000002E-3</v>
      </c>
      <c r="L122" s="98">
        <v>2.5071199999999998E-2</v>
      </c>
      <c r="M122" s="245">
        <v>3.3673799999999997E-2</v>
      </c>
      <c r="N122" s="197">
        <v>8.2098480000000001E-2</v>
      </c>
      <c r="O122" s="245">
        <v>0.56469470899999996</v>
      </c>
    </row>
    <row r="123" spans="1:16" ht="12" customHeight="1" x14ac:dyDescent="0.2">
      <c r="A123" s="239"/>
      <c r="C123" s="304"/>
      <c r="D123" s="181" t="s">
        <v>258</v>
      </c>
      <c r="E123" s="98">
        <v>4.5770900000000003E-2</v>
      </c>
      <c r="F123" s="98">
        <v>2.4397200000000001E-2</v>
      </c>
      <c r="G123" s="98">
        <v>6.1532400000000001E-2</v>
      </c>
      <c r="H123" s="98">
        <v>3.4756799999999997E-2</v>
      </c>
      <c r="I123" s="98">
        <v>1.08755E-2</v>
      </c>
      <c r="J123" s="50">
        <f t="shared" si="5"/>
        <v>2.6648606461974316</v>
      </c>
      <c r="K123" s="98">
        <v>4.3738099999999997E-3</v>
      </c>
      <c r="L123" s="98">
        <v>3.4708700000000002E-2</v>
      </c>
      <c r="M123" s="245">
        <v>3.9082510000000001E-2</v>
      </c>
      <c r="N123" s="197">
        <v>0.10586615100000001</v>
      </c>
      <c r="O123" s="245">
        <v>0.67771844000000003</v>
      </c>
    </row>
    <row r="124" spans="1:16" ht="12" customHeight="1" x14ac:dyDescent="0.2">
      <c r="A124" s="239"/>
      <c r="C124" s="304"/>
      <c r="D124" s="181" t="s">
        <v>259</v>
      </c>
      <c r="E124" s="98">
        <v>4.84435E-2</v>
      </c>
      <c r="F124" s="98">
        <v>1.7491099999999999E-2</v>
      </c>
      <c r="G124" s="98">
        <v>3.6242900000000002E-2</v>
      </c>
      <c r="H124" s="98">
        <v>2.34778E-2</v>
      </c>
      <c r="I124" s="98">
        <v>7.9550999999999997E-3</v>
      </c>
      <c r="J124" s="50">
        <f t="shared" si="5"/>
        <v>2.4387405471430372</v>
      </c>
      <c r="K124" s="98">
        <v>4.36294E-3</v>
      </c>
      <c r="L124" s="98">
        <v>3.7575200000000003E-2</v>
      </c>
      <c r="M124" s="245">
        <v>4.1938140000000006E-2</v>
      </c>
      <c r="N124" s="197">
        <v>0.107079365</v>
      </c>
      <c r="O124" s="245">
        <v>0.71737217200000003</v>
      </c>
    </row>
    <row r="125" spans="1:16" ht="12" customHeight="1" x14ac:dyDescent="0.2">
      <c r="A125" s="239"/>
      <c r="C125" s="304"/>
      <c r="D125" s="181" t="s">
        <v>260</v>
      </c>
      <c r="E125" s="98">
        <v>6.0889899999999997E-2</v>
      </c>
      <c r="F125" s="98">
        <v>4.8305899999999999E-2</v>
      </c>
      <c r="G125" s="98">
        <v>0.10779264400000001</v>
      </c>
      <c r="H125" s="98">
        <v>4.8921699999999999E-2</v>
      </c>
      <c r="I125" s="98">
        <v>1.49794E-2</v>
      </c>
      <c r="J125" s="50">
        <f t="shared" si="5"/>
        <v>2.6752987003318287</v>
      </c>
      <c r="K125" s="98">
        <v>1.22989E-2</v>
      </c>
      <c r="L125" s="98">
        <v>2.5880199999999999E-2</v>
      </c>
      <c r="M125" s="245">
        <v>3.8179100000000001E-2</v>
      </c>
      <c r="N125" s="197">
        <v>9.9146367999999999E-2</v>
      </c>
      <c r="O125" s="245">
        <v>0.58178492800000003</v>
      </c>
    </row>
    <row r="126" spans="1:16" ht="12" customHeight="1" x14ac:dyDescent="0.2">
      <c r="A126" s="239"/>
      <c r="C126" s="304"/>
      <c r="D126" s="181" t="s">
        <v>261</v>
      </c>
      <c r="E126" s="98">
        <v>6.8851759999999998E-2</v>
      </c>
      <c r="F126" s="98">
        <v>4.6003299999999997E-2</v>
      </c>
      <c r="G126" s="98">
        <v>9.7289999000000002E-2</v>
      </c>
      <c r="H126" s="98">
        <v>3.2779299999999997E-2</v>
      </c>
      <c r="I126" s="98">
        <v>1.5346800000000001E-2</v>
      </c>
      <c r="J126" s="50">
        <f t="shared" si="5"/>
        <v>2.5380436293365873</v>
      </c>
      <c r="K126" s="98">
        <v>1.1199600000000001E-2</v>
      </c>
      <c r="L126" s="98">
        <v>3.6454300000000002E-2</v>
      </c>
      <c r="M126" s="245">
        <v>4.7653899999999999E-2</v>
      </c>
      <c r="N126" s="197">
        <v>0.10328733800000001</v>
      </c>
      <c r="O126" s="245">
        <v>0.58878764400000005</v>
      </c>
    </row>
    <row r="127" spans="1:16" ht="12" customHeight="1" x14ac:dyDescent="0.2">
      <c r="A127" s="239"/>
      <c r="C127" s="304"/>
      <c r="D127" s="243" t="s">
        <v>262</v>
      </c>
      <c r="E127" s="178">
        <v>4.0473599999999998E-2</v>
      </c>
      <c r="F127" s="178">
        <v>1.3865199999999999E-2</v>
      </c>
      <c r="G127" s="178">
        <v>3.33759E-2</v>
      </c>
      <c r="H127" s="178">
        <v>3.12635E-2</v>
      </c>
      <c r="I127" s="178">
        <v>1.8875400000000001E-2</v>
      </c>
      <c r="J127" s="51">
        <f t="shared" si="5"/>
        <v>2.8128587138819725</v>
      </c>
      <c r="K127" s="178">
        <v>6.8259200000000001E-3</v>
      </c>
      <c r="L127" s="178">
        <v>3.7455299999999997E-2</v>
      </c>
      <c r="M127" s="246">
        <v>4.4281219999999996E-2</v>
      </c>
      <c r="N127" s="248">
        <v>0.16181732700000001</v>
      </c>
      <c r="O127" s="246">
        <v>0.65604783</v>
      </c>
    </row>
    <row r="128" spans="1:16" ht="15" customHeight="1" x14ac:dyDescent="0.2">
      <c r="A128" s="239"/>
      <c r="C128" s="304"/>
      <c r="D128" s="33" t="s">
        <v>207</v>
      </c>
      <c r="E128" s="127">
        <v>6.0472677000000002E-2</v>
      </c>
      <c r="F128" s="127">
        <v>3.74805E-2</v>
      </c>
      <c r="G128" s="127">
        <v>8.617526812500001E-2</v>
      </c>
      <c r="H128" s="127">
        <v>4.8055043625000002E-2</v>
      </c>
      <c r="I128" s="128">
        <v>1.5968599999999999E-2</v>
      </c>
      <c r="J128" s="129">
        <f t="shared" si="5"/>
        <v>2.6839292759126536</v>
      </c>
      <c r="K128" s="249">
        <v>7.0609625000000002E-3</v>
      </c>
      <c r="L128" s="127">
        <v>3.2062999999999994E-2</v>
      </c>
      <c r="M128" s="247">
        <v>3.9123962499999998E-2</v>
      </c>
      <c r="N128" s="249">
        <v>9.9096393874999994E-2</v>
      </c>
      <c r="O128" s="247">
        <v>0.61362752400000009</v>
      </c>
    </row>
    <row r="129" spans="1:15" ht="12" customHeight="1" x14ac:dyDescent="0.2">
      <c r="A129" s="239"/>
      <c r="C129" s="307" t="s">
        <v>250</v>
      </c>
      <c r="D129" s="241" t="s">
        <v>255</v>
      </c>
      <c r="E129" s="163">
        <v>2.06351E-2</v>
      </c>
      <c r="F129" s="163">
        <v>4.1488400000000002E-2</v>
      </c>
      <c r="G129" s="163">
        <v>9.2653310000000003E-2</v>
      </c>
      <c r="H129" s="163">
        <v>7.7760921999999996E-2</v>
      </c>
      <c r="I129" s="163">
        <v>2.8015200000000001E-2</v>
      </c>
      <c r="J129" s="49">
        <f t="shared" si="5"/>
        <v>3.1958631653394707</v>
      </c>
      <c r="K129" s="163">
        <v>3.8854200000000001E-3</v>
      </c>
      <c r="L129" s="163">
        <v>9.1911000000000007E-3</v>
      </c>
      <c r="M129" s="244">
        <v>1.3076520000000001E-2</v>
      </c>
      <c r="N129" s="194">
        <v>5.8460499999999999E-2</v>
      </c>
      <c r="O129" s="244">
        <v>0.66791002099999996</v>
      </c>
    </row>
    <row r="130" spans="1:15" ht="22.5" x14ac:dyDescent="0.2">
      <c r="A130" s="239"/>
      <c r="C130" s="304"/>
      <c r="D130" s="242" t="s">
        <v>256</v>
      </c>
      <c r="E130" s="98">
        <v>2.6102400000000001E-2</v>
      </c>
      <c r="F130" s="98">
        <v>4.4359999999999997E-2</v>
      </c>
      <c r="G130" s="98">
        <v>6.4038930999999993E-2</v>
      </c>
      <c r="H130" s="98">
        <v>7.3706574999999996E-2</v>
      </c>
      <c r="I130" s="98">
        <v>2.95313E-2</v>
      </c>
      <c r="J130" s="50">
        <f>(1*E130+2*F130+3*G130+4*H130+5*I130)/SUM(E130:I130)</f>
        <v>3.1522860936954582</v>
      </c>
      <c r="K130" s="98">
        <v>6.7025699999999995E-4</v>
      </c>
      <c r="L130" s="98">
        <v>8.4571999999999998E-3</v>
      </c>
      <c r="M130" s="245">
        <v>9.1274570000000003E-3</v>
      </c>
      <c r="N130" s="197">
        <v>4.8657600000000002E-2</v>
      </c>
      <c r="O130" s="245">
        <v>0.70447579299999996</v>
      </c>
    </row>
    <row r="131" spans="1:15" ht="12" customHeight="1" x14ac:dyDescent="0.2">
      <c r="A131" s="239"/>
      <c r="C131" s="304"/>
      <c r="D131" s="181" t="s">
        <v>257</v>
      </c>
      <c r="E131" s="98">
        <v>7.7959609999999999E-2</v>
      </c>
      <c r="F131" s="98">
        <v>5.5433400000000001E-2</v>
      </c>
      <c r="G131" s="98">
        <v>0.119768359</v>
      </c>
      <c r="H131" s="98">
        <v>6.3785321000000006E-2</v>
      </c>
      <c r="I131" s="98">
        <v>1.6189200000000001E-2</v>
      </c>
      <c r="J131" s="50">
        <f t="shared" si="5"/>
        <v>2.6542284921627624</v>
      </c>
      <c r="K131" s="98">
        <v>1.8567899999999998E-2</v>
      </c>
      <c r="L131" s="98">
        <v>1.13469E-2</v>
      </c>
      <c r="M131" s="245">
        <v>2.9914799999999998E-2</v>
      </c>
      <c r="N131" s="197">
        <v>7.1491924999999998E-2</v>
      </c>
      <c r="O131" s="245">
        <v>0.56545737100000004</v>
      </c>
    </row>
    <row r="132" spans="1:15" ht="12" customHeight="1" x14ac:dyDescent="0.2">
      <c r="A132" s="239"/>
      <c r="C132" s="304"/>
      <c r="D132" s="181" t="s">
        <v>258</v>
      </c>
      <c r="E132" s="98">
        <v>9.3251425999999998E-2</v>
      </c>
      <c r="F132" s="98">
        <v>1.8414E-2</v>
      </c>
      <c r="G132" s="98">
        <v>4.9602899999999998E-2</v>
      </c>
      <c r="H132" s="98">
        <v>3.6834199999999997E-2</v>
      </c>
      <c r="I132" s="98">
        <v>7.9158000000000006E-3</v>
      </c>
      <c r="J132" s="50">
        <f t="shared" si="5"/>
        <v>2.2609829671172066</v>
      </c>
      <c r="K132" s="98">
        <v>0</v>
      </c>
      <c r="L132" s="98">
        <v>1.50207E-2</v>
      </c>
      <c r="M132" s="245">
        <v>1.50207E-2</v>
      </c>
      <c r="N132" s="197">
        <v>8.5569347000000004E-2</v>
      </c>
      <c r="O132" s="245">
        <v>0.69339166799999996</v>
      </c>
    </row>
    <row r="133" spans="1:15" ht="12" customHeight="1" x14ac:dyDescent="0.2">
      <c r="A133" s="239"/>
      <c r="C133" s="304"/>
      <c r="D133" s="181" t="s">
        <v>259</v>
      </c>
      <c r="E133" s="98">
        <v>1.28991E-2</v>
      </c>
      <c r="F133" s="98">
        <v>3.1335000000000002E-2</v>
      </c>
      <c r="G133" s="98">
        <v>1.8837E-2</v>
      </c>
      <c r="H133" s="98">
        <v>1.8559699999999998E-2</v>
      </c>
      <c r="I133" s="98">
        <v>6.0880999999999999E-3</v>
      </c>
      <c r="J133" s="50">
        <f t="shared" si="5"/>
        <v>2.6990694137751392</v>
      </c>
      <c r="K133" s="98">
        <v>0</v>
      </c>
      <c r="L133" s="98">
        <v>1.5278E-2</v>
      </c>
      <c r="M133" s="245">
        <v>1.5278E-2</v>
      </c>
      <c r="N133" s="197">
        <v>0.12563350300000001</v>
      </c>
      <c r="O133" s="245">
        <v>0.77136956099999998</v>
      </c>
    </row>
    <row r="134" spans="1:15" ht="12" customHeight="1" x14ac:dyDescent="0.2">
      <c r="A134" s="239"/>
      <c r="C134" s="304"/>
      <c r="D134" s="181" t="s">
        <v>260</v>
      </c>
      <c r="E134" s="98">
        <v>4.8077000000000002E-2</v>
      </c>
      <c r="F134" s="98">
        <v>6.0857899999999999E-2</v>
      </c>
      <c r="G134" s="98">
        <v>0.182270765</v>
      </c>
      <c r="H134" s="98">
        <v>6.6385693999999995E-2</v>
      </c>
      <c r="I134" s="98">
        <v>2.818E-2</v>
      </c>
      <c r="J134" s="50">
        <f t="shared" si="5"/>
        <v>2.9111748314109551</v>
      </c>
      <c r="K134" s="98">
        <v>2.1504100000000002E-2</v>
      </c>
      <c r="L134" s="98">
        <v>1.46085E-2</v>
      </c>
      <c r="M134" s="245">
        <v>3.6112600000000002E-2</v>
      </c>
      <c r="N134" s="197">
        <v>8.7956949000000006E-2</v>
      </c>
      <c r="O134" s="245">
        <v>0.49015909200000002</v>
      </c>
    </row>
    <row r="135" spans="1:15" ht="12" customHeight="1" x14ac:dyDescent="0.2">
      <c r="A135" s="239"/>
      <c r="C135" s="304"/>
      <c r="D135" s="181" t="s">
        <v>261</v>
      </c>
      <c r="E135" s="98">
        <v>1.8665500000000002E-2</v>
      </c>
      <c r="F135" s="98">
        <v>5.1802099999999997E-2</v>
      </c>
      <c r="G135" s="98">
        <v>5.1324700000000001E-2</v>
      </c>
      <c r="H135" s="98">
        <v>4.1316199999999997E-2</v>
      </c>
      <c r="I135" s="98">
        <v>5.9892900000000004E-3</v>
      </c>
      <c r="J135" s="50">
        <f t="shared" si="5"/>
        <v>2.7880615707632845</v>
      </c>
      <c r="K135" s="98">
        <v>9.0857999999999998E-3</v>
      </c>
      <c r="L135" s="98">
        <v>1.46981E-2</v>
      </c>
      <c r="M135" s="245">
        <v>2.37839E-2</v>
      </c>
      <c r="N135" s="197">
        <v>0.10665092</v>
      </c>
      <c r="O135" s="245">
        <v>0.70046730800000001</v>
      </c>
    </row>
    <row r="136" spans="1:15" ht="12" customHeight="1" x14ac:dyDescent="0.2">
      <c r="A136" s="239"/>
      <c r="C136" s="304"/>
      <c r="D136" s="243" t="s">
        <v>262</v>
      </c>
      <c r="E136" s="178">
        <v>1.1511E-2</v>
      </c>
      <c r="F136" s="178">
        <v>2.4960599999999999E-2</v>
      </c>
      <c r="G136" s="178">
        <v>4.5475000000000002E-2</v>
      </c>
      <c r="H136" s="178">
        <v>2.5421099999999999E-2</v>
      </c>
      <c r="I136" s="178">
        <v>6.7735194999999998E-2</v>
      </c>
      <c r="J136" s="51">
        <f t="shared" si="5"/>
        <v>3.6448145246256498</v>
      </c>
      <c r="K136" s="178">
        <v>3.6333799999999999E-3</v>
      </c>
      <c r="L136" s="178">
        <v>2.2321199999999999E-2</v>
      </c>
      <c r="M136" s="246">
        <v>2.5954579999999998E-2</v>
      </c>
      <c r="N136" s="248">
        <v>0.13741625800000001</v>
      </c>
      <c r="O136" s="246">
        <v>0.66152635199999998</v>
      </c>
    </row>
    <row r="137" spans="1:15" ht="15" customHeight="1" x14ac:dyDescent="0.2">
      <c r="A137" s="239"/>
      <c r="C137" s="304"/>
      <c r="D137" s="33" t="s">
        <v>207</v>
      </c>
      <c r="E137" s="127">
        <v>3.8637642E-2</v>
      </c>
      <c r="F137" s="127">
        <v>4.1081425000000005E-2</v>
      </c>
      <c r="G137" s="127">
        <v>7.7996370625000006E-2</v>
      </c>
      <c r="H137" s="127">
        <v>5.0471214E-2</v>
      </c>
      <c r="I137" s="128">
        <v>2.3705510624999999E-2</v>
      </c>
      <c r="J137" s="129">
        <f t="shared" si="5"/>
        <v>2.9117069177701365</v>
      </c>
      <c r="K137" s="249">
        <v>7.1683571250000001E-3</v>
      </c>
      <c r="L137" s="127">
        <v>1.38652125E-2</v>
      </c>
      <c r="M137" s="247">
        <v>2.1033569624999998E-2</v>
      </c>
      <c r="N137" s="249">
        <v>9.0229625250000015E-2</v>
      </c>
      <c r="O137" s="247">
        <v>0.65684464575000001</v>
      </c>
    </row>
    <row r="138" spans="1:15" ht="12" customHeight="1" x14ac:dyDescent="0.2">
      <c r="A138" s="239"/>
      <c r="C138" s="307" t="s">
        <v>251</v>
      </c>
      <c r="D138" s="241" t="s">
        <v>255</v>
      </c>
      <c r="E138" s="163">
        <v>5.6247999999999999E-2</v>
      </c>
      <c r="F138" s="163">
        <v>3.3194500000000002E-2</v>
      </c>
      <c r="G138" s="163">
        <v>0.11528187199999999</v>
      </c>
      <c r="H138" s="163">
        <v>0.10285517600000001</v>
      </c>
      <c r="I138" s="163">
        <v>5.1640900000000003E-2</v>
      </c>
      <c r="J138" s="49">
        <f t="shared" si="5"/>
        <v>3.1682712560950872</v>
      </c>
      <c r="K138" s="163">
        <v>0</v>
      </c>
      <c r="L138" s="163">
        <v>4.9532800000000002E-2</v>
      </c>
      <c r="M138" s="244">
        <v>4.9532800000000002E-2</v>
      </c>
      <c r="N138" s="194">
        <v>8.9057118000000005E-2</v>
      </c>
      <c r="O138" s="244">
        <v>0.50218963999999999</v>
      </c>
    </row>
    <row r="139" spans="1:15" ht="22.5" x14ac:dyDescent="0.2">
      <c r="A139" s="239"/>
      <c r="C139" s="304"/>
      <c r="D139" s="242" t="s">
        <v>256</v>
      </c>
      <c r="E139" s="98">
        <v>5.2982599999999998E-2</v>
      </c>
      <c r="F139" s="98">
        <v>2.4221199999999998E-2</v>
      </c>
      <c r="G139" s="98">
        <v>9.7542649999999995E-2</v>
      </c>
      <c r="H139" s="98">
        <v>0.111167337</v>
      </c>
      <c r="I139" s="98">
        <v>3.9819199999999999E-2</v>
      </c>
      <c r="J139" s="50">
        <f t="shared" si="5"/>
        <v>3.1861013143258954</v>
      </c>
      <c r="K139" s="98">
        <v>5.7674800000000002E-3</v>
      </c>
      <c r="L139" s="98">
        <v>4.3307400000000003E-2</v>
      </c>
      <c r="M139" s="245">
        <v>4.9074880000000001E-2</v>
      </c>
      <c r="N139" s="197">
        <v>9.2118982000000002E-2</v>
      </c>
      <c r="O139" s="245">
        <v>0.53307309400000003</v>
      </c>
    </row>
    <row r="140" spans="1:15" ht="12" customHeight="1" x14ac:dyDescent="0.2">
      <c r="A140" s="239"/>
      <c r="C140" s="304"/>
      <c r="D140" s="181" t="s">
        <v>257</v>
      </c>
      <c r="E140" s="98">
        <v>7.3756535999999998E-2</v>
      </c>
      <c r="F140" s="98">
        <v>2.8675699999999998E-2</v>
      </c>
      <c r="G140" s="98">
        <v>0.120770161</v>
      </c>
      <c r="H140" s="98">
        <v>0.10267082700000001</v>
      </c>
      <c r="I140" s="98">
        <v>3.4920300000000001E-2</v>
      </c>
      <c r="J140" s="50">
        <f t="shared" si="5"/>
        <v>2.989807619163364</v>
      </c>
      <c r="K140" s="98">
        <v>3.1860500000000002E-3</v>
      </c>
      <c r="L140" s="98">
        <v>2.1261100000000002E-2</v>
      </c>
      <c r="M140" s="245">
        <v>2.4447150000000001E-2</v>
      </c>
      <c r="N140" s="197">
        <v>0.14267506099999999</v>
      </c>
      <c r="O140" s="245">
        <v>0.47208428000000002</v>
      </c>
    </row>
    <row r="141" spans="1:15" ht="12" customHeight="1" x14ac:dyDescent="0.2">
      <c r="A141" s="239"/>
      <c r="C141" s="304"/>
      <c r="D141" s="181" t="s">
        <v>258</v>
      </c>
      <c r="E141" s="98">
        <v>4.9261100000000002E-2</v>
      </c>
      <c r="F141" s="98">
        <v>1.34237E-2</v>
      </c>
      <c r="G141" s="98">
        <v>7.1240356000000005E-2</v>
      </c>
      <c r="H141" s="98">
        <v>7.5911350000000002E-2</v>
      </c>
      <c r="I141" s="98">
        <v>3.3557799999999999E-2</v>
      </c>
      <c r="J141" s="50">
        <f t="shared" si="5"/>
        <v>3.1276983447591418</v>
      </c>
      <c r="K141" s="98">
        <v>6.3880999999999999E-3</v>
      </c>
      <c r="L141" s="98">
        <v>4.7844699999999997E-2</v>
      </c>
      <c r="M141" s="245">
        <v>5.4232799999999998E-2</v>
      </c>
      <c r="N141" s="197">
        <v>0.16302456200000001</v>
      </c>
      <c r="O141" s="245">
        <v>0.53934829699999998</v>
      </c>
    </row>
    <row r="142" spans="1:15" ht="12" customHeight="1" x14ac:dyDescent="0.2">
      <c r="A142" s="239"/>
      <c r="C142" s="304"/>
      <c r="D142" s="181" t="s">
        <v>259</v>
      </c>
      <c r="E142" s="98">
        <v>3.4240399999999997E-2</v>
      </c>
      <c r="F142" s="98">
        <v>4.34031E-3</v>
      </c>
      <c r="G142" s="98">
        <v>6.1808799999999997E-2</v>
      </c>
      <c r="H142" s="98">
        <v>5.8302300000000001E-2</v>
      </c>
      <c r="I142" s="98">
        <v>2.0266200000000002E-2</v>
      </c>
      <c r="J142" s="50">
        <f t="shared" si="5"/>
        <v>3.1453614174632358</v>
      </c>
      <c r="K142" s="98">
        <v>5.2319300000000001E-3</v>
      </c>
      <c r="L142" s="98">
        <v>5.7778799999999998E-2</v>
      </c>
      <c r="M142" s="245">
        <v>6.3010730000000001E-2</v>
      </c>
      <c r="N142" s="197">
        <v>0.164871303</v>
      </c>
      <c r="O142" s="245">
        <v>0.59315987199999998</v>
      </c>
    </row>
    <row r="143" spans="1:15" ht="12" customHeight="1" x14ac:dyDescent="0.2">
      <c r="A143" s="239"/>
      <c r="C143" s="304"/>
      <c r="D143" s="181" t="s">
        <v>260</v>
      </c>
      <c r="E143" s="98">
        <v>6.8928301999999997E-2</v>
      </c>
      <c r="F143" s="98">
        <v>2.3070199999999999E-2</v>
      </c>
      <c r="G143" s="98">
        <v>0.131539301</v>
      </c>
      <c r="H143" s="98">
        <v>7.5750274000000006E-2</v>
      </c>
      <c r="I143" s="98">
        <v>4.3702900000000003E-2</v>
      </c>
      <c r="J143" s="50">
        <f t="shared" si="5"/>
        <v>3.0064995004227182</v>
      </c>
      <c r="K143" s="98">
        <v>5.3143799999999996E-3</v>
      </c>
      <c r="L143" s="98">
        <v>4.3044399999999997E-2</v>
      </c>
      <c r="M143" s="245">
        <v>4.8358779999999997E-2</v>
      </c>
      <c r="N143" s="197">
        <v>0.169312465</v>
      </c>
      <c r="O143" s="245">
        <v>0.43933766600000002</v>
      </c>
    </row>
    <row r="144" spans="1:15" ht="12" customHeight="1" x14ac:dyDescent="0.2">
      <c r="A144" s="239"/>
      <c r="C144" s="304"/>
      <c r="D144" s="181" t="s">
        <v>261</v>
      </c>
      <c r="E144" s="98">
        <v>6.1957100000000001E-2</v>
      </c>
      <c r="F144" s="98">
        <v>2.5127400000000001E-2</v>
      </c>
      <c r="G144" s="98">
        <v>8.7559561999999994E-2</v>
      </c>
      <c r="H144" s="98">
        <v>6.1007400000000003E-2</v>
      </c>
      <c r="I144" s="98">
        <v>3.61065E-2</v>
      </c>
      <c r="J144" s="50">
        <f t="shared" si="5"/>
        <v>2.9417820185154322</v>
      </c>
      <c r="K144" s="98">
        <v>9.5016000000000007E-3</v>
      </c>
      <c r="L144" s="98">
        <v>3.3522700000000002E-2</v>
      </c>
      <c r="M144" s="245">
        <v>4.3024300000000001E-2</v>
      </c>
      <c r="N144" s="197">
        <v>0.16527810200000001</v>
      </c>
      <c r="O144" s="245">
        <v>0.51993967299999999</v>
      </c>
    </row>
    <row r="145" spans="1:15" ht="12" customHeight="1" x14ac:dyDescent="0.2">
      <c r="A145" s="239"/>
      <c r="C145" s="304"/>
      <c r="D145" s="243" t="s">
        <v>262</v>
      </c>
      <c r="E145" s="178">
        <v>3.4258200000000003E-2</v>
      </c>
      <c r="F145" s="178">
        <v>2.6411899999999999E-3</v>
      </c>
      <c r="G145" s="178">
        <v>4.9312700000000001E-2</v>
      </c>
      <c r="H145" s="178">
        <v>5.20756E-2</v>
      </c>
      <c r="I145" s="178">
        <v>2.9132700000000001E-2</v>
      </c>
      <c r="J145" s="51">
        <f t="shared" si="5"/>
        <v>3.234042042310378</v>
      </c>
      <c r="K145" s="178">
        <v>3.0047799999999999E-3</v>
      </c>
      <c r="L145" s="178">
        <v>3.9799599999999997E-2</v>
      </c>
      <c r="M145" s="246">
        <v>4.2804379999999996E-2</v>
      </c>
      <c r="N145" s="248">
        <v>0.19110737699999999</v>
      </c>
      <c r="O145" s="246">
        <v>0.59866791399999997</v>
      </c>
    </row>
    <row r="146" spans="1:15" ht="15" customHeight="1" x14ac:dyDescent="0.2">
      <c r="A146" s="239"/>
      <c r="C146" s="305"/>
      <c r="D146" s="33" t="s">
        <v>207</v>
      </c>
      <c r="E146" s="127">
        <v>5.395402975E-2</v>
      </c>
      <c r="F146" s="127">
        <v>1.9336774999999997E-2</v>
      </c>
      <c r="G146" s="127">
        <v>9.1881925249999996E-2</v>
      </c>
      <c r="H146" s="127">
        <v>7.9967533000000007E-2</v>
      </c>
      <c r="I146" s="128">
        <v>3.6143312500000004E-2</v>
      </c>
      <c r="J146" s="129">
        <f t="shared" si="5"/>
        <v>3.088911424904722</v>
      </c>
      <c r="K146" s="249">
        <v>4.7992900000000003E-3</v>
      </c>
      <c r="L146" s="127">
        <v>4.2011437499999998E-2</v>
      </c>
      <c r="M146" s="247">
        <v>4.6810727499999996E-2</v>
      </c>
      <c r="N146" s="249">
        <v>0.14718062125</v>
      </c>
      <c r="O146" s="247">
        <v>0.52472505449999995</v>
      </c>
    </row>
    <row r="147" spans="1:15" x14ac:dyDescent="0.2">
      <c r="A147"/>
    </row>
    <row r="148" spans="1:15" x14ac:dyDescent="0.2"/>
  </sheetData>
  <mergeCells count="21">
    <mergeCell ref="C47:C55"/>
    <mergeCell ref="C129:C137"/>
    <mergeCell ref="C138:C146"/>
    <mergeCell ref="C56:C64"/>
    <mergeCell ref="C65:C73"/>
    <mergeCell ref="C74:C82"/>
    <mergeCell ref="C83:C91"/>
    <mergeCell ref="C92:C100"/>
    <mergeCell ref="C101:C109"/>
    <mergeCell ref="C110:C118"/>
    <mergeCell ref="C120:C128"/>
    <mergeCell ref="C37:C45"/>
    <mergeCell ref="N6:N7"/>
    <mergeCell ref="O6:O7"/>
    <mergeCell ref="E6:J6"/>
    <mergeCell ref="K6:M6"/>
    <mergeCell ref="C2:G2"/>
    <mergeCell ref="C4:O4"/>
    <mergeCell ref="C9:C17"/>
    <mergeCell ref="C19:C27"/>
    <mergeCell ref="C28:C36"/>
  </mergeCells>
  <hyperlinks>
    <hyperlink ref="A2" location="INDICE!A1" display="⏪" xr:uid="{7D3E1E64-AA9E-47D0-B554-6E55223CBF49}"/>
  </hyperlinks>
  <pageMargins left="0.70866141732283472" right="0.70866141732283472" top="0.74803149606299213" bottom="0.74803149606299213" header="0.31496062992125984" footer="0.31496062992125984"/>
  <pageSetup paperSize="9" scale="57" fitToHeight="7" orientation="portrait" r:id="rId1"/>
  <rowBreaks count="1" manualBreakCount="1">
    <brk id="91" min="2" max="14" man="1"/>
  </rowBreaks>
  <ignoredErrors>
    <ignoredError sqref="J9:J129 J131:J146" 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347BF-00FD-4D51-A023-9C97BF788F88}">
  <sheetPr>
    <tabColor theme="9" tint="-0.249977111117893"/>
  </sheetPr>
  <dimension ref="A1:L161"/>
  <sheetViews>
    <sheetView showGridLines="0" zoomScaleNormal="100" workbookViewId="0">
      <pane ySplit="6" topLeftCell="A73" activePane="bottomLeft" state="frozen"/>
      <selection pane="bottomLeft" activeCell="A2" sqref="A2"/>
    </sheetView>
  </sheetViews>
  <sheetFormatPr defaultColWidth="9.33203125" defaultRowHeight="11.25" zeroHeight="1" x14ac:dyDescent="0.2"/>
  <cols>
    <col min="1" max="1" width="5.83203125" style="118" customWidth="1"/>
    <col min="2" max="2" width="1.83203125" style="118" customWidth="1"/>
    <col min="3" max="3" width="25.83203125" style="90" customWidth="1"/>
    <col min="4" max="4" width="31.1640625" style="90" customWidth="1"/>
    <col min="5" max="11" width="9.33203125" style="118" customWidth="1"/>
    <col min="12" max="12" width="12.33203125" style="118" customWidth="1"/>
    <col min="13" max="13" width="2.1640625" style="118" customWidth="1"/>
    <col min="14" max="16384" width="9.33203125" style="118"/>
  </cols>
  <sheetData>
    <row r="1" spans="1:12" s="120" customFormat="1" ht="5.0999999999999996" customHeight="1" x14ac:dyDescent="0.2">
      <c r="A1" s="237"/>
      <c r="C1" s="170"/>
      <c r="D1" s="170"/>
      <c r="E1" s="115"/>
      <c r="F1" s="115"/>
      <c r="G1" s="115"/>
      <c r="H1" s="115"/>
      <c r="I1" s="115"/>
      <c r="J1" s="115"/>
      <c r="K1" s="115"/>
      <c r="L1" s="115"/>
    </row>
    <row r="2" spans="1:12" s="120" customFormat="1" ht="30" customHeight="1" x14ac:dyDescent="0.2">
      <c r="A2" s="97" t="s">
        <v>64</v>
      </c>
      <c r="C2" s="329" t="s">
        <v>254</v>
      </c>
      <c r="D2" s="329"/>
      <c r="E2" s="329"/>
      <c r="F2" s="329"/>
      <c r="G2" s="329"/>
      <c r="H2" s="115"/>
      <c r="I2" s="115"/>
      <c r="J2" s="115"/>
      <c r="K2" s="115"/>
      <c r="L2" s="115"/>
    </row>
    <row r="3" spans="1:12" s="120" customFormat="1" ht="5.0999999999999996" customHeight="1" x14ac:dyDescent="0.2">
      <c r="A3" s="237"/>
      <c r="C3" s="170"/>
      <c r="D3" s="170"/>
      <c r="E3" s="115"/>
      <c r="F3" s="115"/>
      <c r="G3" s="115"/>
      <c r="H3" s="115"/>
      <c r="I3" s="115"/>
      <c r="J3" s="115"/>
      <c r="K3" s="115"/>
      <c r="L3" s="115"/>
    </row>
    <row r="4" spans="1:12" s="120" customFormat="1" ht="30" customHeight="1" x14ac:dyDescent="0.2">
      <c r="A4" s="237"/>
      <c r="C4" s="300" t="s">
        <v>276</v>
      </c>
      <c r="D4" s="300"/>
      <c r="E4" s="300"/>
      <c r="F4" s="300"/>
      <c r="G4" s="300"/>
      <c r="H4" s="300"/>
      <c r="I4" s="300"/>
      <c r="J4" s="300"/>
      <c r="K4" s="300"/>
      <c r="L4" s="115"/>
    </row>
    <row r="5" spans="1:12" s="120" customFormat="1" ht="5.0999999999999996" customHeight="1" x14ac:dyDescent="0.2">
      <c r="A5" s="237"/>
      <c r="C5" s="170"/>
      <c r="D5" s="170"/>
      <c r="E5" s="115"/>
      <c r="F5" s="115"/>
      <c r="G5" s="115"/>
      <c r="H5" s="115"/>
      <c r="I5" s="115"/>
      <c r="J5" s="115"/>
      <c r="K5" s="115"/>
      <c r="L5" s="115"/>
    </row>
    <row r="6" spans="1:12" s="37" customFormat="1" ht="48" customHeight="1" x14ac:dyDescent="0.2">
      <c r="A6" s="238"/>
      <c r="C6" s="38" t="s">
        <v>19</v>
      </c>
      <c r="D6" s="39" t="s">
        <v>34</v>
      </c>
      <c r="E6" s="100" t="s">
        <v>265</v>
      </c>
      <c r="F6" s="100" t="s">
        <v>266</v>
      </c>
      <c r="G6" s="100" t="s">
        <v>267</v>
      </c>
      <c r="H6" s="100" t="s">
        <v>268</v>
      </c>
      <c r="I6" s="100" t="s">
        <v>269</v>
      </c>
      <c r="J6" s="40" t="s">
        <v>35</v>
      </c>
      <c r="K6" s="92" t="s">
        <v>1</v>
      </c>
      <c r="L6" s="110" t="s">
        <v>275</v>
      </c>
    </row>
    <row r="7" spans="1:12" ht="15" customHeight="1" x14ac:dyDescent="0.2">
      <c r="A7" s="239"/>
      <c r="C7" s="240" t="s">
        <v>31</v>
      </c>
      <c r="D7" s="172"/>
      <c r="E7" s="116"/>
      <c r="F7" s="116"/>
      <c r="G7" s="116"/>
      <c r="H7" s="116"/>
      <c r="I7" s="116"/>
      <c r="J7" s="116"/>
      <c r="K7" s="116"/>
      <c r="L7" s="116"/>
    </row>
    <row r="8" spans="1:12" s="37" customFormat="1" ht="12" customHeight="1" x14ac:dyDescent="0.2">
      <c r="A8" s="238"/>
      <c r="C8" s="303" t="s">
        <v>31</v>
      </c>
      <c r="D8" s="241" t="s">
        <v>2</v>
      </c>
      <c r="E8" s="163">
        <v>4.5604400000000003E-2</v>
      </c>
      <c r="F8" s="163">
        <v>0.14445423600000001</v>
      </c>
      <c r="G8" s="163">
        <v>0.32044122400000002</v>
      </c>
      <c r="H8" s="163">
        <v>9.5388000000000001E-3</v>
      </c>
      <c r="I8" s="163">
        <v>3.6113E-3</v>
      </c>
      <c r="J8" s="163">
        <v>0.11935827</v>
      </c>
      <c r="K8" s="164">
        <v>0.35699175700000002</v>
      </c>
      <c r="L8" s="108">
        <f>(1*E8+0.5*F8-0.5*H8-1*I8)/SUM(E8:I8)</f>
        <v>0.20901523223643526</v>
      </c>
    </row>
    <row r="9" spans="1:12" s="37" customFormat="1" ht="12" customHeight="1" x14ac:dyDescent="0.2">
      <c r="A9" s="238"/>
      <c r="C9" s="304"/>
      <c r="D9" s="242" t="s">
        <v>70</v>
      </c>
      <c r="E9" s="98">
        <v>1.4898E-2</v>
      </c>
      <c r="F9" s="98">
        <v>0.103955088</v>
      </c>
      <c r="G9" s="98">
        <v>0.36094915900000002</v>
      </c>
      <c r="H9" s="98">
        <v>9.9208000000000005E-3</v>
      </c>
      <c r="I9" s="98">
        <v>2.4922E-3</v>
      </c>
      <c r="J9" s="98">
        <v>0.13220553099999999</v>
      </c>
      <c r="K9" s="99">
        <v>0.37557923700000001</v>
      </c>
      <c r="L9" s="109">
        <f t="shared" ref="L9:L17" si="0">(1*E9+0.5*F9-0.5*H9-1*I9)/SUM(E9:I9)</f>
        <v>0.12072552478245353</v>
      </c>
    </row>
    <row r="10" spans="1:12" s="37" customFormat="1" ht="12" customHeight="1" x14ac:dyDescent="0.2">
      <c r="A10" s="238"/>
      <c r="C10" s="304"/>
      <c r="D10" s="181" t="s">
        <v>3</v>
      </c>
      <c r="E10" s="98">
        <v>2.6421799999999999E-2</v>
      </c>
      <c r="F10" s="98">
        <v>0.107871788</v>
      </c>
      <c r="G10" s="98">
        <v>0.42127961800000002</v>
      </c>
      <c r="H10" s="98">
        <v>2.4522700000000001E-2</v>
      </c>
      <c r="I10" s="98">
        <v>5.4650699999999998E-3</v>
      </c>
      <c r="J10" s="98">
        <v>9.0745799000000002E-2</v>
      </c>
      <c r="K10" s="99">
        <v>0.32369320400000001</v>
      </c>
      <c r="L10" s="109">
        <f t="shared" si="0"/>
        <v>0.10695943986540521</v>
      </c>
    </row>
    <row r="11" spans="1:12" s="37" customFormat="1" ht="12" customHeight="1" x14ac:dyDescent="0.2">
      <c r="A11" s="238"/>
      <c r="C11" s="304"/>
      <c r="D11" s="181" t="s">
        <v>4</v>
      </c>
      <c r="E11" s="98">
        <v>4.5296099999999999E-2</v>
      </c>
      <c r="F11" s="98">
        <v>0.197635333</v>
      </c>
      <c r="G11" s="98">
        <v>0.37672325499999998</v>
      </c>
      <c r="H11" s="98">
        <v>1.03876E-2</v>
      </c>
      <c r="I11" s="98">
        <v>4.0889300000000002E-3</v>
      </c>
      <c r="J11" s="98">
        <v>0.11491507300000001</v>
      </c>
      <c r="K11" s="99">
        <v>0.25095368499999998</v>
      </c>
      <c r="L11" s="109">
        <f t="shared" si="0"/>
        <v>0.21262324369591279</v>
      </c>
    </row>
    <row r="12" spans="1:12" s="37" customFormat="1" ht="12" customHeight="1" x14ac:dyDescent="0.2">
      <c r="A12" s="238"/>
      <c r="C12" s="304"/>
      <c r="D12" s="181" t="s">
        <v>165</v>
      </c>
      <c r="E12" s="98">
        <v>4.3857100000000003E-2</v>
      </c>
      <c r="F12" s="98">
        <v>0.186645331</v>
      </c>
      <c r="G12" s="98">
        <v>0.46324626499999999</v>
      </c>
      <c r="H12" s="98">
        <v>2.6613600000000001E-2</v>
      </c>
      <c r="I12" s="98">
        <v>2.52915E-3</v>
      </c>
      <c r="J12" s="98">
        <v>0.104537651</v>
      </c>
      <c r="K12" s="99">
        <v>0.17257096999999999</v>
      </c>
      <c r="L12" s="109">
        <f t="shared" si="0"/>
        <v>0.16785897270113775</v>
      </c>
    </row>
    <row r="13" spans="1:12" s="37" customFormat="1" ht="12" customHeight="1" x14ac:dyDescent="0.2">
      <c r="A13" s="238"/>
      <c r="C13" s="304"/>
      <c r="D13" s="181" t="s">
        <v>6</v>
      </c>
      <c r="E13" s="98">
        <v>8.9188207000000005E-2</v>
      </c>
      <c r="F13" s="98">
        <v>0.29304244299999999</v>
      </c>
      <c r="G13" s="98">
        <v>0.347937512</v>
      </c>
      <c r="H13" s="98">
        <v>2.8990599999999998E-2</v>
      </c>
      <c r="I13" s="98">
        <v>3.6586000000000001E-3</v>
      </c>
      <c r="J13" s="98">
        <v>9.0525786999999996E-2</v>
      </c>
      <c r="K13" s="99">
        <v>0.14665683700000001</v>
      </c>
      <c r="L13" s="109">
        <f t="shared" si="0"/>
        <v>0.28520002209912992</v>
      </c>
    </row>
    <row r="14" spans="1:12" s="37" customFormat="1" ht="12" customHeight="1" x14ac:dyDescent="0.2">
      <c r="A14" s="238"/>
      <c r="C14" s="304"/>
      <c r="D14" s="181" t="s">
        <v>7</v>
      </c>
      <c r="E14" s="98">
        <v>2.8085599999999999E-2</v>
      </c>
      <c r="F14" s="98">
        <v>0.112474003</v>
      </c>
      <c r="G14" s="98">
        <v>0.25876095399999999</v>
      </c>
      <c r="H14" s="98">
        <v>3.3779600000000002E-3</v>
      </c>
      <c r="I14" s="98">
        <v>2.0751400000000001E-3</v>
      </c>
      <c r="J14" s="98">
        <v>9.6971562999999997E-2</v>
      </c>
      <c r="K14" s="99">
        <v>0.49825482799999998</v>
      </c>
      <c r="L14" s="109">
        <f t="shared" si="0"/>
        <v>0.19902105808234449</v>
      </c>
    </row>
    <row r="15" spans="1:12" s="37" customFormat="1" ht="12" customHeight="1" x14ac:dyDescent="0.2">
      <c r="A15" s="238"/>
      <c r="C15" s="304"/>
      <c r="D15" s="181" t="s">
        <v>8</v>
      </c>
      <c r="E15" s="98">
        <v>0.10043970200000001</v>
      </c>
      <c r="F15" s="98">
        <v>0.323242323</v>
      </c>
      <c r="G15" s="98">
        <v>0.31715457699999999</v>
      </c>
      <c r="H15" s="98">
        <v>1.54185E-2</v>
      </c>
      <c r="I15" s="98">
        <v>5.0483200000000002E-3</v>
      </c>
      <c r="J15" s="98">
        <v>7.6840537E-2</v>
      </c>
      <c r="K15" s="99">
        <v>0.16185607900000001</v>
      </c>
      <c r="L15" s="109">
        <f t="shared" si="0"/>
        <v>0.32746903047547316</v>
      </c>
    </row>
    <row r="16" spans="1:12" s="37" customFormat="1" ht="12" customHeight="1" x14ac:dyDescent="0.2">
      <c r="A16" s="238"/>
      <c r="C16" s="304"/>
      <c r="D16" s="243" t="s">
        <v>263</v>
      </c>
      <c r="E16" s="167">
        <v>5.4988500000000003E-2</v>
      </c>
      <c r="F16" s="167">
        <v>0.25847204800000001</v>
      </c>
      <c r="G16" s="167">
        <v>0.42387644200000002</v>
      </c>
      <c r="H16" s="167">
        <v>1.1225600000000001E-2</v>
      </c>
      <c r="I16" s="167">
        <v>3.4759700000000001E-3</v>
      </c>
      <c r="J16" s="167">
        <v>8.5489954000000007E-2</v>
      </c>
      <c r="K16" s="168">
        <v>0.16247155399999999</v>
      </c>
      <c r="L16" s="252">
        <f t="shared" si="0"/>
        <v>0.23288134853085196</v>
      </c>
    </row>
    <row r="17" spans="1:12" s="37" customFormat="1" ht="15" customHeight="1" x14ac:dyDescent="0.2">
      <c r="A17" s="238"/>
      <c r="C17" s="305"/>
      <c r="D17" s="33" t="s">
        <v>207</v>
      </c>
      <c r="E17" s="31">
        <v>4.9223863625000003E-2</v>
      </c>
      <c r="F17" s="31">
        <v>0.183665068125</v>
      </c>
      <c r="G17" s="31">
        <v>0.35831157050000001</v>
      </c>
      <c r="H17" s="31">
        <v>1.6096319999999997E-2</v>
      </c>
      <c r="I17" s="31">
        <v>3.6210887500000002E-3</v>
      </c>
      <c r="J17" s="31">
        <v>0.10326252637500001</v>
      </c>
      <c r="K17" s="52">
        <v>0.28581957462500002</v>
      </c>
      <c r="L17" s="253">
        <f t="shared" si="0"/>
        <v>0.21179138245547366</v>
      </c>
    </row>
    <row r="18" spans="1:12" ht="15" customHeight="1" x14ac:dyDescent="0.2">
      <c r="A18" s="239"/>
      <c r="C18" s="240" t="s">
        <v>32</v>
      </c>
      <c r="D18" s="172"/>
      <c r="E18" s="116"/>
      <c r="F18" s="116"/>
      <c r="G18" s="116"/>
      <c r="H18" s="116"/>
      <c r="I18" s="116"/>
      <c r="J18" s="116"/>
      <c r="K18" s="116"/>
      <c r="L18" s="116"/>
    </row>
    <row r="19" spans="1:12" s="37" customFormat="1" ht="12" customHeight="1" x14ac:dyDescent="0.2">
      <c r="A19" s="238"/>
      <c r="C19" s="303" t="s">
        <v>20</v>
      </c>
      <c r="D19" s="241" t="s">
        <v>2</v>
      </c>
      <c r="E19" s="163">
        <v>4.5675800000000003E-2</v>
      </c>
      <c r="F19" s="163">
        <v>0.170784517</v>
      </c>
      <c r="G19" s="163">
        <v>0.34476622800000001</v>
      </c>
      <c r="H19" s="163">
        <v>9.2501000000000007E-3</v>
      </c>
      <c r="I19" s="163">
        <v>4.3638000000000001E-3</v>
      </c>
      <c r="J19" s="163">
        <v>0.13180428299999999</v>
      </c>
      <c r="K19" s="164">
        <v>0.29335524499999999</v>
      </c>
      <c r="L19" s="108">
        <f t="shared" ref="L19:L48" si="1">(1*E19+0.5*F19-0.5*H19-1*I19)/SUM(E19:I19)</f>
        <v>0.21237059702714547</v>
      </c>
    </row>
    <row r="20" spans="1:12" s="37" customFormat="1" ht="12" customHeight="1" x14ac:dyDescent="0.2">
      <c r="A20" s="238"/>
      <c r="C20" s="304"/>
      <c r="D20" s="242" t="s">
        <v>70</v>
      </c>
      <c r="E20" s="98">
        <v>8.6806999999999995E-3</v>
      </c>
      <c r="F20" s="98">
        <v>0.11292439899999999</v>
      </c>
      <c r="G20" s="98">
        <v>0.412358383</v>
      </c>
      <c r="H20" s="98">
        <v>1.0076E-2</v>
      </c>
      <c r="I20" s="98">
        <v>3.27838E-3</v>
      </c>
      <c r="J20" s="98">
        <v>0.125788645</v>
      </c>
      <c r="K20" s="99">
        <v>0.326893551</v>
      </c>
      <c r="L20" s="109">
        <f t="shared" si="1"/>
        <v>0.10382727012114214</v>
      </c>
    </row>
    <row r="21" spans="1:12" s="37" customFormat="1" ht="12" customHeight="1" x14ac:dyDescent="0.2">
      <c r="A21" s="238"/>
      <c r="C21" s="304"/>
      <c r="D21" s="181" t="s">
        <v>3</v>
      </c>
      <c r="E21" s="98">
        <v>1.62419E-2</v>
      </c>
      <c r="F21" s="98">
        <v>9.3475383999999995E-2</v>
      </c>
      <c r="G21" s="98">
        <v>0.46804195100000001</v>
      </c>
      <c r="H21" s="98">
        <v>2.51463E-2</v>
      </c>
      <c r="I21" s="98">
        <v>4.1611499999999997E-3</v>
      </c>
      <c r="J21" s="98">
        <v>7.4575688000000001E-2</v>
      </c>
      <c r="K21" s="99">
        <v>0.31835754599999999</v>
      </c>
      <c r="L21" s="109">
        <f t="shared" si="1"/>
        <v>7.6178273561495147E-2</v>
      </c>
    </row>
    <row r="22" spans="1:12" s="37" customFormat="1" ht="12" customHeight="1" x14ac:dyDescent="0.2">
      <c r="A22" s="238"/>
      <c r="C22" s="304"/>
      <c r="D22" s="181" t="s">
        <v>4</v>
      </c>
      <c r="E22" s="98">
        <v>4.2880799999999997E-2</v>
      </c>
      <c r="F22" s="98">
        <v>0.25009445200000002</v>
      </c>
      <c r="G22" s="98">
        <v>0.43294114900000003</v>
      </c>
      <c r="H22" s="98">
        <v>1.08515E-2</v>
      </c>
      <c r="I22" s="98">
        <v>5.3772200000000003E-3</v>
      </c>
      <c r="J22" s="98">
        <v>0.112531357</v>
      </c>
      <c r="K22" s="99">
        <v>0.14532357300000001</v>
      </c>
      <c r="L22" s="109">
        <f t="shared" si="1"/>
        <v>0.21171742770239138</v>
      </c>
    </row>
    <row r="23" spans="1:12" s="37" customFormat="1" ht="12" customHeight="1" x14ac:dyDescent="0.2">
      <c r="A23" s="238"/>
      <c r="C23" s="304"/>
      <c r="D23" s="181" t="s">
        <v>165</v>
      </c>
      <c r="E23" s="98">
        <v>3.39444E-2</v>
      </c>
      <c r="F23" s="98">
        <v>0.188100669</v>
      </c>
      <c r="G23" s="98">
        <v>0.51322915400000002</v>
      </c>
      <c r="H23" s="98">
        <v>3.1584800000000003E-2</v>
      </c>
      <c r="I23" s="98">
        <v>3.27838E-3</v>
      </c>
      <c r="J23" s="98">
        <v>0.10567141400000001</v>
      </c>
      <c r="K23" s="99">
        <v>0.12419116299999999</v>
      </c>
      <c r="L23" s="109">
        <f t="shared" si="1"/>
        <v>0.141434442835391</v>
      </c>
    </row>
    <row r="24" spans="1:12" s="37" customFormat="1" ht="12" customHeight="1" x14ac:dyDescent="0.2">
      <c r="A24" s="238"/>
      <c r="C24" s="304"/>
      <c r="D24" s="181" t="s">
        <v>6</v>
      </c>
      <c r="E24" s="98">
        <v>8.9492967000000007E-2</v>
      </c>
      <c r="F24" s="98">
        <v>0.308720245</v>
      </c>
      <c r="G24" s="98">
        <v>0.37179375199999998</v>
      </c>
      <c r="H24" s="98">
        <v>3.78222E-2</v>
      </c>
      <c r="I24" s="98">
        <v>4.8268299999999998E-3</v>
      </c>
      <c r="J24" s="98">
        <v>8.8730879999999998E-2</v>
      </c>
      <c r="K24" s="99">
        <v>9.8613109000000004E-2</v>
      </c>
      <c r="L24" s="109">
        <f t="shared" si="1"/>
        <v>0.27085896261782816</v>
      </c>
    </row>
    <row r="25" spans="1:12" s="37" customFormat="1" ht="12" customHeight="1" x14ac:dyDescent="0.2">
      <c r="A25" s="238"/>
      <c r="C25" s="304"/>
      <c r="D25" s="181" t="s">
        <v>7</v>
      </c>
      <c r="E25" s="98">
        <v>2.8457199999999998E-2</v>
      </c>
      <c r="F25" s="98">
        <v>0.112038293</v>
      </c>
      <c r="G25" s="98">
        <v>0.31600530199999999</v>
      </c>
      <c r="H25" s="98">
        <v>7.6272299999999998E-4</v>
      </c>
      <c r="I25" s="98">
        <v>2.8895800000000001E-3</v>
      </c>
      <c r="J25" s="98">
        <v>9.9654168000000001E-2</v>
      </c>
      <c r="K25" s="99">
        <v>0.44019277400000001</v>
      </c>
      <c r="L25" s="109">
        <f t="shared" si="1"/>
        <v>0.17647475449573088</v>
      </c>
    </row>
    <row r="26" spans="1:12" s="37" customFormat="1" ht="12" customHeight="1" x14ac:dyDescent="0.2">
      <c r="A26" s="238"/>
      <c r="C26" s="304"/>
      <c r="D26" s="181" t="s">
        <v>8</v>
      </c>
      <c r="E26" s="98">
        <v>9.5179436000000006E-2</v>
      </c>
      <c r="F26" s="98">
        <v>0.36037126000000003</v>
      </c>
      <c r="G26" s="98">
        <v>0.35745528799999998</v>
      </c>
      <c r="H26" s="98">
        <v>9.6463E-3</v>
      </c>
      <c r="I26" s="98">
        <v>3.8014300000000002E-3</v>
      </c>
      <c r="J26" s="98">
        <v>6.8136833999999993E-2</v>
      </c>
      <c r="K26" s="99">
        <v>0.105409474</v>
      </c>
      <c r="L26" s="109">
        <f t="shared" si="1"/>
        <v>0.32275308523811658</v>
      </c>
    </row>
    <row r="27" spans="1:12" s="37" customFormat="1" ht="12" customHeight="1" x14ac:dyDescent="0.2">
      <c r="A27" s="238"/>
      <c r="C27" s="304"/>
      <c r="D27" s="243" t="s">
        <v>263</v>
      </c>
      <c r="E27" s="167">
        <v>3.5344399999999998E-2</v>
      </c>
      <c r="F27" s="167">
        <v>0.265308345</v>
      </c>
      <c r="G27" s="167">
        <v>0.49384746000000002</v>
      </c>
      <c r="H27" s="167">
        <v>8.9380999999999992E-3</v>
      </c>
      <c r="I27" s="167">
        <v>3.8014300000000002E-3</v>
      </c>
      <c r="J27" s="167">
        <v>7.4540561000000005E-2</v>
      </c>
      <c r="K27" s="168">
        <v>0.118219723</v>
      </c>
      <c r="L27" s="252">
        <f t="shared" si="1"/>
        <v>0.19786946253333279</v>
      </c>
    </row>
    <row r="28" spans="1:12" s="37" customFormat="1" ht="15" customHeight="1" x14ac:dyDescent="0.2">
      <c r="A28" s="238"/>
      <c r="C28" s="304"/>
      <c r="D28" s="33" t="s">
        <v>207</v>
      </c>
      <c r="E28" s="31">
        <v>4.5069150374999999E-2</v>
      </c>
      <c r="F28" s="31">
        <v>0.19956365237499998</v>
      </c>
      <c r="G28" s="31">
        <v>0.402073900875</v>
      </c>
      <c r="H28" s="31">
        <v>1.6892490374999999E-2</v>
      </c>
      <c r="I28" s="31">
        <v>3.9970962500000002E-3</v>
      </c>
      <c r="J28" s="31">
        <v>0.100861658625</v>
      </c>
      <c r="K28" s="52">
        <v>0.231542054375</v>
      </c>
      <c r="L28" s="253">
        <f t="shared" si="1"/>
        <v>0.19833488750426737</v>
      </c>
    </row>
    <row r="29" spans="1:12" s="37" customFormat="1" ht="12" customHeight="1" x14ac:dyDescent="0.2">
      <c r="A29" s="238"/>
      <c r="C29" s="303" t="s">
        <v>22</v>
      </c>
      <c r="D29" s="241" t="s">
        <v>2</v>
      </c>
      <c r="E29" s="163">
        <v>4.8124800000000002E-2</v>
      </c>
      <c r="F29" s="163">
        <v>0.14532713</v>
      </c>
      <c r="G29" s="163">
        <v>0.31918150699999998</v>
      </c>
      <c r="H29" s="163">
        <v>6.8925699999999998E-3</v>
      </c>
      <c r="I29" s="163">
        <v>2.1951599999999998E-3</v>
      </c>
      <c r="J29" s="163">
        <v>0.11679311000000001</v>
      </c>
      <c r="K29" s="164">
        <v>0.36148571400000001</v>
      </c>
      <c r="L29" s="108">
        <f t="shared" si="1"/>
        <v>0.22070586221777738</v>
      </c>
    </row>
    <row r="30" spans="1:12" s="37" customFormat="1" ht="12" customHeight="1" x14ac:dyDescent="0.2">
      <c r="A30" s="238"/>
      <c r="C30" s="304"/>
      <c r="D30" s="242" t="s">
        <v>70</v>
      </c>
      <c r="E30" s="98">
        <v>2.0057100000000001E-2</v>
      </c>
      <c r="F30" s="98">
        <v>0.111520805</v>
      </c>
      <c r="G30" s="98">
        <v>0.34572434400000002</v>
      </c>
      <c r="H30" s="98">
        <v>8.1122999999999994E-3</v>
      </c>
      <c r="I30" s="98">
        <v>1.5638200000000001E-3</v>
      </c>
      <c r="J30" s="98">
        <v>0.14332261499999999</v>
      </c>
      <c r="K30" s="99">
        <v>0.36969906299999999</v>
      </c>
      <c r="L30" s="109">
        <f t="shared" si="1"/>
        <v>0.14414917985813042</v>
      </c>
    </row>
    <row r="31" spans="1:12" s="37" customFormat="1" ht="12" customHeight="1" x14ac:dyDescent="0.2">
      <c r="A31" s="238"/>
      <c r="C31" s="304"/>
      <c r="D31" s="181" t="s">
        <v>3</v>
      </c>
      <c r="E31" s="98">
        <v>3.4438499999999997E-2</v>
      </c>
      <c r="F31" s="98">
        <v>0.13107981599999999</v>
      </c>
      <c r="G31" s="98">
        <v>0.431954385</v>
      </c>
      <c r="H31" s="98">
        <v>2.3791900000000001E-2</v>
      </c>
      <c r="I31" s="98">
        <v>6.9216099999999999E-3</v>
      </c>
      <c r="J31" s="98">
        <v>0.104160117</v>
      </c>
      <c r="K31" s="99">
        <v>0.26765363399999997</v>
      </c>
      <c r="L31" s="109">
        <f t="shared" si="1"/>
        <v>0.12919870983923903</v>
      </c>
    </row>
    <row r="32" spans="1:12" s="37" customFormat="1" ht="12" customHeight="1" x14ac:dyDescent="0.2">
      <c r="A32" s="238"/>
      <c r="C32" s="304"/>
      <c r="D32" s="181" t="s">
        <v>4</v>
      </c>
      <c r="E32" s="98">
        <v>5.3558799999999997E-2</v>
      </c>
      <c r="F32" s="98">
        <v>0.19131780800000001</v>
      </c>
      <c r="G32" s="98">
        <v>0.37273409099999999</v>
      </c>
      <c r="H32" s="98">
        <v>1.0293699999999999E-2</v>
      </c>
      <c r="I32" s="98">
        <v>2.9118199999999999E-3</v>
      </c>
      <c r="J32" s="98">
        <v>0.11545097</v>
      </c>
      <c r="K32" s="99">
        <v>0.25373285400000001</v>
      </c>
      <c r="L32" s="109">
        <f t="shared" si="1"/>
        <v>0.22377204286816221</v>
      </c>
    </row>
    <row r="33" spans="1:12" s="37" customFormat="1" ht="12" customHeight="1" x14ac:dyDescent="0.2">
      <c r="A33" s="238"/>
      <c r="C33" s="304"/>
      <c r="D33" s="181" t="s">
        <v>165</v>
      </c>
      <c r="E33" s="98">
        <v>5.1482699999999999E-2</v>
      </c>
      <c r="F33" s="98">
        <v>0.20568336300000001</v>
      </c>
      <c r="G33" s="98">
        <v>0.458179577</v>
      </c>
      <c r="H33" s="98">
        <v>2.5388399999999998E-2</v>
      </c>
      <c r="I33" s="98">
        <v>1.5684799999999999E-3</v>
      </c>
      <c r="J33" s="98">
        <v>0.10042729</v>
      </c>
      <c r="K33" s="99">
        <v>0.1572702</v>
      </c>
      <c r="L33" s="109">
        <f t="shared" si="1"/>
        <v>0.18868547219804671</v>
      </c>
    </row>
    <row r="34" spans="1:12" s="37" customFormat="1" ht="12" customHeight="1" x14ac:dyDescent="0.2">
      <c r="A34" s="238"/>
      <c r="C34" s="304"/>
      <c r="D34" s="181" t="s">
        <v>6</v>
      </c>
      <c r="E34" s="98">
        <v>9.7767996999999995E-2</v>
      </c>
      <c r="F34" s="98">
        <v>0.327711629</v>
      </c>
      <c r="G34" s="98">
        <v>0.330471656</v>
      </c>
      <c r="H34" s="98">
        <v>2.4356800000000001E-2</v>
      </c>
      <c r="I34" s="98">
        <v>2.5816300000000001E-3</v>
      </c>
      <c r="J34" s="98">
        <v>8.6567876000000002E-2</v>
      </c>
      <c r="K34" s="99">
        <v>0.13054244600000001</v>
      </c>
      <c r="L34" s="109">
        <f t="shared" si="1"/>
        <v>0.31532382877960213</v>
      </c>
    </row>
    <row r="35" spans="1:12" s="37" customFormat="1" ht="12" customHeight="1" x14ac:dyDescent="0.2">
      <c r="A35" s="238"/>
      <c r="C35" s="304"/>
      <c r="D35" s="181" t="s">
        <v>7</v>
      </c>
      <c r="E35" s="98">
        <v>2.8924800000000001E-2</v>
      </c>
      <c r="F35" s="98">
        <v>0.14150224</v>
      </c>
      <c r="G35" s="98">
        <v>0.23919649900000001</v>
      </c>
      <c r="H35" s="98">
        <v>5.8347E-3</v>
      </c>
      <c r="I35" s="98">
        <v>1.38093E-3</v>
      </c>
      <c r="J35" s="98">
        <v>9.7411664999999995E-2</v>
      </c>
      <c r="K35" s="99">
        <v>0.48574916099999998</v>
      </c>
      <c r="L35" s="109">
        <f t="shared" si="1"/>
        <v>0.22881160671347558</v>
      </c>
    </row>
    <row r="36" spans="1:12" s="37" customFormat="1" ht="12" customHeight="1" x14ac:dyDescent="0.2">
      <c r="A36" s="238"/>
      <c r="C36" s="304"/>
      <c r="D36" s="181" t="s">
        <v>8</v>
      </c>
      <c r="E36" s="98">
        <v>0.124228189</v>
      </c>
      <c r="F36" s="98">
        <v>0.35400287699999999</v>
      </c>
      <c r="G36" s="98">
        <v>0.281241358</v>
      </c>
      <c r="H36" s="98">
        <v>2.01269E-2</v>
      </c>
      <c r="I36" s="98">
        <v>5.8393100000000003E-3</v>
      </c>
      <c r="J36" s="98">
        <v>8.0314321999999994E-2</v>
      </c>
      <c r="K36" s="99">
        <v>0.13424709400000001</v>
      </c>
      <c r="L36" s="109">
        <f t="shared" si="1"/>
        <v>0.36327073198184451</v>
      </c>
    </row>
    <row r="37" spans="1:12" s="37" customFormat="1" ht="12" customHeight="1" x14ac:dyDescent="0.2">
      <c r="A37" s="238"/>
      <c r="C37" s="304"/>
      <c r="D37" s="243" t="s">
        <v>263</v>
      </c>
      <c r="E37" s="167">
        <v>7.3716972000000006E-2</v>
      </c>
      <c r="F37" s="167">
        <v>0.28580283499999998</v>
      </c>
      <c r="G37" s="167">
        <v>0.38368531</v>
      </c>
      <c r="H37" s="167">
        <v>1.4244400000000001E-2</v>
      </c>
      <c r="I37" s="167">
        <v>2.97285E-3</v>
      </c>
      <c r="J37" s="167">
        <v>9.2604436999999998E-2</v>
      </c>
      <c r="K37" s="168">
        <v>0.14697317600000001</v>
      </c>
      <c r="L37" s="252">
        <f t="shared" si="1"/>
        <v>0.27159030094652648</v>
      </c>
    </row>
    <row r="38" spans="1:12" s="37" customFormat="1" ht="15" customHeight="1" x14ac:dyDescent="0.2">
      <c r="A38" s="238"/>
      <c r="C38" s="304"/>
      <c r="D38" s="33" t="s">
        <v>207</v>
      </c>
      <c r="E38" s="31">
        <v>5.7322860749999996E-2</v>
      </c>
      <c r="F38" s="31">
        <v>0.20101820850000002</v>
      </c>
      <c r="G38" s="31">
        <v>0.34733542712499998</v>
      </c>
      <c r="H38" s="31">
        <v>1.559965875E-2</v>
      </c>
      <c r="I38" s="31">
        <v>3.1203450000000001E-3</v>
      </c>
      <c r="J38" s="31">
        <v>0.10555599562500001</v>
      </c>
      <c r="K38" s="52">
        <v>0.27004752074999994</v>
      </c>
      <c r="L38" s="253">
        <f t="shared" si="1"/>
        <v>0.2352860571697459</v>
      </c>
    </row>
    <row r="39" spans="1:12" s="37" customFormat="1" ht="12" customHeight="1" x14ac:dyDescent="0.2">
      <c r="A39" s="238"/>
      <c r="C39" s="303" t="s">
        <v>21</v>
      </c>
      <c r="D39" s="241" t="s">
        <v>2</v>
      </c>
      <c r="E39" s="163">
        <v>3.9282499999999998E-2</v>
      </c>
      <c r="F39" s="163">
        <v>7.3186926999999999E-2</v>
      </c>
      <c r="G39" s="163">
        <v>0.25963044499999999</v>
      </c>
      <c r="H39" s="163">
        <v>1.6737599999999998E-2</v>
      </c>
      <c r="I39" s="163">
        <v>5.0820700000000002E-3</v>
      </c>
      <c r="J39" s="163">
        <v>9.2918859000000006E-2</v>
      </c>
      <c r="K39" s="164">
        <v>0.51316159699999997</v>
      </c>
      <c r="L39" s="108">
        <f t="shared" si="1"/>
        <v>0.15847168480917864</v>
      </c>
    </row>
    <row r="40" spans="1:12" s="37" customFormat="1" ht="12" customHeight="1" x14ac:dyDescent="0.2">
      <c r="A40" s="238"/>
      <c r="C40" s="304"/>
      <c r="D40" s="242" t="s">
        <v>70</v>
      </c>
      <c r="E40" s="98">
        <v>1.8667699999999999E-2</v>
      </c>
      <c r="F40" s="98">
        <v>6.1987100000000003E-2</v>
      </c>
      <c r="G40" s="98">
        <v>0.26300650399999997</v>
      </c>
      <c r="H40" s="98">
        <v>1.3915E-2</v>
      </c>
      <c r="I40" s="98">
        <v>2.6873700000000001E-3</v>
      </c>
      <c r="J40" s="98">
        <v>0.12199745100000001</v>
      </c>
      <c r="K40" s="99">
        <v>0.51773890099999997</v>
      </c>
      <c r="L40" s="109">
        <f t="shared" si="1"/>
        <v>0.111075256507821</v>
      </c>
    </row>
    <row r="41" spans="1:12" s="37" customFormat="1" ht="12" customHeight="1" x14ac:dyDescent="0.2">
      <c r="A41" s="238"/>
      <c r="C41" s="304"/>
      <c r="D41" s="181" t="s">
        <v>3</v>
      </c>
      <c r="E41" s="98">
        <v>3.3641499999999998E-2</v>
      </c>
      <c r="F41" s="98">
        <v>8.9188717000000001E-2</v>
      </c>
      <c r="G41" s="98">
        <v>0.272500727</v>
      </c>
      <c r="H41" s="98">
        <v>2.46638E-2</v>
      </c>
      <c r="I41" s="98">
        <v>5.3439300000000002E-3</v>
      </c>
      <c r="J41" s="98">
        <v>0.10055806</v>
      </c>
      <c r="K41" s="99">
        <v>0.47410327200000002</v>
      </c>
      <c r="L41" s="109">
        <f t="shared" si="1"/>
        <v>0.14238072435425891</v>
      </c>
    </row>
    <row r="42" spans="1:12" s="37" customFormat="1" ht="12" customHeight="1" x14ac:dyDescent="0.2">
      <c r="A42" s="238"/>
      <c r="C42" s="304"/>
      <c r="D42" s="181" t="s">
        <v>4</v>
      </c>
      <c r="E42" s="98">
        <v>3.15275E-2</v>
      </c>
      <c r="F42" s="98">
        <v>7.5255578000000004E-2</v>
      </c>
      <c r="G42" s="98">
        <v>0.238805882</v>
      </c>
      <c r="H42" s="98">
        <v>9.3983000000000001E-3</v>
      </c>
      <c r="I42" s="98">
        <v>3.5709700000000001E-3</v>
      </c>
      <c r="J42" s="98">
        <v>0.119870295</v>
      </c>
      <c r="K42" s="99">
        <v>0.521571495</v>
      </c>
      <c r="L42" s="109">
        <f t="shared" si="1"/>
        <v>0.16980552642732535</v>
      </c>
    </row>
    <row r="43" spans="1:12" s="37" customFormat="1" ht="12" customHeight="1" x14ac:dyDescent="0.2">
      <c r="A43" s="238"/>
      <c r="C43" s="304"/>
      <c r="D43" s="181" t="s">
        <v>165</v>
      </c>
      <c r="E43" s="98">
        <v>5.1326999999999998E-2</v>
      </c>
      <c r="F43" s="98">
        <v>0.13648560500000001</v>
      </c>
      <c r="G43" s="98">
        <v>0.34432453200000002</v>
      </c>
      <c r="H43" s="98">
        <v>1.65411E-2</v>
      </c>
      <c r="I43" s="98">
        <v>2.8999500000000001E-3</v>
      </c>
      <c r="J43" s="98">
        <v>0.111564919</v>
      </c>
      <c r="K43" s="99">
        <v>0.336856875</v>
      </c>
      <c r="L43" s="109">
        <f t="shared" si="1"/>
        <v>0.19652572392243639</v>
      </c>
    </row>
    <row r="44" spans="1:12" s="37" customFormat="1" ht="12" customHeight="1" x14ac:dyDescent="0.2">
      <c r="A44" s="238"/>
      <c r="C44" s="304"/>
      <c r="D44" s="181" t="s">
        <v>6</v>
      </c>
      <c r="E44" s="98">
        <v>6.7504945999999996E-2</v>
      </c>
      <c r="F44" s="98">
        <v>0.16748906099999999</v>
      </c>
      <c r="G44" s="98">
        <v>0.32780298299999999</v>
      </c>
      <c r="H44" s="98">
        <v>1.7077700000000001E-2</v>
      </c>
      <c r="I44" s="98">
        <v>3.2121699999999999E-3</v>
      </c>
      <c r="J44" s="98">
        <v>0.104872619</v>
      </c>
      <c r="K44" s="99">
        <v>0.31204053700000001</v>
      </c>
      <c r="L44" s="109">
        <f t="shared" si="1"/>
        <v>0.23924129674264999</v>
      </c>
    </row>
    <row r="45" spans="1:12" s="37" customFormat="1" ht="12" customHeight="1" x14ac:dyDescent="0.2">
      <c r="A45" s="238"/>
      <c r="C45" s="304"/>
      <c r="D45" s="181" t="s">
        <v>7</v>
      </c>
      <c r="E45" s="98">
        <v>2.5066999999999999E-2</v>
      </c>
      <c r="F45" s="98">
        <v>4.2964200000000001E-2</v>
      </c>
      <c r="G45" s="98">
        <v>0.156057961</v>
      </c>
      <c r="H45" s="98">
        <v>4.2658799999999997E-3</v>
      </c>
      <c r="I45" s="98">
        <v>1.6261100000000001E-3</v>
      </c>
      <c r="J45" s="98">
        <v>8.8855904999999999E-2</v>
      </c>
      <c r="K45" s="99">
        <v>0.681162885</v>
      </c>
      <c r="L45" s="109">
        <f t="shared" si="1"/>
        <v>0.18605894358707684</v>
      </c>
    </row>
    <row r="46" spans="1:12" s="37" customFormat="1" ht="12" customHeight="1" x14ac:dyDescent="0.2">
      <c r="A46" s="238"/>
      <c r="C46" s="304"/>
      <c r="D46" s="181" t="s">
        <v>8</v>
      </c>
      <c r="E46" s="98">
        <v>5.63525E-2</v>
      </c>
      <c r="F46" s="98">
        <v>0.15087226300000001</v>
      </c>
      <c r="G46" s="98">
        <v>0.29873761799999998</v>
      </c>
      <c r="H46" s="98">
        <v>1.9116000000000001E-2</v>
      </c>
      <c r="I46" s="98">
        <v>6.3973900000000002E-3</v>
      </c>
      <c r="J46" s="98">
        <v>9.1241164999999999E-2</v>
      </c>
      <c r="K46" s="99">
        <v>0.37728306</v>
      </c>
      <c r="L46" s="109">
        <f t="shared" si="1"/>
        <v>0.21794641980019822</v>
      </c>
    </row>
    <row r="47" spans="1:12" s="37" customFormat="1" ht="12" customHeight="1" x14ac:dyDescent="0.2">
      <c r="A47" s="238"/>
      <c r="C47" s="304"/>
      <c r="D47" s="243" t="s">
        <v>263</v>
      </c>
      <c r="E47" s="167">
        <v>6.0988599999999997E-2</v>
      </c>
      <c r="F47" s="167">
        <v>0.173997715</v>
      </c>
      <c r="G47" s="167">
        <v>0.33795826499999998</v>
      </c>
      <c r="H47" s="167">
        <v>9.8847999999999991E-3</v>
      </c>
      <c r="I47" s="167">
        <v>3.8458799999999999E-3</v>
      </c>
      <c r="J47" s="167">
        <v>9.6926353000000007E-2</v>
      </c>
      <c r="K47" s="168">
        <v>0.31639845700000002</v>
      </c>
      <c r="L47" s="252">
        <f t="shared" si="1"/>
        <v>0.2372678498493358</v>
      </c>
    </row>
    <row r="48" spans="1:12" s="37" customFormat="1" ht="15" customHeight="1" x14ac:dyDescent="0.2">
      <c r="A48" s="238"/>
      <c r="C48" s="305"/>
      <c r="D48" s="33" t="s">
        <v>207</v>
      </c>
      <c r="E48" s="31">
        <v>4.0421330749999998E-2</v>
      </c>
      <c r="F48" s="31">
        <v>9.9678681374999994E-2</v>
      </c>
      <c r="G48" s="31">
        <v>0.27010833150000002</v>
      </c>
      <c r="H48" s="31">
        <v>1.5214422500000001E-2</v>
      </c>
      <c r="I48" s="31">
        <v>3.8524950000000005E-3</v>
      </c>
      <c r="J48" s="31">
        <v>0.103984909125</v>
      </c>
      <c r="K48" s="52">
        <v>0.46673982775</v>
      </c>
      <c r="L48" s="253">
        <f t="shared" si="1"/>
        <v>0.18356745036037395</v>
      </c>
    </row>
    <row r="49" spans="1:12" ht="15" customHeight="1" x14ac:dyDescent="0.2">
      <c r="A49" s="239"/>
      <c r="C49" s="240" t="s">
        <v>33</v>
      </c>
      <c r="D49" s="172"/>
      <c r="E49" s="116"/>
      <c r="F49" s="116"/>
      <c r="G49" s="116"/>
      <c r="H49" s="116"/>
      <c r="I49" s="116"/>
      <c r="J49" s="116"/>
      <c r="K49" s="116"/>
      <c r="L49" s="250"/>
    </row>
    <row r="50" spans="1:12" s="37" customFormat="1" ht="12" customHeight="1" x14ac:dyDescent="0.2">
      <c r="A50" s="238"/>
      <c r="C50" s="303" t="s">
        <v>23</v>
      </c>
      <c r="D50" s="241" t="s">
        <v>2</v>
      </c>
      <c r="E50" s="163">
        <v>5.0613100000000001E-2</v>
      </c>
      <c r="F50" s="163">
        <v>0.21036257899999999</v>
      </c>
      <c r="G50" s="163">
        <v>0.247438355</v>
      </c>
      <c r="H50" s="163">
        <v>6.3881199999999997E-3</v>
      </c>
      <c r="I50" s="163">
        <v>6.0594500000000001E-3</v>
      </c>
      <c r="J50" s="163">
        <v>0.179400849</v>
      </c>
      <c r="K50" s="164">
        <v>0.29973749799999999</v>
      </c>
      <c r="L50" s="108">
        <f t="shared" ref="L50:L113" si="2">(1*E50+0.5*F50-0.5*H50-1*I50)/SUM(E50:I50)</f>
        <v>0.28134321742018825</v>
      </c>
    </row>
    <row r="51" spans="1:12" s="37" customFormat="1" ht="12" customHeight="1" x14ac:dyDescent="0.2">
      <c r="A51" s="238"/>
      <c r="C51" s="304"/>
      <c r="D51" s="242" t="s">
        <v>70</v>
      </c>
      <c r="E51" s="98">
        <v>3.5205599999999997E-2</v>
      </c>
      <c r="F51" s="98">
        <v>9.631576E-2</v>
      </c>
      <c r="G51" s="98">
        <v>0.30276049199999999</v>
      </c>
      <c r="H51" s="98">
        <v>6.3343599999999998E-3</v>
      </c>
      <c r="I51" s="98">
        <v>2.9154599999999999E-3</v>
      </c>
      <c r="J51" s="98">
        <v>0.18699295699999999</v>
      </c>
      <c r="K51" s="99">
        <v>0.369475365</v>
      </c>
      <c r="L51" s="109">
        <f t="shared" si="2"/>
        <v>0.17423973276027963</v>
      </c>
    </row>
    <row r="52" spans="1:12" s="37" customFormat="1" ht="12" customHeight="1" x14ac:dyDescent="0.2">
      <c r="A52" s="238"/>
      <c r="C52" s="304"/>
      <c r="D52" s="181" t="s">
        <v>3</v>
      </c>
      <c r="E52" s="98">
        <v>3.2877700000000003E-2</v>
      </c>
      <c r="F52" s="98">
        <v>0.192095556</v>
      </c>
      <c r="G52" s="98">
        <v>0.30290225900000001</v>
      </c>
      <c r="H52" s="98">
        <v>1.9499499999999999E-2</v>
      </c>
      <c r="I52" s="98">
        <v>9.0732E-3</v>
      </c>
      <c r="J52" s="98">
        <v>0.142253622</v>
      </c>
      <c r="K52" s="99">
        <v>0.301298181</v>
      </c>
      <c r="L52" s="109">
        <f t="shared" si="2"/>
        <v>0.19786662088582671</v>
      </c>
    </row>
    <row r="53" spans="1:12" s="37" customFormat="1" ht="12" customHeight="1" x14ac:dyDescent="0.2">
      <c r="A53" s="238"/>
      <c r="C53" s="304"/>
      <c r="D53" s="181" t="s">
        <v>4</v>
      </c>
      <c r="E53" s="98">
        <v>6.3729964E-2</v>
      </c>
      <c r="F53" s="98">
        <v>0.112692798</v>
      </c>
      <c r="G53" s="98">
        <v>0.30124230400000002</v>
      </c>
      <c r="H53" s="98">
        <v>6.3343599999999998E-3</v>
      </c>
      <c r="I53" s="98">
        <v>9.0732E-3</v>
      </c>
      <c r="J53" s="98">
        <v>0.15216750300000001</v>
      </c>
      <c r="K53" s="99">
        <v>0.35475989200000002</v>
      </c>
      <c r="L53" s="109">
        <f t="shared" si="2"/>
        <v>0.21870202747779388</v>
      </c>
    </row>
    <row r="54" spans="1:12" s="37" customFormat="1" ht="12" customHeight="1" x14ac:dyDescent="0.2">
      <c r="A54" s="238"/>
      <c r="C54" s="304"/>
      <c r="D54" s="181" t="s">
        <v>165</v>
      </c>
      <c r="E54" s="98">
        <v>7.8327035000000003E-2</v>
      </c>
      <c r="F54" s="98">
        <v>0.15787231900000001</v>
      </c>
      <c r="G54" s="98">
        <v>0.38051519</v>
      </c>
      <c r="H54" s="98">
        <v>2.06509E-2</v>
      </c>
      <c r="I54" s="98">
        <v>6.2494300000000003E-3</v>
      </c>
      <c r="J54" s="98">
        <v>0.148594478</v>
      </c>
      <c r="K54" s="99">
        <v>0.207790632</v>
      </c>
      <c r="L54" s="109">
        <f t="shared" si="2"/>
        <v>0.21859083775618277</v>
      </c>
    </row>
    <row r="55" spans="1:12" s="37" customFormat="1" ht="12" customHeight="1" x14ac:dyDescent="0.2">
      <c r="A55" s="238"/>
      <c r="C55" s="304"/>
      <c r="D55" s="181" t="s">
        <v>6</v>
      </c>
      <c r="E55" s="98">
        <v>8.8599111999999994E-2</v>
      </c>
      <c r="F55" s="98">
        <v>0.27712717100000001</v>
      </c>
      <c r="G55" s="98">
        <v>0.30403263899999999</v>
      </c>
      <c r="H55" s="98">
        <v>1.17146E-2</v>
      </c>
      <c r="I55" s="98">
        <v>6.2494300000000003E-3</v>
      </c>
      <c r="J55" s="98">
        <v>0.12676899999999999</v>
      </c>
      <c r="K55" s="99">
        <v>0.185508072</v>
      </c>
      <c r="L55" s="109">
        <f t="shared" si="2"/>
        <v>0.31270727096512552</v>
      </c>
    </row>
    <row r="56" spans="1:12" s="37" customFormat="1" ht="12" customHeight="1" x14ac:dyDescent="0.2">
      <c r="A56" s="238"/>
      <c r="C56" s="304"/>
      <c r="D56" s="181" t="s">
        <v>7</v>
      </c>
      <c r="E56" s="98">
        <v>3.0360600000000001E-2</v>
      </c>
      <c r="F56" s="98">
        <v>8.1449619000000001E-2</v>
      </c>
      <c r="G56" s="98">
        <v>0.219404138</v>
      </c>
      <c r="H56" s="98">
        <v>8.9896999999999998E-3</v>
      </c>
      <c r="I56" s="98">
        <v>5.9133700000000003E-3</v>
      </c>
      <c r="J56" s="98">
        <v>0.15186543899999999</v>
      </c>
      <c r="K56" s="99">
        <v>0.502017088</v>
      </c>
      <c r="L56" s="109">
        <f t="shared" si="2"/>
        <v>0.17530810287688869</v>
      </c>
    </row>
    <row r="57" spans="1:12" s="37" customFormat="1" ht="12" customHeight="1" x14ac:dyDescent="0.2">
      <c r="A57" s="238"/>
      <c r="C57" s="304"/>
      <c r="D57" s="181" t="s">
        <v>8</v>
      </c>
      <c r="E57" s="98">
        <v>0.10746032899999999</v>
      </c>
      <c r="F57" s="98">
        <v>0.28466371699999998</v>
      </c>
      <c r="G57" s="98">
        <v>0.24378356400000001</v>
      </c>
      <c r="H57" s="98">
        <v>2.1098800000000001E-2</v>
      </c>
      <c r="I57" s="98">
        <v>6.1956700000000003E-3</v>
      </c>
      <c r="J57" s="98">
        <v>0.117428716</v>
      </c>
      <c r="K57" s="99">
        <v>0.21936925500000001</v>
      </c>
      <c r="L57" s="109">
        <f t="shared" si="2"/>
        <v>0.35139684347793365</v>
      </c>
    </row>
    <row r="58" spans="1:12" s="37" customFormat="1" ht="12" customHeight="1" x14ac:dyDescent="0.2">
      <c r="A58" s="238"/>
      <c r="C58" s="304"/>
      <c r="D58" s="243" t="s">
        <v>263</v>
      </c>
      <c r="E58" s="167">
        <v>7.2705797000000003E-2</v>
      </c>
      <c r="F58" s="167">
        <v>0.23352051200000001</v>
      </c>
      <c r="G58" s="167">
        <v>0.32980611199999998</v>
      </c>
      <c r="H58" s="167">
        <v>1.43699E-2</v>
      </c>
      <c r="I58" s="167">
        <v>5.376E-5</v>
      </c>
      <c r="J58" s="167">
        <v>0.16338393200000001</v>
      </c>
      <c r="K58" s="168">
        <v>0.18615995299999999</v>
      </c>
      <c r="L58" s="252">
        <f t="shared" si="2"/>
        <v>0.28015318531552014</v>
      </c>
    </row>
    <row r="59" spans="1:12" s="37" customFormat="1" ht="15" customHeight="1" x14ac:dyDescent="0.2">
      <c r="A59" s="238"/>
      <c r="C59" s="304"/>
      <c r="D59" s="33" t="s">
        <v>207</v>
      </c>
      <c r="E59" s="31">
        <v>6.0896679999999995E-2</v>
      </c>
      <c r="F59" s="31">
        <v>0.17657243987499999</v>
      </c>
      <c r="G59" s="31">
        <v>0.287759867625</v>
      </c>
      <c r="H59" s="31">
        <v>1.2626292500000001E-2</v>
      </c>
      <c r="I59" s="31">
        <v>6.4661512499999997E-3</v>
      </c>
      <c r="J59" s="31">
        <v>0.15068407050000002</v>
      </c>
      <c r="K59" s="52">
        <v>0.30499449787499999</v>
      </c>
      <c r="L59" s="253">
        <f t="shared" si="2"/>
        <v>0.25059384879308844</v>
      </c>
    </row>
    <row r="60" spans="1:12" s="37" customFormat="1" ht="12" customHeight="1" x14ac:dyDescent="0.2">
      <c r="A60" s="238"/>
      <c r="C60" s="303" t="s">
        <v>24</v>
      </c>
      <c r="D60" s="241" t="s">
        <v>2</v>
      </c>
      <c r="E60" s="163">
        <v>7.4630282000000006E-2</v>
      </c>
      <c r="F60" s="163">
        <v>0.168318051</v>
      </c>
      <c r="G60" s="163">
        <v>0.31608215499999998</v>
      </c>
      <c r="H60" s="163">
        <v>8.9131000000000002E-3</v>
      </c>
      <c r="I60" s="163">
        <v>2.8130099999999999E-3</v>
      </c>
      <c r="J60" s="163">
        <v>0.16564937900000001</v>
      </c>
      <c r="K60" s="164">
        <v>0.26359399100000003</v>
      </c>
      <c r="L60" s="108">
        <f t="shared" si="2"/>
        <v>0.26547174054744788</v>
      </c>
    </row>
    <row r="61" spans="1:12" s="37" customFormat="1" ht="12" customHeight="1" x14ac:dyDescent="0.2">
      <c r="A61" s="238"/>
      <c r="C61" s="304"/>
      <c r="D61" s="242" t="s">
        <v>70</v>
      </c>
      <c r="E61" s="98">
        <v>2.00609E-2</v>
      </c>
      <c r="F61" s="98">
        <v>0.12552149800000001</v>
      </c>
      <c r="G61" s="98">
        <v>0.40333556799999998</v>
      </c>
      <c r="H61" s="98">
        <v>1.4412899999999999E-2</v>
      </c>
      <c r="I61" s="98">
        <v>2.5433600000000002E-3</v>
      </c>
      <c r="J61" s="98">
        <v>0.145411717</v>
      </c>
      <c r="K61" s="99">
        <v>0.28871411499999999</v>
      </c>
      <c r="L61" s="109">
        <f t="shared" si="2"/>
        <v>0.12913088393603567</v>
      </c>
    </row>
    <row r="62" spans="1:12" s="37" customFormat="1" ht="12" customHeight="1" x14ac:dyDescent="0.2">
      <c r="A62" s="238"/>
      <c r="C62" s="304"/>
      <c r="D62" s="181" t="s">
        <v>3</v>
      </c>
      <c r="E62" s="98">
        <v>3.1039500000000001E-2</v>
      </c>
      <c r="F62" s="98">
        <v>0.126448214</v>
      </c>
      <c r="G62" s="98">
        <v>0.47149279100000002</v>
      </c>
      <c r="H62" s="98">
        <v>3.0393900000000001E-2</v>
      </c>
      <c r="I62" s="98">
        <v>4.8839599999999997E-3</v>
      </c>
      <c r="J62" s="98">
        <v>9.1988635999999999E-2</v>
      </c>
      <c r="K62" s="99">
        <v>0.24375300999999999</v>
      </c>
      <c r="L62" s="109">
        <f t="shared" si="2"/>
        <v>0.11167747507402484</v>
      </c>
    </row>
    <row r="63" spans="1:12" s="37" customFormat="1" ht="12" customHeight="1" x14ac:dyDescent="0.2">
      <c r="A63" s="238"/>
      <c r="C63" s="304"/>
      <c r="D63" s="181" t="s">
        <v>4</v>
      </c>
      <c r="E63" s="98">
        <v>4.3860299999999998E-2</v>
      </c>
      <c r="F63" s="98">
        <v>0.26669920899999999</v>
      </c>
      <c r="G63" s="98">
        <v>0.36617396800000002</v>
      </c>
      <c r="H63" s="98">
        <v>1.31389E-2</v>
      </c>
      <c r="I63" s="98">
        <v>2.5604199999999999E-3</v>
      </c>
      <c r="J63" s="98">
        <v>0.114235503</v>
      </c>
      <c r="K63" s="99">
        <v>0.19333166299999999</v>
      </c>
      <c r="L63" s="109">
        <f t="shared" si="2"/>
        <v>0.24273840758007884</v>
      </c>
    </row>
    <row r="64" spans="1:12" s="37" customFormat="1" ht="12" customHeight="1" x14ac:dyDescent="0.2">
      <c r="A64" s="238"/>
      <c r="C64" s="304"/>
      <c r="D64" s="181" t="s">
        <v>165</v>
      </c>
      <c r="E64" s="98">
        <v>3.8824400000000002E-2</v>
      </c>
      <c r="F64" s="98">
        <v>0.21194780199999999</v>
      </c>
      <c r="G64" s="98">
        <v>0.46877642800000002</v>
      </c>
      <c r="H64" s="98">
        <v>3.2648700000000003E-2</v>
      </c>
      <c r="I64" s="98">
        <v>1.3491200000000001E-3</v>
      </c>
      <c r="J64" s="98">
        <v>0.12196626000000001</v>
      </c>
      <c r="K64" s="99">
        <v>0.124487295</v>
      </c>
      <c r="L64" s="109">
        <f t="shared" si="2"/>
        <v>0.16870205015231637</v>
      </c>
    </row>
    <row r="65" spans="1:12" s="37" customFormat="1" ht="12" customHeight="1" x14ac:dyDescent="0.2">
      <c r="A65" s="238"/>
      <c r="C65" s="304"/>
      <c r="D65" s="181" t="s">
        <v>6</v>
      </c>
      <c r="E65" s="98">
        <v>8.5143172000000003E-2</v>
      </c>
      <c r="F65" s="98">
        <v>0.33301941499999999</v>
      </c>
      <c r="G65" s="98">
        <v>0.31557474899999999</v>
      </c>
      <c r="H65" s="98">
        <v>4.9563799999999998E-2</v>
      </c>
      <c r="I65" s="98">
        <v>4.3929900000000003E-3</v>
      </c>
      <c r="J65" s="98">
        <v>0.115150379</v>
      </c>
      <c r="K65" s="99">
        <v>9.7155461999999998E-2</v>
      </c>
      <c r="L65" s="109">
        <f t="shared" si="2"/>
        <v>0.28244210811850079</v>
      </c>
    </row>
    <row r="66" spans="1:12" s="37" customFormat="1" ht="12" customHeight="1" x14ac:dyDescent="0.2">
      <c r="A66" s="238"/>
      <c r="C66" s="304"/>
      <c r="D66" s="181" t="s">
        <v>7</v>
      </c>
      <c r="E66" s="98">
        <v>5.7833799999999998E-2</v>
      </c>
      <c r="F66" s="98">
        <v>0.19123574800000001</v>
      </c>
      <c r="G66" s="98">
        <v>0.33144737299999999</v>
      </c>
      <c r="H66" s="98">
        <v>4.6541500000000001E-3</v>
      </c>
      <c r="I66" s="98">
        <v>1.8855600000000001E-3</v>
      </c>
      <c r="J66" s="98">
        <v>0.109462514</v>
      </c>
      <c r="K66" s="99">
        <v>0.303480839</v>
      </c>
      <c r="L66" s="109">
        <f t="shared" si="2"/>
        <v>0.25421574532900559</v>
      </c>
    </row>
    <row r="67" spans="1:12" s="37" customFormat="1" ht="12" customHeight="1" x14ac:dyDescent="0.2">
      <c r="A67" s="238"/>
      <c r="C67" s="304"/>
      <c r="D67" s="181" t="s">
        <v>8</v>
      </c>
      <c r="E67" s="98">
        <v>0.123407406</v>
      </c>
      <c r="F67" s="98">
        <v>0.36539757499999997</v>
      </c>
      <c r="G67" s="98">
        <v>0.31713202000000001</v>
      </c>
      <c r="H67" s="98">
        <v>1.1308800000000001E-2</v>
      </c>
      <c r="I67" s="98">
        <v>4.9051499999999996E-3</v>
      </c>
      <c r="J67" s="98">
        <v>7.9662218000000007E-2</v>
      </c>
      <c r="K67" s="99">
        <v>9.8186862E-2</v>
      </c>
      <c r="L67" s="109">
        <f t="shared" si="2"/>
        <v>0.35947978061756203</v>
      </c>
    </row>
    <row r="68" spans="1:12" s="37" customFormat="1" ht="12" customHeight="1" x14ac:dyDescent="0.2">
      <c r="A68" s="238"/>
      <c r="C68" s="304"/>
      <c r="D68" s="243" t="s">
        <v>263</v>
      </c>
      <c r="E68" s="167">
        <v>4.6924300000000002E-2</v>
      </c>
      <c r="F68" s="167">
        <v>0.28544507299999999</v>
      </c>
      <c r="G68" s="167">
        <v>0.46211250999999998</v>
      </c>
      <c r="H68" s="167">
        <v>5.9680599999999999E-3</v>
      </c>
      <c r="I68" s="167">
        <v>3.3885500000000002E-3</v>
      </c>
      <c r="J68" s="167">
        <v>8.7978548000000004E-2</v>
      </c>
      <c r="K68" s="168">
        <v>0.10818298799999999</v>
      </c>
      <c r="L68" s="252">
        <f t="shared" si="2"/>
        <v>0.22799885561091188</v>
      </c>
    </row>
    <row r="69" spans="1:12" s="37" customFormat="1" ht="15" customHeight="1" x14ac:dyDescent="0.2">
      <c r="A69" s="238"/>
      <c r="C69" s="304"/>
      <c r="D69" s="33" t="s">
        <v>207</v>
      </c>
      <c r="E69" s="31">
        <v>5.9349970000000002E-2</v>
      </c>
      <c r="F69" s="31">
        <v>0.22357343899999998</v>
      </c>
      <c r="G69" s="31">
        <v>0.37375188149999999</v>
      </c>
      <c r="H69" s="31">
        <v>2.0629281249999999E-2</v>
      </c>
      <c r="I69" s="31">
        <v>3.1666962500000004E-3</v>
      </c>
      <c r="J69" s="31">
        <v>0.11794082575000001</v>
      </c>
      <c r="K69" s="31">
        <v>0.20158790462499998</v>
      </c>
      <c r="L69" s="253">
        <f t="shared" si="2"/>
        <v>0.23168553918282411</v>
      </c>
    </row>
    <row r="70" spans="1:12" s="37" customFormat="1" ht="12" customHeight="1" x14ac:dyDescent="0.2">
      <c r="A70" s="238"/>
      <c r="C70" s="303" t="s">
        <v>25</v>
      </c>
      <c r="D70" s="241" t="s">
        <v>2</v>
      </c>
      <c r="E70" s="163">
        <v>2.0687799999999999E-2</v>
      </c>
      <c r="F70" s="163">
        <v>0.219698159</v>
      </c>
      <c r="G70" s="163">
        <v>0.35173309899999999</v>
      </c>
      <c r="H70" s="163">
        <v>3.8219500000000003E-2</v>
      </c>
      <c r="I70" s="163">
        <v>2.41684E-3</v>
      </c>
      <c r="J70" s="163">
        <v>8.3323030000000006E-2</v>
      </c>
      <c r="K70" s="164">
        <v>0.28392151100000002</v>
      </c>
      <c r="L70" s="108">
        <f t="shared" si="2"/>
        <v>0.17227871914575119</v>
      </c>
    </row>
    <row r="71" spans="1:12" s="37" customFormat="1" ht="12" customHeight="1" x14ac:dyDescent="0.2">
      <c r="A71" s="238"/>
      <c r="C71" s="304"/>
      <c r="D71" s="242" t="s">
        <v>70</v>
      </c>
      <c r="E71" s="98">
        <v>2.41684E-3</v>
      </c>
      <c r="F71" s="98">
        <v>8.9839700999999994E-2</v>
      </c>
      <c r="G71" s="98">
        <v>0.52133339899999998</v>
      </c>
      <c r="H71" s="98">
        <v>2.7920500000000001E-2</v>
      </c>
      <c r="I71" s="98">
        <v>0</v>
      </c>
      <c r="J71" s="98">
        <v>0.110441502</v>
      </c>
      <c r="K71" s="99">
        <v>0.24804810699999999</v>
      </c>
      <c r="L71" s="109">
        <f t="shared" si="2"/>
        <v>5.2027899187423982E-2</v>
      </c>
    </row>
    <row r="72" spans="1:12" s="37" customFormat="1" ht="12" customHeight="1" x14ac:dyDescent="0.2">
      <c r="A72" s="238"/>
      <c r="C72" s="304"/>
      <c r="D72" s="181" t="s">
        <v>3</v>
      </c>
      <c r="E72" s="98">
        <v>2.41684E-3</v>
      </c>
      <c r="F72" s="98">
        <v>5.2489899999999999E-2</v>
      </c>
      <c r="G72" s="98">
        <v>0.52559404700000001</v>
      </c>
      <c r="H72" s="98">
        <v>2.82115E-2</v>
      </c>
      <c r="I72" s="98">
        <v>3.0787599999999998E-3</v>
      </c>
      <c r="J72" s="98">
        <v>7.3099595000000003E-2</v>
      </c>
      <c r="K72" s="99">
        <v>0.31510938300000002</v>
      </c>
      <c r="L72" s="109">
        <f t="shared" si="2"/>
        <v>1.876013069540719E-2</v>
      </c>
    </row>
    <row r="73" spans="1:12" s="37" customFormat="1" ht="12" customHeight="1" x14ac:dyDescent="0.2">
      <c r="A73" s="238"/>
      <c r="C73" s="304"/>
      <c r="D73" s="181" t="s">
        <v>4</v>
      </c>
      <c r="E73" s="98">
        <v>3.8259300000000003E-2</v>
      </c>
      <c r="F73" s="98">
        <v>0.120514233</v>
      </c>
      <c r="G73" s="98">
        <v>0.51094331699999995</v>
      </c>
      <c r="H73" s="98">
        <v>1.0389799999999999E-2</v>
      </c>
      <c r="I73" s="98">
        <v>3.2244899999999999E-4</v>
      </c>
      <c r="J73" s="98">
        <v>0.13411495900000001</v>
      </c>
      <c r="K73" s="99">
        <v>0.185455959</v>
      </c>
      <c r="L73" s="109">
        <f t="shared" si="2"/>
        <v>0.13667708749769389</v>
      </c>
    </row>
    <row r="74" spans="1:12" s="37" customFormat="1" ht="12" customHeight="1" x14ac:dyDescent="0.2">
      <c r="A74" s="238"/>
      <c r="C74" s="304"/>
      <c r="D74" s="181" t="s">
        <v>165</v>
      </c>
      <c r="E74" s="98">
        <v>3.7705099999999998E-2</v>
      </c>
      <c r="F74" s="98">
        <v>3.1645600000000003E-2</v>
      </c>
      <c r="G74" s="98">
        <v>0.62473803900000002</v>
      </c>
      <c r="H74" s="98">
        <v>2.86737E-2</v>
      </c>
      <c r="I74" s="98">
        <v>0</v>
      </c>
      <c r="J74" s="98">
        <v>0.12659373900000001</v>
      </c>
      <c r="K74" s="99">
        <v>0.15064378</v>
      </c>
      <c r="L74" s="109">
        <f t="shared" si="2"/>
        <v>5.4223971647203988E-2</v>
      </c>
    </row>
    <row r="75" spans="1:12" s="37" customFormat="1" ht="12" customHeight="1" x14ac:dyDescent="0.2">
      <c r="A75" s="238"/>
      <c r="C75" s="304"/>
      <c r="D75" s="181" t="s">
        <v>6</v>
      </c>
      <c r="E75" s="98">
        <v>4.4531300000000003E-2</v>
      </c>
      <c r="F75" s="98">
        <v>0.211421255</v>
      </c>
      <c r="G75" s="98">
        <v>0.499274316</v>
      </c>
      <c r="H75" s="98">
        <v>1.3981499999999999E-3</v>
      </c>
      <c r="I75" s="98">
        <v>0</v>
      </c>
      <c r="J75" s="98">
        <v>9.9425234000000001E-2</v>
      </c>
      <c r="K75" s="99">
        <v>0.14394971100000001</v>
      </c>
      <c r="L75" s="109">
        <f t="shared" si="2"/>
        <v>0.1976446037990594</v>
      </c>
    </row>
    <row r="76" spans="1:12" s="37" customFormat="1" ht="12" customHeight="1" x14ac:dyDescent="0.2">
      <c r="A76" s="238"/>
      <c r="C76" s="304"/>
      <c r="D76" s="181" t="s">
        <v>7</v>
      </c>
      <c r="E76" s="98">
        <v>2.6519099999999999E-3</v>
      </c>
      <c r="F76" s="98">
        <v>1.21765E-2</v>
      </c>
      <c r="G76" s="98">
        <v>0.261189699</v>
      </c>
      <c r="H76" s="98">
        <v>0</v>
      </c>
      <c r="I76" s="98">
        <v>0</v>
      </c>
      <c r="J76" s="98">
        <v>4.2810800000000003E-2</v>
      </c>
      <c r="K76" s="99">
        <v>0.68117111100000005</v>
      </c>
      <c r="L76" s="109">
        <f t="shared" si="2"/>
        <v>3.1665168751663322E-2</v>
      </c>
    </row>
    <row r="77" spans="1:12" s="37" customFormat="1" ht="12" customHeight="1" x14ac:dyDescent="0.2">
      <c r="A77" s="238"/>
      <c r="C77" s="304"/>
      <c r="D77" s="181" t="s">
        <v>8</v>
      </c>
      <c r="E77" s="98">
        <v>1.46686E-2</v>
      </c>
      <c r="F77" s="98">
        <v>0.22204922499999999</v>
      </c>
      <c r="G77" s="98">
        <v>0.45168450799999998</v>
      </c>
      <c r="H77" s="98">
        <v>3.2244899999999999E-4</v>
      </c>
      <c r="I77" s="98">
        <v>2.41684E-3</v>
      </c>
      <c r="J77" s="98">
        <v>9.6695574000000006E-2</v>
      </c>
      <c r="K77" s="99">
        <v>0.212162816</v>
      </c>
      <c r="L77" s="109">
        <f t="shared" si="2"/>
        <v>0.17813302524558416</v>
      </c>
    </row>
    <row r="78" spans="1:12" s="37" customFormat="1" ht="12" customHeight="1" x14ac:dyDescent="0.2">
      <c r="A78" s="238"/>
      <c r="C78" s="304"/>
      <c r="D78" s="243" t="s">
        <v>263</v>
      </c>
      <c r="E78" s="167">
        <v>5.7110099999999999E-3</v>
      </c>
      <c r="F78" s="167">
        <v>0.219298939</v>
      </c>
      <c r="G78" s="167">
        <v>0.50114821600000004</v>
      </c>
      <c r="H78" s="167">
        <v>2.80288E-2</v>
      </c>
      <c r="I78" s="167">
        <v>0</v>
      </c>
      <c r="J78" s="167">
        <v>0.1050436</v>
      </c>
      <c r="K78" s="168">
        <v>0.140769433</v>
      </c>
      <c r="L78" s="252">
        <f t="shared" si="2"/>
        <v>0.13437792510773508</v>
      </c>
    </row>
    <row r="79" spans="1:12" s="37" customFormat="1" ht="15" customHeight="1" x14ac:dyDescent="0.2">
      <c r="A79" s="238"/>
      <c r="C79" s="304"/>
      <c r="D79" s="33" t="s">
        <v>207</v>
      </c>
      <c r="E79" s="31">
        <v>2.0417211250000001E-2</v>
      </c>
      <c r="F79" s="31">
        <v>0.11997932162500001</v>
      </c>
      <c r="G79" s="31">
        <v>0.46831130300000001</v>
      </c>
      <c r="H79" s="31">
        <v>1.6891949874999999E-2</v>
      </c>
      <c r="I79" s="31">
        <v>1.0293611249999998E-3</v>
      </c>
      <c r="J79" s="31">
        <v>9.5813054125000019E-2</v>
      </c>
      <c r="K79" s="31">
        <v>0.27755779725000007</v>
      </c>
      <c r="L79" s="253">
        <f t="shared" si="2"/>
        <v>0.11319539851239865</v>
      </c>
    </row>
    <row r="80" spans="1:12" s="37" customFormat="1" ht="12" customHeight="1" x14ac:dyDescent="0.2">
      <c r="A80" s="238"/>
      <c r="C80" s="303" t="s">
        <v>26</v>
      </c>
      <c r="D80" s="241" t="s">
        <v>2</v>
      </c>
      <c r="E80" s="163">
        <v>4.7497299999999999E-2</v>
      </c>
      <c r="F80" s="163">
        <v>0.20127468100000001</v>
      </c>
      <c r="G80" s="163">
        <v>0.32837688100000001</v>
      </c>
      <c r="H80" s="163">
        <v>3.1579099999999999E-2</v>
      </c>
      <c r="I80" s="163">
        <v>5.8415699999999999E-3</v>
      </c>
      <c r="J80" s="163">
        <v>9.3486588999999995E-2</v>
      </c>
      <c r="K80" s="164">
        <v>0.29194381800000002</v>
      </c>
      <c r="L80" s="108">
        <f t="shared" si="2"/>
        <v>0.2058408591918286</v>
      </c>
    </row>
    <row r="81" spans="1:12" s="37" customFormat="1" ht="12" customHeight="1" x14ac:dyDescent="0.2">
      <c r="A81" s="238"/>
      <c r="C81" s="304"/>
      <c r="D81" s="242" t="s">
        <v>70</v>
      </c>
      <c r="E81" s="98">
        <v>2.3262700000000001E-2</v>
      </c>
      <c r="F81" s="98">
        <v>0.115646126</v>
      </c>
      <c r="G81" s="98">
        <v>0.34199496899999998</v>
      </c>
      <c r="H81" s="98">
        <v>2.0955399999999999E-2</v>
      </c>
      <c r="I81" s="98">
        <v>2.2823700000000001E-3</v>
      </c>
      <c r="J81" s="98">
        <v>0.12546333800000001</v>
      </c>
      <c r="K81" s="99">
        <v>0.37039512200000002</v>
      </c>
      <c r="L81" s="109">
        <f t="shared" si="2"/>
        <v>0.1355287834677944</v>
      </c>
    </row>
    <row r="82" spans="1:12" s="37" customFormat="1" ht="12" customHeight="1" x14ac:dyDescent="0.2">
      <c r="A82" s="238"/>
      <c r="C82" s="304"/>
      <c r="D82" s="181" t="s">
        <v>3</v>
      </c>
      <c r="E82" s="98">
        <v>1.1791299999999999E-2</v>
      </c>
      <c r="F82" s="98">
        <v>0.1101678</v>
      </c>
      <c r="G82" s="98">
        <v>0.40129223400000003</v>
      </c>
      <c r="H82" s="98">
        <v>3.4488600000000001E-2</v>
      </c>
      <c r="I82" s="98">
        <v>6.6130700000000004E-3</v>
      </c>
      <c r="J82" s="98">
        <v>0.104231186</v>
      </c>
      <c r="K82" s="99">
        <v>0.33141581199999998</v>
      </c>
      <c r="L82" s="109">
        <f t="shared" si="2"/>
        <v>7.6225039461294331E-2</v>
      </c>
    </row>
    <row r="83" spans="1:12" s="37" customFormat="1" ht="12" customHeight="1" x14ac:dyDescent="0.2">
      <c r="A83" s="238"/>
      <c r="C83" s="304"/>
      <c r="D83" s="181" t="s">
        <v>4</v>
      </c>
      <c r="E83" s="98">
        <v>3.6834199999999997E-2</v>
      </c>
      <c r="F83" s="98">
        <v>0.19006319399999999</v>
      </c>
      <c r="G83" s="98">
        <v>0.31297508499999999</v>
      </c>
      <c r="H83" s="98">
        <v>1.6712600000000001E-2</v>
      </c>
      <c r="I83" s="98">
        <v>7.8230999999999995E-3</v>
      </c>
      <c r="J83" s="98">
        <v>0.107426063</v>
      </c>
      <c r="K83" s="99">
        <v>0.328165714</v>
      </c>
      <c r="L83" s="109">
        <f t="shared" si="2"/>
        <v>0.20496938440007975</v>
      </c>
    </row>
    <row r="84" spans="1:12" s="37" customFormat="1" ht="12" customHeight="1" x14ac:dyDescent="0.2">
      <c r="A84" s="238"/>
      <c r="C84" s="304"/>
      <c r="D84" s="181" t="s">
        <v>165</v>
      </c>
      <c r="E84" s="98">
        <v>4.1610000000000001E-2</v>
      </c>
      <c r="F84" s="98">
        <v>0.18317022299999999</v>
      </c>
      <c r="G84" s="98">
        <v>0.42841462499999999</v>
      </c>
      <c r="H84" s="98">
        <v>4.1889599999999999E-2</v>
      </c>
      <c r="I84" s="98">
        <v>3.5361500000000001E-3</v>
      </c>
      <c r="J84" s="98">
        <v>9.5588729999999997E-2</v>
      </c>
      <c r="K84" s="99">
        <v>0.20579066300000001</v>
      </c>
      <c r="L84" s="109">
        <f t="shared" si="2"/>
        <v>0.15561259117069434</v>
      </c>
    </row>
    <row r="85" spans="1:12" s="37" customFormat="1" ht="12" customHeight="1" x14ac:dyDescent="0.2">
      <c r="A85" s="238"/>
      <c r="C85" s="304"/>
      <c r="D85" s="181" t="s">
        <v>6</v>
      </c>
      <c r="E85" s="98">
        <v>7.0339925999999997E-2</v>
      </c>
      <c r="F85" s="98">
        <v>0.26641280299999998</v>
      </c>
      <c r="G85" s="98">
        <v>0.35823953400000003</v>
      </c>
      <c r="H85" s="98">
        <v>3.3989400000000003E-2</v>
      </c>
      <c r="I85" s="98">
        <v>4.4326499999999998E-3</v>
      </c>
      <c r="J85" s="98">
        <v>7.9967129999999997E-2</v>
      </c>
      <c r="K85" s="99">
        <v>0.18661856199999999</v>
      </c>
      <c r="L85" s="109">
        <f t="shared" si="2"/>
        <v>0.24831663941088089</v>
      </c>
    </row>
    <row r="86" spans="1:12" s="37" customFormat="1" ht="12" customHeight="1" x14ac:dyDescent="0.2">
      <c r="A86" s="238"/>
      <c r="C86" s="304"/>
      <c r="D86" s="181" t="s">
        <v>7</v>
      </c>
      <c r="E86" s="98">
        <v>1.2940500000000001E-2</v>
      </c>
      <c r="F86" s="98">
        <v>0.10911757900000001</v>
      </c>
      <c r="G86" s="98">
        <v>0.15727445500000001</v>
      </c>
      <c r="H86" s="98">
        <v>8.9993E-3</v>
      </c>
      <c r="I86" s="98">
        <v>1.0917100000000001E-3</v>
      </c>
      <c r="J86" s="98">
        <v>7.6102264000000003E-2</v>
      </c>
      <c r="K86" s="99">
        <v>0.63447425499999999</v>
      </c>
      <c r="L86" s="109">
        <f t="shared" si="2"/>
        <v>0.21390080656326979</v>
      </c>
    </row>
    <row r="87" spans="1:12" s="37" customFormat="1" ht="12" customHeight="1" x14ac:dyDescent="0.2">
      <c r="A87" s="238"/>
      <c r="C87" s="304"/>
      <c r="D87" s="181" t="s">
        <v>8</v>
      </c>
      <c r="E87" s="98">
        <v>9.7100523999999994E-2</v>
      </c>
      <c r="F87" s="98">
        <v>0.273793854</v>
      </c>
      <c r="G87" s="98">
        <v>0.301179955</v>
      </c>
      <c r="H87" s="98">
        <v>1.6310000000000002E-2</v>
      </c>
      <c r="I87" s="98">
        <v>6.0965699999999999E-3</v>
      </c>
      <c r="J87" s="98">
        <v>6.9513417999999993E-2</v>
      </c>
      <c r="K87" s="99">
        <v>0.236005668</v>
      </c>
      <c r="L87" s="109">
        <f t="shared" si="2"/>
        <v>0.31641745662227372</v>
      </c>
    </row>
    <row r="88" spans="1:12" s="37" customFormat="1" ht="12" customHeight="1" x14ac:dyDescent="0.2">
      <c r="A88" s="238"/>
      <c r="C88" s="304"/>
      <c r="D88" s="243" t="s">
        <v>263</v>
      </c>
      <c r="E88" s="167">
        <v>5.1143800000000003E-2</v>
      </c>
      <c r="F88" s="167">
        <v>0.24652857</v>
      </c>
      <c r="G88" s="167">
        <v>0.37468359200000001</v>
      </c>
      <c r="H88" s="167">
        <v>1.5754199999999999E-2</v>
      </c>
      <c r="I88" s="167">
        <v>6.4556500000000003E-3</v>
      </c>
      <c r="J88" s="167">
        <v>9.4958017000000006E-2</v>
      </c>
      <c r="K88" s="168">
        <v>0.21047619400000001</v>
      </c>
      <c r="L88" s="252">
        <f t="shared" si="2"/>
        <v>0.23046820363798723</v>
      </c>
    </row>
    <row r="89" spans="1:12" s="37" customFormat="1" ht="15" customHeight="1" x14ac:dyDescent="0.2">
      <c r="A89" s="238"/>
      <c r="C89" s="304"/>
      <c r="D89" s="33" t="s">
        <v>207</v>
      </c>
      <c r="E89" s="31">
        <v>4.267205625E-2</v>
      </c>
      <c r="F89" s="31">
        <v>0.1812057825</v>
      </c>
      <c r="G89" s="31">
        <v>0.32871846724999998</v>
      </c>
      <c r="H89" s="31">
        <v>2.5615499999999996E-2</v>
      </c>
      <c r="I89" s="31">
        <v>4.7146487500000006E-3</v>
      </c>
      <c r="J89" s="31">
        <v>9.3972339749999995E-2</v>
      </c>
      <c r="K89" s="31">
        <v>0.32310120175000001</v>
      </c>
      <c r="L89" s="253">
        <f t="shared" si="2"/>
        <v>0.19857144551733005</v>
      </c>
    </row>
    <row r="90" spans="1:12" s="37" customFormat="1" ht="12" customHeight="1" x14ac:dyDescent="0.2">
      <c r="A90" s="238"/>
      <c r="C90" s="303" t="s">
        <v>27</v>
      </c>
      <c r="D90" s="241" t="s">
        <v>2</v>
      </c>
      <c r="E90" s="163">
        <v>3.7075400000000001E-2</v>
      </c>
      <c r="F90" s="163">
        <v>0.112572961</v>
      </c>
      <c r="G90" s="163">
        <v>0.30551884400000001</v>
      </c>
      <c r="H90" s="163">
        <v>2.1416899999999999E-3</v>
      </c>
      <c r="I90" s="163">
        <v>3.3248000000000002E-3</v>
      </c>
      <c r="J90" s="163">
        <v>0.114221588</v>
      </c>
      <c r="K90" s="164">
        <v>0.42514467700000003</v>
      </c>
      <c r="L90" s="108">
        <f t="shared" si="2"/>
        <v>0.19313879220233768</v>
      </c>
    </row>
    <row r="91" spans="1:12" s="37" customFormat="1" ht="12" customHeight="1" x14ac:dyDescent="0.2">
      <c r="A91" s="238"/>
      <c r="C91" s="304"/>
      <c r="D91" s="242" t="s">
        <v>70</v>
      </c>
      <c r="E91" s="98">
        <v>1.34042E-2</v>
      </c>
      <c r="F91" s="98">
        <v>9.7497239999999999E-2</v>
      </c>
      <c r="G91" s="98">
        <v>0.30537112900000002</v>
      </c>
      <c r="H91" s="98">
        <v>1.5085000000000001E-3</v>
      </c>
      <c r="I91" s="98">
        <v>3.3248000000000002E-3</v>
      </c>
      <c r="J91" s="98">
        <v>0.13498938299999999</v>
      </c>
      <c r="K91" s="99">
        <v>0.44390477</v>
      </c>
      <c r="L91" s="109">
        <f t="shared" si="2"/>
        <v>0.13790776684710607</v>
      </c>
    </row>
    <row r="92" spans="1:12" s="37" customFormat="1" ht="12" customHeight="1" x14ac:dyDescent="0.2">
      <c r="A92" s="238"/>
      <c r="C92" s="304"/>
      <c r="D92" s="181" t="s">
        <v>3</v>
      </c>
      <c r="E92" s="98">
        <v>2.6726900000000001E-2</v>
      </c>
      <c r="F92" s="98">
        <v>9.9867655999999999E-2</v>
      </c>
      <c r="G92" s="98">
        <v>0.402822289</v>
      </c>
      <c r="H92" s="98">
        <v>1.6266300000000001E-2</v>
      </c>
      <c r="I92" s="98">
        <v>6.0740500000000001E-3</v>
      </c>
      <c r="J92" s="98">
        <v>9.1422706000000006E-2</v>
      </c>
      <c r="K92" s="99">
        <v>0.35682017999999999</v>
      </c>
      <c r="L92" s="109">
        <f t="shared" si="2"/>
        <v>0.1131902376007983</v>
      </c>
    </row>
    <row r="93" spans="1:12" s="37" customFormat="1" ht="12" customHeight="1" x14ac:dyDescent="0.2">
      <c r="A93" s="238"/>
      <c r="C93" s="304"/>
      <c r="D93" s="181" t="s">
        <v>4</v>
      </c>
      <c r="E93" s="98">
        <v>5.4564700000000001E-2</v>
      </c>
      <c r="F93" s="98">
        <v>0.1898714</v>
      </c>
      <c r="G93" s="98">
        <v>0.36819632699999999</v>
      </c>
      <c r="H93" s="98">
        <v>7.3831799999999996E-3</v>
      </c>
      <c r="I93" s="98">
        <v>3.93795E-3</v>
      </c>
      <c r="J93" s="98">
        <v>0.120260149</v>
      </c>
      <c r="K93" s="99">
        <v>0.25578632600000001</v>
      </c>
      <c r="L93" s="109">
        <f t="shared" si="2"/>
        <v>0.22737407040697424</v>
      </c>
    </row>
    <row r="94" spans="1:12" s="37" customFormat="1" ht="12" customHeight="1" x14ac:dyDescent="0.2">
      <c r="A94" s="238"/>
      <c r="C94" s="304"/>
      <c r="D94" s="181" t="s">
        <v>165</v>
      </c>
      <c r="E94" s="98">
        <v>5.1298299999999998E-2</v>
      </c>
      <c r="F94" s="98">
        <v>0.197384264</v>
      </c>
      <c r="G94" s="98">
        <v>0.444772528</v>
      </c>
      <c r="H94" s="98">
        <v>1.8828999999999999E-2</v>
      </c>
      <c r="I94" s="98">
        <v>3.4173799999999998E-3</v>
      </c>
      <c r="J94" s="98">
        <v>9.9629297000000006E-2</v>
      </c>
      <c r="K94" s="99">
        <v>0.184669266</v>
      </c>
      <c r="L94" s="109">
        <f t="shared" si="2"/>
        <v>0.19164212645352785</v>
      </c>
    </row>
    <row r="95" spans="1:12" s="37" customFormat="1" ht="12" customHeight="1" x14ac:dyDescent="0.2">
      <c r="A95" s="238"/>
      <c r="C95" s="304"/>
      <c r="D95" s="181" t="s">
        <v>6</v>
      </c>
      <c r="E95" s="98">
        <v>0.101452369</v>
      </c>
      <c r="F95" s="98">
        <v>0.26778718800000001</v>
      </c>
      <c r="G95" s="98">
        <v>0.355683264</v>
      </c>
      <c r="H95" s="98">
        <v>2.5840499999999999E-2</v>
      </c>
      <c r="I95" s="98">
        <v>3.3248000000000002E-3</v>
      </c>
      <c r="J95" s="98">
        <v>8.4577216999999996E-2</v>
      </c>
      <c r="K95" s="99">
        <v>0.161334704</v>
      </c>
      <c r="L95" s="109">
        <f t="shared" si="2"/>
        <v>0.29055080818598383</v>
      </c>
    </row>
    <row r="96" spans="1:12" s="37" customFormat="1" ht="12" customHeight="1" x14ac:dyDescent="0.2">
      <c r="A96" s="238"/>
      <c r="C96" s="304"/>
      <c r="D96" s="181" t="s">
        <v>7</v>
      </c>
      <c r="E96" s="98">
        <v>1.8975700000000002E-2</v>
      </c>
      <c r="F96" s="98">
        <v>9.6311398000000006E-2</v>
      </c>
      <c r="G96" s="98">
        <v>0.25892334099999997</v>
      </c>
      <c r="H96" s="98">
        <v>1.1688200000000001E-3</v>
      </c>
      <c r="I96" s="98">
        <v>3.3248000000000002E-3</v>
      </c>
      <c r="J96" s="98">
        <v>0.105824219</v>
      </c>
      <c r="K96" s="99">
        <v>0.51547166899999997</v>
      </c>
      <c r="L96" s="109">
        <f t="shared" si="2"/>
        <v>0.166943520930152</v>
      </c>
    </row>
    <row r="97" spans="1:12" s="37" customFormat="1" ht="12" customHeight="1" x14ac:dyDescent="0.2">
      <c r="A97" s="238"/>
      <c r="C97" s="304"/>
      <c r="D97" s="181" t="s">
        <v>8</v>
      </c>
      <c r="E97" s="98">
        <v>9.5764898000000001E-2</v>
      </c>
      <c r="F97" s="98">
        <v>0.32081218</v>
      </c>
      <c r="G97" s="98">
        <v>0.31024537200000002</v>
      </c>
      <c r="H97" s="98">
        <v>1.6453099999999998E-2</v>
      </c>
      <c r="I97" s="98">
        <v>5.9391299999999999E-3</v>
      </c>
      <c r="J97" s="98">
        <v>7.7281902999999999E-2</v>
      </c>
      <c r="K97" s="99">
        <v>0.17350338800000001</v>
      </c>
      <c r="L97" s="109">
        <f t="shared" si="2"/>
        <v>0.32301196767794244</v>
      </c>
    </row>
    <row r="98" spans="1:12" s="37" customFormat="1" ht="12" customHeight="1" x14ac:dyDescent="0.2">
      <c r="A98" s="238"/>
      <c r="C98" s="304"/>
      <c r="D98" s="243" t="s">
        <v>263</v>
      </c>
      <c r="E98" s="167">
        <v>5.9778400000000002E-2</v>
      </c>
      <c r="F98" s="167">
        <v>0.25248132699999998</v>
      </c>
      <c r="G98" s="167">
        <v>0.41310845899999998</v>
      </c>
      <c r="H98" s="167">
        <v>1.0947800000000001E-2</v>
      </c>
      <c r="I98" s="167">
        <v>4.8532699999999998E-3</v>
      </c>
      <c r="J98" s="167">
        <v>7.6482587000000005E-2</v>
      </c>
      <c r="K98" s="168">
        <v>0.182348229</v>
      </c>
      <c r="L98" s="252">
        <f t="shared" si="2"/>
        <v>0.23704692562153443</v>
      </c>
    </row>
    <row r="99" spans="1:12" s="37" customFormat="1" ht="15" customHeight="1" x14ac:dyDescent="0.2">
      <c r="A99" s="238"/>
      <c r="C99" s="304"/>
      <c r="D99" s="33" t="s">
        <v>207</v>
      </c>
      <c r="E99" s="31">
        <v>4.9907808374999994E-2</v>
      </c>
      <c r="F99" s="31">
        <v>0.17276303587500003</v>
      </c>
      <c r="G99" s="31">
        <v>0.34394163675</v>
      </c>
      <c r="H99" s="31">
        <v>1.119888625E-2</v>
      </c>
      <c r="I99" s="31">
        <v>4.0834637499999995E-3</v>
      </c>
      <c r="J99" s="31">
        <v>0.10352580775</v>
      </c>
      <c r="K99" s="31">
        <v>0.31457937249999995</v>
      </c>
      <c r="L99" s="253">
        <f t="shared" si="2"/>
        <v>0.21757611976020461</v>
      </c>
    </row>
    <row r="100" spans="1:12" s="37" customFormat="1" ht="12" customHeight="1" x14ac:dyDescent="0.2">
      <c r="A100" s="238"/>
      <c r="C100" s="303" t="s">
        <v>28</v>
      </c>
      <c r="D100" s="241" t="s">
        <v>2</v>
      </c>
      <c r="E100" s="163">
        <v>6.6631609999999994E-2</v>
      </c>
      <c r="F100" s="163">
        <v>0.17109602600000001</v>
      </c>
      <c r="G100" s="163">
        <v>0.29937643800000002</v>
      </c>
      <c r="H100" s="163">
        <v>1.12871E-2</v>
      </c>
      <c r="I100" s="163">
        <v>4.0692599999999999E-3</v>
      </c>
      <c r="J100" s="163">
        <v>0.142407749</v>
      </c>
      <c r="K100" s="164">
        <v>0.30513185199999998</v>
      </c>
      <c r="L100" s="108">
        <f t="shared" si="2"/>
        <v>0.25787695232487906</v>
      </c>
    </row>
    <row r="101" spans="1:12" s="37" customFormat="1" ht="12" customHeight="1" x14ac:dyDescent="0.2">
      <c r="A101" s="238"/>
      <c r="C101" s="304"/>
      <c r="D101" s="242" t="s">
        <v>70</v>
      </c>
      <c r="E101" s="98">
        <v>3.5954199999999999E-2</v>
      </c>
      <c r="F101" s="98">
        <v>0.131133414</v>
      </c>
      <c r="G101" s="98">
        <v>0.31680599199999998</v>
      </c>
      <c r="H101" s="98">
        <v>1.4486600000000001E-4</v>
      </c>
      <c r="I101" s="98">
        <v>0</v>
      </c>
      <c r="J101" s="98">
        <v>0.17727016800000001</v>
      </c>
      <c r="K101" s="99">
        <v>0.33869137700000002</v>
      </c>
      <c r="L101" s="109">
        <f t="shared" si="2"/>
        <v>0.20958762550593291</v>
      </c>
    </row>
    <row r="102" spans="1:12" s="37" customFormat="1" ht="12" customHeight="1" x14ac:dyDescent="0.2">
      <c r="A102" s="238"/>
      <c r="C102" s="304"/>
      <c r="D102" s="181" t="s">
        <v>3</v>
      </c>
      <c r="E102" s="98">
        <v>8.1538955999999996E-2</v>
      </c>
      <c r="F102" s="98">
        <v>0.186776684</v>
      </c>
      <c r="G102" s="98">
        <v>0.2831651</v>
      </c>
      <c r="H102" s="98">
        <v>3.4671300000000002E-2</v>
      </c>
      <c r="I102" s="98">
        <v>6.7738499999999997E-3</v>
      </c>
      <c r="J102" s="98">
        <v>0.146862522</v>
      </c>
      <c r="K102" s="99">
        <v>0.26021157099999997</v>
      </c>
      <c r="L102" s="109">
        <f t="shared" si="2"/>
        <v>0.25436197093704249</v>
      </c>
    </row>
    <row r="103" spans="1:12" s="37" customFormat="1" ht="12" customHeight="1" x14ac:dyDescent="0.2">
      <c r="A103" s="238"/>
      <c r="C103" s="304"/>
      <c r="D103" s="181" t="s">
        <v>4</v>
      </c>
      <c r="E103" s="98">
        <v>4.2917700000000003E-2</v>
      </c>
      <c r="F103" s="98">
        <v>0.143813784</v>
      </c>
      <c r="G103" s="98">
        <v>0.34706326999999998</v>
      </c>
      <c r="H103" s="98">
        <v>6.1321800000000001E-3</v>
      </c>
      <c r="I103" s="98">
        <v>6.2875500000000005E-4</v>
      </c>
      <c r="J103" s="98">
        <v>0.164475606</v>
      </c>
      <c r="K103" s="99">
        <v>0.29496872699999999</v>
      </c>
      <c r="L103" s="109">
        <f t="shared" si="2"/>
        <v>0.20558427052277309</v>
      </c>
    </row>
    <row r="104" spans="1:12" s="37" customFormat="1" ht="12" customHeight="1" x14ac:dyDescent="0.2">
      <c r="A104" s="238"/>
      <c r="C104" s="304"/>
      <c r="D104" s="181" t="s">
        <v>165</v>
      </c>
      <c r="E104" s="98">
        <v>5.7585900000000002E-2</v>
      </c>
      <c r="F104" s="98">
        <v>0.252493093</v>
      </c>
      <c r="G104" s="98">
        <v>0.34984438499999998</v>
      </c>
      <c r="H104" s="98">
        <v>2.0564900000000001E-2</v>
      </c>
      <c r="I104" s="98">
        <v>6.9187199999999997E-3</v>
      </c>
      <c r="J104" s="98">
        <v>0.15260791100000001</v>
      </c>
      <c r="K104" s="99">
        <v>0.15998500199999999</v>
      </c>
      <c r="L104" s="109">
        <f t="shared" si="2"/>
        <v>0.24240555738421504</v>
      </c>
    </row>
    <row r="105" spans="1:12" s="37" customFormat="1" ht="12" customHeight="1" x14ac:dyDescent="0.2">
      <c r="A105" s="238"/>
      <c r="C105" s="304"/>
      <c r="D105" s="181" t="s">
        <v>6</v>
      </c>
      <c r="E105" s="98">
        <v>0.12601514699999999</v>
      </c>
      <c r="F105" s="98">
        <v>0.26740055600000001</v>
      </c>
      <c r="G105" s="98">
        <v>0.32239512599999998</v>
      </c>
      <c r="H105" s="98">
        <v>1.25165E-2</v>
      </c>
      <c r="I105" s="98">
        <v>6.9187199999999997E-3</v>
      </c>
      <c r="J105" s="98">
        <v>0.121987452</v>
      </c>
      <c r="K105" s="99">
        <v>0.14276650900000001</v>
      </c>
      <c r="L105" s="109">
        <f t="shared" si="2"/>
        <v>0.33531421941717898</v>
      </c>
    </row>
    <row r="106" spans="1:12" s="37" customFormat="1" ht="12" customHeight="1" x14ac:dyDescent="0.2">
      <c r="A106" s="238"/>
      <c r="C106" s="304"/>
      <c r="D106" s="181" t="s">
        <v>7</v>
      </c>
      <c r="E106" s="98">
        <v>3.5374200000000001E-2</v>
      </c>
      <c r="F106" s="98">
        <v>5.0350100000000002E-2</v>
      </c>
      <c r="G106" s="98">
        <v>0.14351459699999999</v>
      </c>
      <c r="H106" s="98">
        <v>0</v>
      </c>
      <c r="I106" s="98">
        <v>0</v>
      </c>
      <c r="J106" s="98">
        <v>0.104450784</v>
      </c>
      <c r="K106" s="99">
        <v>0.66631030599999996</v>
      </c>
      <c r="L106" s="109">
        <f t="shared" si="2"/>
        <v>0.26413165824995222</v>
      </c>
    </row>
    <row r="107" spans="1:12" s="37" customFormat="1" ht="12" customHeight="1" x14ac:dyDescent="0.2">
      <c r="A107" s="238"/>
      <c r="C107" s="304"/>
      <c r="D107" s="181" t="s">
        <v>8</v>
      </c>
      <c r="E107" s="98">
        <v>0.144341794</v>
      </c>
      <c r="F107" s="98">
        <v>0.355025388</v>
      </c>
      <c r="G107" s="98">
        <v>0.23183890099999999</v>
      </c>
      <c r="H107" s="98">
        <v>2.2656599999999999E-2</v>
      </c>
      <c r="I107" s="98">
        <v>1.00695E-2</v>
      </c>
      <c r="J107" s="98">
        <v>0.10718446500000001</v>
      </c>
      <c r="K107" s="99">
        <v>0.12888334400000001</v>
      </c>
      <c r="L107" s="109">
        <f t="shared" si="2"/>
        <v>0.39330282803388578</v>
      </c>
    </row>
    <row r="108" spans="1:12" s="37" customFormat="1" ht="12" customHeight="1" x14ac:dyDescent="0.2">
      <c r="A108" s="238"/>
      <c r="C108" s="304"/>
      <c r="D108" s="243" t="s">
        <v>263</v>
      </c>
      <c r="E108" s="167">
        <v>0.12006573</v>
      </c>
      <c r="F108" s="167">
        <v>0.29005612800000002</v>
      </c>
      <c r="G108" s="167">
        <v>0.29027286000000002</v>
      </c>
      <c r="H108" s="167">
        <v>4.9243500000000005E-4</v>
      </c>
      <c r="I108" s="167">
        <v>3.2956399999999999E-3</v>
      </c>
      <c r="J108" s="167">
        <v>0.13733675200000001</v>
      </c>
      <c r="K108" s="168">
        <v>0.15848045699999999</v>
      </c>
      <c r="L108" s="252">
        <f t="shared" si="2"/>
        <v>0.37142619657847842</v>
      </c>
    </row>
    <row r="109" spans="1:12" s="37" customFormat="1" ht="15" customHeight="1" x14ac:dyDescent="0.2">
      <c r="A109" s="238"/>
      <c r="C109" s="304"/>
      <c r="D109" s="33" t="s">
        <v>207</v>
      </c>
      <c r="E109" s="31">
        <v>7.3794938375000008E-2</v>
      </c>
      <c r="F109" s="31">
        <v>0.194761130625</v>
      </c>
      <c r="G109" s="31">
        <v>0.28675047612499999</v>
      </c>
      <c r="H109" s="31">
        <v>1.349668075E-2</v>
      </c>
      <c r="I109" s="31">
        <v>4.4223506249999999E-3</v>
      </c>
      <c r="J109" s="31">
        <v>0.13965583212499999</v>
      </c>
      <c r="K109" s="31">
        <v>0.28711858600000001</v>
      </c>
      <c r="L109" s="253">
        <f t="shared" si="2"/>
        <v>0.27913062369696973</v>
      </c>
    </row>
    <row r="110" spans="1:12" s="37" customFormat="1" ht="12" customHeight="1" x14ac:dyDescent="0.2">
      <c r="A110" s="238"/>
      <c r="C110" s="303" t="s">
        <v>29</v>
      </c>
      <c r="D110" s="241" t="s">
        <v>2</v>
      </c>
      <c r="E110" s="163">
        <v>3.1817199999999997E-2</v>
      </c>
      <c r="F110" s="163">
        <v>0.133088923</v>
      </c>
      <c r="G110" s="163">
        <v>0.447320141</v>
      </c>
      <c r="H110" s="163">
        <v>1.505E-3</v>
      </c>
      <c r="I110" s="163">
        <v>7.3865600000000003E-3</v>
      </c>
      <c r="J110" s="163">
        <v>5.2328800000000002E-2</v>
      </c>
      <c r="K110" s="164">
        <v>0.326553449</v>
      </c>
      <c r="L110" s="108">
        <f t="shared" si="2"/>
        <v>0.14525843248059805</v>
      </c>
    </row>
    <row r="111" spans="1:12" s="37" customFormat="1" ht="12" customHeight="1" x14ac:dyDescent="0.2">
      <c r="A111" s="238"/>
      <c r="C111" s="304"/>
      <c r="D111" s="242" t="s">
        <v>70</v>
      </c>
      <c r="E111" s="98">
        <v>4.6768299999999999E-3</v>
      </c>
      <c r="F111" s="98">
        <v>7.6659443999999993E-2</v>
      </c>
      <c r="G111" s="98">
        <v>0.48199841700000001</v>
      </c>
      <c r="H111" s="98">
        <v>1.11269E-2</v>
      </c>
      <c r="I111" s="98">
        <v>1.3260500000000001E-3</v>
      </c>
      <c r="J111" s="98">
        <v>8.9227728000000006E-2</v>
      </c>
      <c r="K111" s="99">
        <v>0.33498465300000002</v>
      </c>
      <c r="L111" s="109">
        <f t="shared" si="2"/>
        <v>6.2726341151181461E-2</v>
      </c>
    </row>
    <row r="112" spans="1:12" s="37" customFormat="1" ht="12" customHeight="1" x14ac:dyDescent="0.2">
      <c r="A112" s="238"/>
      <c r="C112" s="304"/>
      <c r="D112" s="181" t="s">
        <v>3</v>
      </c>
      <c r="E112" s="98">
        <v>1.90975E-2</v>
      </c>
      <c r="F112" s="98">
        <v>7.7806173000000006E-2</v>
      </c>
      <c r="G112" s="98">
        <v>0.45175802500000001</v>
      </c>
      <c r="H112" s="98">
        <v>1.47384E-2</v>
      </c>
      <c r="I112" s="98">
        <v>1.48941E-3</v>
      </c>
      <c r="J112" s="98">
        <v>6.2926067000000002E-2</v>
      </c>
      <c r="K112" s="99">
        <v>0.37218443099999998</v>
      </c>
      <c r="L112" s="109">
        <f t="shared" si="2"/>
        <v>8.69939621891508E-2</v>
      </c>
    </row>
    <row r="113" spans="1:12" s="37" customFormat="1" ht="12" customHeight="1" x14ac:dyDescent="0.2">
      <c r="A113" s="238"/>
      <c r="C113" s="304"/>
      <c r="D113" s="181" t="s">
        <v>4</v>
      </c>
      <c r="E113" s="98">
        <v>2.8037599999999999E-2</v>
      </c>
      <c r="F113" s="98">
        <v>0.16747226100000001</v>
      </c>
      <c r="G113" s="98">
        <v>0.49278731599999998</v>
      </c>
      <c r="H113" s="98">
        <v>9.3787999999999996E-3</v>
      </c>
      <c r="I113" s="98">
        <v>5.3426300000000001E-3</v>
      </c>
      <c r="J113" s="98">
        <v>7.4183896999999999E-2</v>
      </c>
      <c r="K113" s="99">
        <v>0.22279753799999999</v>
      </c>
      <c r="L113" s="109">
        <f t="shared" si="2"/>
        <v>0.14472120579306375</v>
      </c>
    </row>
    <row r="114" spans="1:12" s="37" customFormat="1" ht="12" customHeight="1" x14ac:dyDescent="0.2">
      <c r="A114" s="238"/>
      <c r="C114" s="304"/>
      <c r="D114" s="181" t="s">
        <v>165</v>
      </c>
      <c r="E114" s="98">
        <v>3.2978E-2</v>
      </c>
      <c r="F114" s="98">
        <v>0.13622429699999999</v>
      </c>
      <c r="G114" s="98">
        <v>0.56502790199999997</v>
      </c>
      <c r="H114" s="98">
        <v>2.0507999999999998E-2</v>
      </c>
      <c r="I114" s="98">
        <v>7.2000199999999997E-4</v>
      </c>
      <c r="J114" s="98">
        <v>7.2286278999999995E-2</v>
      </c>
      <c r="K114" s="99">
        <v>0.172255509</v>
      </c>
      <c r="L114" s="109">
        <f t="shared" ref="L114:L129" si="3">(1*E114+0.5*F114-0.5*H114-1*I114)/SUM(E114:I114)</f>
        <v>0.11928674065714459</v>
      </c>
    </row>
    <row r="115" spans="1:12" s="37" customFormat="1" ht="12" customHeight="1" x14ac:dyDescent="0.2">
      <c r="A115" s="238"/>
      <c r="C115" s="304"/>
      <c r="D115" s="181" t="s">
        <v>6</v>
      </c>
      <c r="E115" s="98">
        <v>5.4582899999999997E-2</v>
      </c>
      <c r="F115" s="98">
        <v>0.35208506099999998</v>
      </c>
      <c r="G115" s="98">
        <v>0.37393754099999998</v>
      </c>
      <c r="H115" s="98">
        <v>1.9399599999999999E-2</v>
      </c>
      <c r="I115" s="98">
        <v>4.3645699999999999E-3</v>
      </c>
      <c r="J115" s="98">
        <v>5.8996899999999998E-2</v>
      </c>
      <c r="K115" s="99">
        <v>0.136633434</v>
      </c>
      <c r="L115" s="109">
        <f t="shared" si="3"/>
        <v>0.26923076296690607</v>
      </c>
    </row>
    <row r="116" spans="1:12" s="37" customFormat="1" ht="12" customHeight="1" x14ac:dyDescent="0.2">
      <c r="A116" s="238"/>
      <c r="C116" s="304"/>
      <c r="D116" s="181" t="s">
        <v>7</v>
      </c>
      <c r="E116" s="98">
        <v>1.5731700000000001E-2</v>
      </c>
      <c r="F116" s="98">
        <v>8.5192760000000006E-2</v>
      </c>
      <c r="G116" s="98">
        <v>0.25696001099999999</v>
      </c>
      <c r="H116" s="98">
        <v>4.6783600000000003E-3</v>
      </c>
      <c r="I116" s="98">
        <v>1.81183E-3</v>
      </c>
      <c r="J116" s="98">
        <v>7.3974310000000001E-2</v>
      </c>
      <c r="K116" s="99">
        <v>0.56165101200000001</v>
      </c>
      <c r="L116" s="109">
        <f t="shared" si="3"/>
        <v>0.14868506457423505</v>
      </c>
    </row>
    <row r="117" spans="1:12" s="37" customFormat="1" ht="12" customHeight="1" x14ac:dyDescent="0.2">
      <c r="A117" s="238"/>
      <c r="C117" s="304"/>
      <c r="D117" s="181" t="s">
        <v>8</v>
      </c>
      <c r="E117" s="98">
        <v>6.8721197999999997E-2</v>
      </c>
      <c r="F117" s="98">
        <v>0.33977298700000003</v>
      </c>
      <c r="G117" s="98">
        <v>0.38200713200000003</v>
      </c>
      <c r="H117" s="98">
        <v>2.1425099999999999E-2</v>
      </c>
      <c r="I117" s="98">
        <v>3.8663E-3</v>
      </c>
      <c r="J117" s="98">
        <v>4.36963E-2</v>
      </c>
      <c r="K117" s="99">
        <v>0.140510946</v>
      </c>
      <c r="L117" s="109">
        <f t="shared" si="3"/>
        <v>0.27461490747777784</v>
      </c>
    </row>
    <row r="118" spans="1:12" s="37" customFormat="1" ht="12" customHeight="1" x14ac:dyDescent="0.2">
      <c r="A118" s="238"/>
      <c r="C118" s="304"/>
      <c r="D118" s="243" t="s">
        <v>263</v>
      </c>
      <c r="E118" s="167">
        <v>4.07333E-2</v>
      </c>
      <c r="F118" s="167">
        <v>0.240889034</v>
      </c>
      <c r="G118" s="167">
        <v>0.50678173299999996</v>
      </c>
      <c r="H118" s="167">
        <v>9.1646000000000002E-3</v>
      </c>
      <c r="I118" s="167">
        <v>7.0193399999999998E-4</v>
      </c>
      <c r="J118" s="167">
        <v>6.4187297000000004E-2</v>
      </c>
      <c r="K118" s="168">
        <v>0.137542093</v>
      </c>
      <c r="L118" s="252">
        <f t="shared" si="3"/>
        <v>0.19528914481469176</v>
      </c>
    </row>
    <row r="119" spans="1:12" s="37" customFormat="1" ht="15" customHeight="1" x14ac:dyDescent="0.2">
      <c r="A119" s="238"/>
      <c r="C119" s="304"/>
      <c r="D119" s="33" t="s">
        <v>207</v>
      </c>
      <c r="E119" s="31">
        <v>3.1955365999999999E-2</v>
      </c>
      <c r="F119" s="31">
        <v>0.17103773825000002</v>
      </c>
      <c r="G119" s="31">
        <v>0.431474560625</v>
      </c>
      <c r="H119" s="31">
        <v>1.284502E-2</v>
      </c>
      <c r="I119" s="31">
        <v>3.2884190000000003E-3</v>
      </c>
      <c r="J119" s="31">
        <v>6.5952535125000003E-2</v>
      </c>
      <c r="K119" s="31">
        <v>0.28344637149999996</v>
      </c>
      <c r="L119" s="253">
        <f t="shared" si="3"/>
        <v>0.16563652518134148</v>
      </c>
    </row>
    <row r="120" spans="1:12" s="37" customFormat="1" ht="12" customHeight="1" x14ac:dyDescent="0.2">
      <c r="A120" s="238"/>
      <c r="C120" s="303" t="s">
        <v>30</v>
      </c>
      <c r="D120" s="241" t="s">
        <v>2</v>
      </c>
      <c r="E120" s="163">
        <v>2.4993700000000001E-2</v>
      </c>
      <c r="F120" s="163">
        <v>0.10673904300000001</v>
      </c>
      <c r="G120" s="163">
        <v>0.27155003599999999</v>
      </c>
      <c r="H120" s="163">
        <v>1.0136600000000001E-2</v>
      </c>
      <c r="I120" s="163">
        <v>1.32828E-3</v>
      </c>
      <c r="J120" s="163">
        <v>0.112775315</v>
      </c>
      <c r="K120" s="164">
        <v>0.47247709300000001</v>
      </c>
      <c r="L120" s="108">
        <f t="shared" si="3"/>
        <v>0.17351910237062965</v>
      </c>
    </row>
    <row r="121" spans="1:12" s="37" customFormat="1" ht="12" customHeight="1" x14ac:dyDescent="0.2">
      <c r="A121" s="238"/>
      <c r="C121" s="304"/>
      <c r="D121" s="242" t="s">
        <v>70</v>
      </c>
      <c r="E121" s="98">
        <v>6.8589699999999998E-3</v>
      </c>
      <c r="F121" s="98">
        <v>9.0692070999999999E-2</v>
      </c>
      <c r="G121" s="98">
        <v>0.31983192900000001</v>
      </c>
      <c r="H121" s="98">
        <v>1.2708499999999999E-2</v>
      </c>
      <c r="I121" s="98">
        <v>2.27714E-3</v>
      </c>
      <c r="J121" s="98">
        <v>0.12469075</v>
      </c>
      <c r="K121" s="99">
        <v>0.44294062200000001</v>
      </c>
      <c r="L121" s="109">
        <f t="shared" si="3"/>
        <v>0.10077885973267116</v>
      </c>
    </row>
    <row r="122" spans="1:12" s="37" customFormat="1" ht="12" customHeight="1" x14ac:dyDescent="0.2">
      <c r="A122" s="238"/>
      <c r="C122" s="304"/>
      <c r="D122" s="181" t="s">
        <v>3</v>
      </c>
      <c r="E122" s="98">
        <v>3.1941999999999998E-2</v>
      </c>
      <c r="F122" s="98">
        <v>0.111322476</v>
      </c>
      <c r="G122" s="98">
        <v>0.36443552000000001</v>
      </c>
      <c r="H122" s="98">
        <v>3.6345299999999997E-2</v>
      </c>
      <c r="I122" s="98">
        <v>7.1814799999999996E-3</v>
      </c>
      <c r="J122" s="98">
        <v>8.3193237000000003E-2</v>
      </c>
      <c r="K122" s="99">
        <v>0.365579971</v>
      </c>
      <c r="L122" s="109">
        <f t="shared" si="3"/>
        <v>0.11292830956383004</v>
      </c>
    </row>
    <row r="123" spans="1:12" s="37" customFormat="1" ht="12" customHeight="1" x14ac:dyDescent="0.2">
      <c r="A123" s="238"/>
      <c r="C123" s="304"/>
      <c r="D123" s="181" t="s">
        <v>4</v>
      </c>
      <c r="E123" s="98">
        <v>3.8443499999999999E-2</v>
      </c>
      <c r="F123" s="98">
        <v>0.16132054900000001</v>
      </c>
      <c r="G123" s="98">
        <v>0.346823031</v>
      </c>
      <c r="H123" s="98">
        <v>1.14856E-2</v>
      </c>
      <c r="I123" s="98">
        <v>5.5468899999999996E-3</v>
      </c>
      <c r="J123" s="98">
        <v>0.111119052</v>
      </c>
      <c r="K123" s="99">
        <v>0.32526130399999997</v>
      </c>
      <c r="L123" s="109">
        <f t="shared" si="3"/>
        <v>0.19128875262439879</v>
      </c>
    </row>
    <row r="124" spans="1:12" s="37" customFormat="1" ht="12" customHeight="1" x14ac:dyDescent="0.2">
      <c r="A124" s="238"/>
      <c r="C124" s="304"/>
      <c r="D124" s="181" t="s">
        <v>165</v>
      </c>
      <c r="E124" s="98">
        <v>3.4003400000000003E-2</v>
      </c>
      <c r="F124" s="98">
        <v>0.19941033899999999</v>
      </c>
      <c r="G124" s="98">
        <v>0.424761049</v>
      </c>
      <c r="H124" s="98">
        <v>3.3079600000000001E-2</v>
      </c>
      <c r="I124" s="98">
        <v>2.2521300000000002E-3</v>
      </c>
      <c r="J124" s="98">
        <v>8.7729855999999995E-2</v>
      </c>
      <c r="K124" s="99">
        <v>0.21876359300000001</v>
      </c>
      <c r="L124" s="109">
        <f t="shared" si="3"/>
        <v>0.1657037627150319</v>
      </c>
    </row>
    <row r="125" spans="1:12" s="37" customFormat="1" ht="12" customHeight="1" x14ac:dyDescent="0.2">
      <c r="A125" s="238"/>
      <c r="C125" s="304"/>
      <c r="D125" s="181" t="s">
        <v>6</v>
      </c>
      <c r="E125" s="98">
        <v>0.114247867</v>
      </c>
      <c r="F125" s="98">
        <v>0.31467779499999998</v>
      </c>
      <c r="G125" s="98">
        <v>0.30270691399999999</v>
      </c>
      <c r="H125" s="98">
        <v>1.6128199999999999E-2</v>
      </c>
      <c r="I125" s="98">
        <v>2.4281099999999998E-3</v>
      </c>
      <c r="J125" s="98">
        <v>7.3214108999999999E-2</v>
      </c>
      <c r="K125" s="99">
        <v>0.17659703600000001</v>
      </c>
      <c r="L125" s="109">
        <f t="shared" si="3"/>
        <v>0.34803841988669498</v>
      </c>
    </row>
    <row r="126" spans="1:12" s="37" customFormat="1" ht="12" customHeight="1" x14ac:dyDescent="0.2">
      <c r="A126" s="238"/>
      <c r="C126" s="304"/>
      <c r="D126" s="181" t="s">
        <v>7</v>
      </c>
      <c r="E126" s="98">
        <v>2.6347099999999998E-2</v>
      </c>
      <c r="F126" s="98">
        <v>8.1751615999999999E-2</v>
      </c>
      <c r="G126" s="98">
        <v>0.2163824</v>
      </c>
      <c r="H126" s="98">
        <v>3.62284E-3</v>
      </c>
      <c r="I126" s="98">
        <v>0</v>
      </c>
      <c r="J126" s="98">
        <v>9.0222644000000005E-2</v>
      </c>
      <c r="K126" s="99">
        <v>0.58167338099999999</v>
      </c>
      <c r="L126" s="109">
        <f t="shared" si="3"/>
        <v>0.19936208266870151</v>
      </c>
    </row>
    <row r="127" spans="1:12" s="37" customFormat="1" ht="12" customHeight="1" x14ac:dyDescent="0.2">
      <c r="A127" s="238"/>
      <c r="C127" s="304"/>
      <c r="D127" s="181" t="s">
        <v>8</v>
      </c>
      <c r="E127" s="98">
        <v>0.124091545</v>
      </c>
      <c r="F127" s="98">
        <v>0.313652824</v>
      </c>
      <c r="G127" s="98">
        <v>0.26864950500000001</v>
      </c>
      <c r="H127" s="98">
        <v>2.0167899999999999E-2</v>
      </c>
      <c r="I127" s="98">
        <v>2.0767300000000002E-3</v>
      </c>
      <c r="J127" s="98">
        <v>7.9811031000000004E-2</v>
      </c>
      <c r="K127" s="99">
        <v>0.19155042799999999</v>
      </c>
      <c r="L127" s="109">
        <f t="shared" si="3"/>
        <v>0.36884857926750458</v>
      </c>
    </row>
    <row r="128" spans="1:12" s="37" customFormat="1" ht="12" customHeight="1" x14ac:dyDescent="0.2">
      <c r="A128" s="238"/>
      <c r="C128" s="304"/>
      <c r="D128" s="243" t="s">
        <v>263</v>
      </c>
      <c r="E128" s="167">
        <v>7.8019993999999995E-2</v>
      </c>
      <c r="F128" s="167">
        <v>0.25869831799999998</v>
      </c>
      <c r="G128" s="167">
        <v>0.35829027000000002</v>
      </c>
      <c r="H128" s="167">
        <v>1.5866700000000001E-2</v>
      </c>
      <c r="I128" s="167">
        <v>5.5531099999999996E-4</v>
      </c>
      <c r="J128" s="167">
        <v>8.6839476999999998E-2</v>
      </c>
      <c r="K128" s="168">
        <v>0.201729929</v>
      </c>
      <c r="L128" s="252">
        <f t="shared" si="3"/>
        <v>0.27955009800934999</v>
      </c>
    </row>
    <row r="129" spans="1:12" s="37" customFormat="1" ht="15" customHeight="1" x14ac:dyDescent="0.2">
      <c r="A129" s="238"/>
      <c r="C129" s="305"/>
      <c r="D129" s="33" t="s">
        <v>207</v>
      </c>
      <c r="E129" s="31">
        <v>5.0116010249999995E-2</v>
      </c>
      <c r="F129" s="31">
        <v>0.172445839125</v>
      </c>
      <c r="G129" s="31">
        <v>0.31439254799999999</v>
      </c>
      <c r="H129" s="31">
        <v>1.7959317499999999E-2</v>
      </c>
      <c r="I129" s="31">
        <v>2.8863449999999998E-3</v>
      </c>
      <c r="J129" s="31">
        <v>9.5344499250000006E-2</v>
      </c>
      <c r="K129" s="31">
        <v>0.34685542850000006</v>
      </c>
      <c r="L129" s="253">
        <f t="shared" si="3"/>
        <v>0.22314971800181185</v>
      </c>
    </row>
    <row r="130" spans="1:12" ht="15" customHeight="1" x14ac:dyDescent="0.2">
      <c r="A130" s="239"/>
      <c r="C130" s="240" t="s">
        <v>248</v>
      </c>
      <c r="L130" s="251"/>
    </row>
    <row r="131" spans="1:12" ht="12" customHeight="1" x14ac:dyDescent="0.2">
      <c r="A131" s="239"/>
      <c r="C131" s="306" t="s">
        <v>249</v>
      </c>
      <c r="D131" s="241" t="s">
        <v>2</v>
      </c>
      <c r="E131" s="163">
        <v>4.58789E-2</v>
      </c>
      <c r="F131" s="163">
        <v>0.14466357599999999</v>
      </c>
      <c r="G131" s="163">
        <v>0.318813548</v>
      </c>
      <c r="H131" s="163">
        <v>8.4139999999999996E-3</v>
      </c>
      <c r="I131" s="163">
        <v>3.56603E-3</v>
      </c>
      <c r="J131" s="163">
        <v>0.11935175000000001</v>
      </c>
      <c r="K131" s="164">
        <v>0.35931224299999998</v>
      </c>
      <c r="L131" s="108">
        <f t="shared" ref="L131:L160" si="4">(1*E131+0.5*F131-0.5*H131-1*I131)/SUM(E131:I131)</f>
        <v>0.21183583439636802</v>
      </c>
    </row>
    <row r="132" spans="1:12" ht="12" customHeight="1" x14ac:dyDescent="0.2">
      <c r="A132" s="239"/>
      <c r="C132" s="304"/>
      <c r="D132" s="242" t="s">
        <v>70</v>
      </c>
      <c r="E132" s="98">
        <v>1.48171E-2</v>
      </c>
      <c r="F132" s="98">
        <v>0.103870665</v>
      </c>
      <c r="G132" s="98">
        <v>0.359959906</v>
      </c>
      <c r="H132" s="98">
        <v>9.6818000000000008E-3</v>
      </c>
      <c r="I132" s="98">
        <v>2.5302499999999999E-3</v>
      </c>
      <c r="J132" s="98">
        <v>0.13181509899999999</v>
      </c>
      <c r="K132" s="99">
        <v>0.37732518599999998</v>
      </c>
      <c r="L132" s="109">
        <f t="shared" si="4"/>
        <v>0.12097403791662913</v>
      </c>
    </row>
    <row r="133" spans="1:12" ht="12" customHeight="1" x14ac:dyDescent="0.2">
      <c r="A133" s="239"/>
      <c r="C133" s="304"/>
      <c r="D133" s="181" t="s">
        <v>3</v>
      </c>
      <c r="E133" s="98">
        <v>2.6202E-2</v>
      </c>
      <c r="F133" s="98">
        <v>0.107002614</v>
      </c>
      <c r="G133" s="98">
        <v>0.42046510599999998</v>
      </c>
      <c r="H133" s="98">
        <v>2.4089900000000001E-2</v>
      </c>
      <c r="I133" s="98">
        <v>5.1936100000000004E-3</v>
      </c>
      <c r="J133" s="98">
        <v>9.0150402000000004E-2</v>
      </c>
      <c r="K133" s="99">
        <v>0.32689637399999999</v>
      </c>
      <c r="L133" s="109">
        <f t="shared" si="4"/>
        <v>0.10715224444334925</v>
      </c>
    </row>
    <row r="134" spans="1:12" ht="12" customHeight="1" x14ac:dyDescent="0.2">
      <c r="A134" s="239"/>
      <c r="C134" s="304"/>
      <c r="D134" s="181" t="s">
        <v>4</v>
      </c>
      <c r="E134" s="98">
        <v>4.5540700000000003E-2</v>
      </c>
      <c r="F134" s="98">
        <v>0.19867215999999999</v>
      </c>
      <c r="G134" s="98">
        <v>0.376442893</v>
      </c>
      <c r="H134" s="98">
        <v>9.476E-3</v>
      </c>
      <c r="I134" s="98">
        <v>3.8876200000000001E-3</v>
      </c>
      <c r="J134" s="98">
        <v>0.115126116</v>
      </c>
      <c r="K134" s="99">
        <v>0.25085450399999998</v>
      </c>
      <c r="L134" s="109">
        <f t="shared" si="4"/>
        <v>0.21490062575737726</v>
      </c>
    </row>
    <row r="135" spans="1:12" ht="12" customHeight="1" x14ac:dyDescent="0.2">
      <c r="A135" s="239"/>
      <c r="C135" s="304"/>
      <c r="D135" s="181" t="s">
        <v>165</v>
      </c>
      <c r="E135" s="98">
        <v>4.4119600000000002E-2</v>
      </c>
      <c r="F135" s="98">
        <v>0.18672130200000001</v>
      </c>
      <c r="G135" s="98">
        <v>0.46241864199999999</v>
      </c>
      <c r="H135" s="98">
        <v>2.6273000000000001E-2</v>
      </c>
      <c r="I135" s="98">
        <v>2.4888200000000001E-3</v>
      </c>
      <c r="J135" s="98">
        <v>0.10458511199999999</v>
      </c>
      <c r="K135" s="99">
        <v>0.17339348099999999</v>
      </c>
      <c r="L135" s="109">
        <f t="shared" si="4"/>
        <v>0.16876914877549248</v>
      </c>
    </row>
    <row r="136" spans="1:12" ht="12" customHeight="1" x14ac:dyDescent="0.2">
      <c r="A136" s="239"/>
      <c r="C136" s="304"/>
      <c r="D136" s="181" t="s">
        <v>6</v>
      </c>
      <c r="E136" s="98">
        <v>8.9817739999999993E-2</v>
      </c>
      <c r="F136" s="98">
        <v>0.29190528100000002</v>
      </c>
      <c r="G136" s="98">
        <v>0.34811451100000002</v>
      </c>
      <c r="H136" s="98">
        <v>2.8908300000000001E-2</v>
      </c>
      <c r="I136" s="98">
        <v>3.6823899999999998E-3</v>
      </c>
      <c r="J136" s="98">
        <v>9.0405344999999998E-2</v>
      </c>
      <c r="K136" s="99">
        <v>0.14716641699999999</v>
      </c>
      <c r="L136" s="109">
        <f t="shared" si="4"/>
        <v>0.28544830086313355</v>
      </c>
    </row>
    <row r="137" spans="1:12" ht="12" customHeight="1" x14ac:dyDescent="0.2">
      <c r="A137" s="239"/>
      <c r="C137" s="304"/>
      <c r="D137" s="181" t="s">
        <v>7</v>
      </c>
      <c r="E137" s="98">
        <v>2.79936E-2</v>
      </c>
      <c r="F137" s="98">
        <v>0.112821882</v>
      </c>
      <c r="G137" s="98">
        <v>0.26011763900000001</v>
      </c>
      <c r="H137" s="98">
        <v>3.20214E-3</v>
      </c>
      <c r="I137" s="98">
        <v>2.11225E-3</v>
      </c>
      <c r="J137" s="98">
        <v>9.6136745999999995E-2</v>
      </c>
      <c r="K137" s="99">
        <v>0.49761576899999999</v>
      </c>
      <c r="L137" s="109">
        <f t="shared" si="4"/>
        <v>0.19862576093420053</v>
      </c>
    </row>
    <row r="138" spans="1:12" ht="12" customHeight="1" x14ac:dyDescent="0.2">
      <c r="A138" s="239"/>
      <c r="C138" s="304"/>
      <c r="D138" s="181" t="s">
        <v>8</v>
      </c>
      <c r="E138" s="98">
        <v>0.100043453</v>
      </c>
      <c r="F138" s="98">
        <v>0.323872618</v>
      </c>
      <c r="G138" s="98">
        <v>0.31715628600000001</v>
      </c>
      <c r="H138" s="98">
        <v>1.4962899999999999E-2</v>
      </c>
      <c r="I138" s="98">
        <v>4.9553499999999999E-3</v>
      </c>
      <c r="J138" s="98">
        <v>7.6644394000000005E-2</v>
      </c>
      <c r="K138" s="99">
        <v>0.162365016</v>
      </c>
      <c r="L138" s="109">
        <f t="shared" si="4"/>
        <v>0.32791858362582921</v>
      </c>
    </row>
    <row r="139" spans="1:12" ht="12" customHeight="1" x14ac:dyDescent="0.2">
      <c r="A139" s="239"/>
      <c r="C139" s="304"/>
      <c r="D139" s="243" t="s">
        <v>263</v>
      </c>
      <c r="E139" s="167">
        <v>5.4479199999999998E-2</v>
      </c>
      <c r="F139" s="167">
        <v>0.25764226899999998</v>
      </c>
      <c r="G139" s="167">
        <v>0.42524523400000003</v>
      </c>
      <c r="H139" s="167">
        <v>1.09642E-2</v>
      </c>
      <c r="I139" s="167">
        <v>3.43356E-3</v>
      </c>
      <c r="J139" s="167">
        <v>8.5175757000000005E-2</v>
      </c>
      <c r="K139" s="168">
        <v>0.16305977999999999</v>
      </c>
      <c r="L139" s="252">
        <f t="shared" si="4"/>
        <v>0.2319671693499564</v>
      </c>
    </row>
    <row r="140" spans="1:12" ht="15" customHeight="1" x14ac:dyDescent="0.2">
      <c r="A140" s="239"/>
      <c r="C140" s="304"/>
      <c r="D140" s="33" t="s">
        <v>207</v>
      </c>
      <c r="E140" s="31">
        <v>4.9301636625000006E-2</v>
      </c>
      <c r="F140" s="31">
        <v>0.18369126225000001</v>
      </c>
      <c r="G140" s="31">
        <v>0.35793606637500003</v>
      </c>
      <c r="H140" s="31">
        <v>1.5626005000000002E-2</v>
      </c>
      <c r="I140" s="31">
        <v>3.5520400000000002E-3</v>
      </c>
      <c r="J140" s="31">
        <v>0.10302687049999999</v>
      </c>
      <c r="K140" s="31">
        <v>0.28686612374999992</v>
      </c>
      <c r="L140" s="253">
        <f t="shared" si="4"/>
        <v>0.21272042948141165</v>
      </c>
    </row>
    <row r="141" spans="1:12" ht="12" customHeight="1" x14ac:dyDescent="0.2">
      <c r="A141" s="239"/>
      <c r="C141" s="307" t="s">
        <v>250</v>
      </c>
      <c r="D141" s="241" t="s">
        <v>2</v>
      </c>
      <c r="E141" s="163">
        <v>4.3922299999999997E-2</v>
      </c>
      <c r="F141" s="163">
        <v>0.14395203400000001</v>
      </c>
      <c r="G141" s="163">
        <v>0.35631939000000001</v>
      </c>
      <c r="H141" s="163">
        <v>8.0806051000000004E-2</v>
      </c>
      <c r="I141" s="163">
        <v>4.8071900000000002E-3</v>
      </c>
      <c r="J141" s="163">
        <v>0.11159704300000001</v>
      </c>
      <c r="K141" s="164">
        <v>0.25859599700000002</v>
      </c>
      <c r="L141" s="108">
        <f t="shared" si="4"/>
        <v>0.11223772588796316</v>
      </c>
    </row>
    <row r="142" spans="1:12" ht="12" customHeight="1" x14ac:dyDescent="0.2">
      <c r="A142" s="239"/>
      <c r="C142" s="304"/>
      <c r="D142" s="242" t="s">
        <v>70</v>
      </c>
      <c r="E142" s="98">
        <v>3.1417300000000002E-2</v>
      </c>
      <c r="F142" s="98">
        <v>0.13826131799999999</v>
      </c>
      <c r="G142" s="98">
        <v>0.35157349700000001</v>
      </c>
      <c r="H142" s="98">
        <v>3.4892300000000001E-2</v>
      </c>
      <c r="I142" s="98">
        <v>4.0803299999999997E-4</v>
      </c>
      <c r="J142" s="98">
        <v>0.13303382599999999</v>
      </c>
      <c r="K142" s="99">
        <v>0.31041366100000001</v>
      </c>
      <c r="L142" s="109">
        <f t="shared" si="4"/>
        <v>0.1485821799853084</v>
      </c>
    </row>
    <row r="143" spans="1:12" ht="12" customHeight="1" x14ac:dyDescent="0.2">
      <c r="A143" s="239"/>
      <c r="C143" s="304"/>
      <c r="D143" s="181" t="s">
        <v>3</v>
      </c>
      <c r="E143" s="98">
        <v>4.0483699999999997E-2</v>
      </c>
      <c r="F143" s="98">
        <v>0.15986393900000001</v>
      </c>
      <c r="G143" s="98">
        <v>0.42278453999999999</v>
      </c>
      <c r="H143" s="98">
        <v>3.95135E-2</v>
      </c>
      <c r="I143" s="98">
        <v>1.9784699999999999E-2</v>
      </c>
      <c r="J143" s="98">
        <v>0.10614427</v>
      </c>
      <c r="K143" s="99">
        <v>0.211425323</v>
      </c>
      <c r="L143" s="109">
        <f t="shared" si="4"/>
        <v>0.11850911387987903</v>
      </c>
    </row>
    <row r="144" spans="1:12" ht="12" customHeight="1" x14ac:dyDescent="0.2">
      <c r="A144" s="239"/>
      <c r="C144" s="304"/>
      <c r="D144" s="181" t="s">
        <v>4</v>
      </c>
      <c r="E144" s="98">
        <v>3.3084599999999999E-2</v>
      </c>
      <c r="F144" s="98">
        <v>0.16821298400000001</v>
      </c>
      <c r="G144" s="98">
        <v>0.37155200300000002</v>
      </c>
      <c r="H144" s="98">
        <v>6.3544868000000004E-2</v>
      </c>
      <c r="I144" s="98">
        <v>2.0573899999999999E-2</v>
      </c>
      <c r="J144" s="98">
        <v>9.2494033000000003E-2</v>
      </c>
      <c r="K144" s="99">
        <v>0.25053757900000001</v>
      </c>
      <c r="L144" s="109">
        <f t="shared" si="4"/>
        <v>9.8703015916192793E-2</v>
      </c>
    </row>
    <row r="145" spans="1:12" ht="12" customHeight="1" x14ac:dyDescent="0.2">
      <c r="A145" s="239"/>
      <c r="C145" s="304"/>
      <c r="D145" s="181" t="s">
        <v>165</v>
      </c>
      <c r="E145" s="98">
        <v>3.4997399999999998E-2</v>
      </c>
      <c r="F145" s="98">
        <v>0.19401173599999999</v>
      </c>
      <c r="G145" s="98">
        <v>0.49521124900000002</v>
      </c>
      <c r="H145" s="98">
        <v>4.7161300000000003E-2</v>
      </c>
      <c r="I145" s="98">
        <v>6.3388400000000001E-3</v>
      </c>
      <c r="J145" s="98">
        <v>8.5544577999999996E-2</v>
      </c>
      <c r="K145" s="99">
        <v>0.13673495199999999</v>
      </c>
      <c r="L145" s="109">
        <f t="shared" si="4"/>
        <v>0.13126023387385849</v>
      </c>
    </row>
    <row r="146" spans="1:12" ht="12" customHeight="1" x14ac:dyDescent="0.2">
      <c r="A146" s="239"/>
      <c r="C146" s="304"/>
      <c r="D146" s="181" t="s">
        <v>6</v>
      </c>
      <c r="E146" s="98">
        <v>6.0170800000000003E-2</v>
      </c>
      <c r="F146" s="98">
        <v>0.40445997700000003</v>
      </c>
      <c r="G146" s="98">
        <v>0.30646810400000002</v>
      </c>
      <c r="H146" s="98">
        <v>3.3381899999999999E-2</v>
      </c>
      <c r="I146" s="98">
        <v>1.1300100000000001E-3</v>
      </c>
      <c r="J146" s="98">
        <v>7.3202272999999998E-2</v>
      </c>
      <c r="K146" s="99">
        <v>0.121186998</v>
      </c>
      <c r="L146" s="109">
        <f t="shared" si="4"/>
        <v>0.3035955218479689</v>
      </c>
    </row>
    <row r="147" spans="1:12" ht="12" customHeight="1" x14ac:dyDescent="0.2">
      <c r="A147" s="239"/>
      <c r="C147" s="304"/>
      <c r="D147" s="181" t="s">
        <v>7</v>
      </c>
      <c r="E147" s="98">
        <v>3.9518400000000002E-2</v>
      </c>
      <c r="F147" s="98">
        <v>0.12820146599999999</v>
      </c>
      <c r="G147" s="98">
        <v>0.183841175</v>
      </c>
      <c r="H147" s="98">
        <v>1.75078E-2</v>
      </c>
      <c r="I147" s="98">
        <v>3.2947500000000003E-4</v>
      </c>
      <c r="J147" s="98">
        <v>0.125775042</v>
      </c>
      <c r="K147" s="99">
        <v>0.50482664399999999</v>
      </c>
      <c r="L147" s="109">
        <f t="shared" si="4"/>
        <v>0.25591821593469316</v>
      </c>
    </row>
    <row r="148" spans="1:12" ht="12" customHeight="1" x14ac:dyDescent="0.2">
      <c r="A148" s="239"/>
      <c r="C148" s="304"/>
      <c r="D148" s="181" t="s">
        <v>8</v>
      </c>
      <c r="E148" s="98">
        <v>0.161347729</v>
      </c>
      <c r="F148" s="98">
        <v>0.33835524700000003</v>
      </c>
      <c r="G148" s="98">
        <v>0.26404138300000002</v>
      </c>
      <c r="H148" s="98">
        <v>4.1392199999999997E-2</v>
      </c>
      <c r="I148" s="98">
        <v>4.9671899999999998E-3</v>
      </c>
      <c r="J148" s="98">
        <v>6.360557E-2</v>
      </c>
      <c r="K148" s="99">
        <v>0.12629063500000001</v>
      </c>
      <c r="L148" s="109">
        <f t="shared" si="4"/>
        <v>0.3763247150458503</v>
      </c>
    </row>
    <row r="149" spans="1:12" ht="12" customHeight="1" x14ac:dyDescent="0.2">
      <c r="A149" s="239"/>
      <c r="C149" s="304"/>
      <c r="D149" s="243" t="s">
        <v>263</v>
      </c>
      <c r="E149" s="167">
        <v>8.2977282999999999E-2</v>
      </c>
      <c r="F149" s="167">
        <v>0.33019799</v>
      </c>
      <c r="G149" s="167">
        <v>0.35354960000000002</v>
      </c>
      <c r="H149" s="167">
        <v>2.0270799999999999E-2</v>
      </c>
      <c r="I149" s="167">
        <v>0</v>
      </c>
      <c r="J149" s="167">
        <v>7.1685837000000002E-2</v>
      </c>
      <c r="K149" s="168">
        <v>0.14131846000000001</v>
      </c>
      <c r="L149" s="252">
        <f t="shared" si="4"/>
        <v>0.30234077030306616</v>
      </c>
    </row>
    <row r="150" spans="1:12" ht="15" customHeight="1" x14ac:dyDescent="0.2">
      <c r="A150" s="239"/>
      <c r="C150" s="304"/>
      <c r="D150" s="33" t="s">
        <v>207</v>
      </c>
      <c r="E150" s="31">
        <v>5.5617778624999996E-2</v>
      </c>
      <c r="F150" s="31">
        <v>0.20941483762499999</v>
      </c>
      <c r="G150" s="31">
        <v>0.34397391762500001</v>
      </c>
      <c r="H150" s="31">
        <v>4.4774989875000004E-2</v>
      </c>
      <c r="I150" s="31">
        <v>7.2924172500000006E-3</v>
      </c>
      <c r="J150" s="31">
        <v>9.8924579375000016E-2</v>
      </c>
      <c r="K150" s="31">
        <v>0.24000147362499999</v>
      </c>
      <c r="L150" s="253">
        <f t="shared" si="4"/>
        <v>0.1976258284396662</v>
      </c>
    </row>
    <row r="151" spans="1:12" ht="12" customHeight="1" x14ac:dyDescent="0.2">
      <c r="A151" s="239"/>
      <c r="C151" s="307" t="s">
        <v>251</v>
      </c>
      <c r="D151" s="241" t="s">
        <v>2</v>
      </c>
      <c r="E151" s="163">
        <v>2.3997600000000001E-2</v>
      </c>
      <c r="F151" s="163">
        <v>0.12711344999999999</v>
      </c>
      <c r="G151" s="163">
        <v>0.42002687599999999</v>
      </c>
      <c r="H151" s="163">
        <v>2.7131300000000001E-2</v>
      </c>
      <c r="I151" s="163">
        <v>6.1629199999999997E-3</v>
      </c>
      <c r="J151" s="163">
        <v>0.128470745</v>
      </c>
      <c r="K151" s="164">
        <v>0.267097052</v>
      </c>
      <c r="L151" s="108">
        <f t="shared" si="4"/>
        <v>0.11221401020587014</v>
      </c>
    </row>
    <row r="152" spans="1:12" ht="12" customHeight="1" x14ac:dyDescent="0.2">
      <c r="A152" s="239"/>
      <c r="C152" s="304"/>
      <c r="D152" s="242" t="s">
        <v>70</v>
      </c>
      <c r="E152" s="98">
        <v>3.6070299999999998E-3</v>
      </c>
      <c r="F152" s="98">
        <v>7.3356375000000001E-2</v>
      </c>
      <c r="G152" s="98">
        <v>0.45584511</v>
      </c>
      <c r="H152" s="98">
        <v>2.82074E-3</v>
      </c>
      <c r="I152" s="98">
        <v>1.53747E-3</v>
      </c>
      <c r="J152" s="98">
        <v>0.164666543</v>
      </c>
      <c r="K152" s="99">
        <v>0.29816673799999999</v>
      </c>
      <c r="L152" s="109">
        <f t="shared" si="4"/>
        <v>6.9507986556687759E-2</v>
      </c>
    </row>
    <row r="153" spans="1:12" ht="12" customHeight="1" x14ac:dyDescent="0.2">
      <c r="A153" s="239"/>
      <c r="C153" s="304"/>
      <c r="D153" s="181" t="s">
        <v>3</v>
      </c>
      <c r="E153" s="98">
        <v>2.9708499999999999E-2</v>
      </c>
      <c r="F153" s="98">
        <v>0.124858476</v>
      </c>
      <c r="G153" s="98">
        <v>0.489245178</v>
      </c>
      <c r="H153" s="98">
        <v>4.4998200000000002E-2</v>
      </c>
      <c r="I153" s="98">
        <v>1.28851E-2</v>
      </c>
      <c r="J153" s="98">
        <v>0.124666791</v>
      </c>
      <c r="K153" s="99">
        <v>0.17363777</v>
      </c>
      <c r="L153" s="109">
        <f t="shared" si="4"/>
        <v>8.0880583843714063E-2</v>
      </c>
    </row>
    <row r="154" spans="1:12" ht="12" customHeight="1" x14ac:dyDescent="0.2">
      <c r="A154" s="239"/>
      <c r="C154" s="304"/>
      <c r="D154" s="181" t="s">
        <v>4</v>
      </c>
      <c r="E154" s="98">
        <v>3.7844099999999999E-2</v>
      </c>
      <c r="F154" s="98">
        <v>0.14143930900000001</v>
      </c>
      <c r="G154" s="98">
        <v>0.40638877099999998</v>
      </c>
      <c r="H154" s="98">
        <v>2.9722499999999999E-2</v>
      </c>
      <c r="I154" s="98">
        <v>3.12546E-3</v>
      </c>
      <c r="J154" s="98">
        <v>0.121589555</v>
      </c>
      <c r="K154" s="99">
        <v>0.259890342</v>
      </c>
      <c r="L154" s="109">
        <f t="shared" si="4"/>
        <v>0.146441544328694</v>
      </c>
    </row>
    <row r="155" spans="1:12" ht="12" customHeight="1" x14ac:dyDescent="0.2">
      <c r="A155" s="239"/>
      <c r="C155" s="304"/>
      <c r="D155" s="181" t="s">
        <v>165</v>
      </c>
      <c r="E155" s="98">
        <v>3.1178500000000001E-2</v>
      </c>
      <c r="F155" s="98">
        <v>0.17203148200000001</v>
      </c>
      <c r="G155" s="98">
        <v>0.49875691300000002</v>
      </c>
      <c r="H155" s="98">
        <v>3.3074600000000003E-2</v>
      </c>
      <c r="I155" s="98">
        <v>1.77764E-3</v>
      </c>
      <c r="J155" s="98">
        <v>0.121416487</v>
      </c>
      <c r="K155" s="99">
        <v>0.14176438499999999</v>
      </c>
      <c r="L155" s="109">
        <f t="shared" si="4"/>
        <v>0.13419752053534822</v>
      </c>
    </row>
    <row r="156" spans="1:12" ht="12" customHeight="1" x14ac:dyDescent="0.2">
      <c r="A156" s="239"/>
      <c r="C156" s="304"/>
      <c r="D156" s="181" t="s">
        <v>6</v>
      </c>
      <c r="E156" s="98">
        <v>6.7361244000000001E-2</v>
      </c>
      <c r="F156" s="98">
        <v>0.26743303000000002</v>
      </c>
      <c r="G156" s="98">
        <v>0.37851878700000002</v>
      </c>
      <c r="H156" s="98">
        <v>3.1184799999999999E-2</v>
      </c>
      <c r="I156" s="98">
        <v>4.4125199999999996E-3</v>
      </c>
      <c r="J156" s="98">
        <v>0.119916598</v>
      </c>
      <c r="K156" s="99">
        <v>0.131173016</v>
      </c>
      <c r="L156" s="109">
        <f t="shared" si="4"/>
        <v>0.24178171860592756</v>
      </c>
    </row>
    <row r="157" spans="1:12" ht="12" customHeight="1" x14ac:dyDescent="0.2">
      <c r="A157" s="239"/>
      <c r="C157" s="304"/>
      <c r="D157" s="181" t="s">
        <v>7</v>
      </c>
      <c r="E157" s="98">
        <v>2.33464E-2</v>
      </c>
      <c r="F157" s="98">
        <v>6.5401134E-2</v>
      </c>
      <c r="G157" s="98">
        <v>0.22537462799999999</v>
      </c>
      <c r="H157" s="98">
        <v>2.83168E-3</v>
      </c>
      <c r="I157" s="98">
        <v>8.2671299999999997E-4</v>
      </c>
      <c r="J157" s="98">
        <v>0.13658192999999999</v>
      </c>
      <c r="K157" s="99">
        <v>0.5456375</v>
      </c>
      <c r="L157" s="109">
        <f t="shared" si="4"/>
        <v>0.16931310979679046</v>
      </c>
    </row>
    <row r="158" spans="1:12" ht="12" customHeight="1" x14ac:dyDescent="0.2">
      <c r="A158" s="239"/>
      <c r="C158" s="304"/>
      <c r="D158" s="181" t="s">
        <v>8</v>
      </c>
      <c r="E158" s="98">
        <v>6.7172939000000001E-2</v>
      </c>
      <c r="F158" s="98">
        <v>0.252706033</v>
      </c>
      <c r="G158" s="98">
        <v>0.37555440499999998</v>
      </c>
      <c r="H158" s="98">
        <v>2.5731E-2</v>
      </c>
      <c r="I158" s="98">
        <v>1.30846E-2</v>
      </c>
      <c r="J158" s="98">
        <v>0.108195505</v>
      </c>
      <c r="K158" s="99">
        <v>0.15755550500000001</v>
      </c>
      <c r="L158" s="109">
        <f t="shared" si="4"/>
        <v>0.22822756414953782</v>
      </c>
    </row>
    <row r="159" spans="1:12" ht="12" customHeight="1" x14ac:dyDescent="0.2">
      <c r="A159" s="239"/>
      <c r="C159" s="304"/>
      <c r="D159" s="243" t="s">
        <v>263</v>
      </c>
      <c r="E159" s="167">
        <v>6.7671589000000004E-2</v>
      </c>
      <c r="F159" s="167">
        <v>0.25033897100000002</v>
      </c>
      <c r="G159" s="167">
        <v>0.384392499</v>
      </c>
      <c r="H159" s="167">
        <v>2.3594500000000001E-2</v>
      </c>
      <c r="I159" s="167">
        <v>1.09321E-2</v>
      </c>
      <c r="J159" s="167">
        <v>0.12756355</v>
      </c>
      <c r="K159" s="168">
        <v>0.13550677999999999</v>
      </c>
      <c r="L159" s="252">
        <f t="shared" si="4"/>
        <v>0.23083848291686138</v>
      </c>
    </row>
    <row r="160" spans="1:12" ht="15" customHeight="1" x14ac:dyDescent="0.2">
      <c r="A160" s="239"/>
      <c r="C160" s="305"/>
      <c r="D160" s="33" t="s">
        <v>207</v>
      </c>
      <c r="E160" s="31">
        <v>3.5527039125E-2</v>
      </c>
      <c r="F160" s="31">
        <v>0.153042411125</v>
      </c>
      <c r="G160" s="31">
        <v>0.40621383349999995</v>
      </c>
      <c r="H160" s="31">
        <v>2.4686852500000002E-2</v>
      </c>
      <c r="I160" s="31">
        <v>5.4765528749999995E-3</v>
      </c>
      <c r="J160" s="31">
        <v>0.12818801924999998</v>
      </c>
      <c r="K160" s="52">
        <v>0.24686528849999997</v>
      </c>
      <c r="L160" s="253">
        <f t="shared" si="4"/>
        <v>0.15077808587870242</v>
      </c>
    </row>
    <row r="161" spans="1:1" ht="12" x14ac:dyDescent="0.2">
      <c r="A161"/>
    </row>
  </sheetData>
  <mergeCells count="17">
    <mergeCell ref="C120:C129"/>
    <mergeCell ref="C131:C140"/>
    <mergeCell ref="C141:C150"/>
    <mergeCell ref="C151:C160"/>
    <mergeCell ref="C60:C69"/>
    <mergeCell ref="C70:C79"/>
    <mergeCell ref="C80:C89"/>
    <mergeCell ref="C90:C99"/>
    <mergeCell ref="C100:C109"/>
    <mergeCell ref="C110:C119"/>
    <mergeCell ref="C2:G2"/>
    <mergeCell ref="C50:C59"/>
    <mergeCell ref="C4:K4"/>
    <mergeCell ref="C8:C17"/>
    <mergeCell ref="C19:C28"/>
    <mergeCell ref="C29:C38"/>
    <mergeCell ref="C39:C48"/>
  </mergeCells>
  <hyperlinks>
    <hyperlink ref="A2" location="INDICE!A1" display="⏪" xr:uid="{210CB058-34B4-4818-962C-A352E4E28635}"/>
  </hyperlinks>
  <pageMargins left="0.70866141732283472" right="0.70866141732283472" top="0.74803149606299213" bottom="0.74803149606299213" header="0.31496062992125984" footer="0.31496062992125984"/>
  <pageSetup paperSize="9" scale="80" fitToHeight="7" orientation="portrait" r:id="rId1"/>
  <rowBreaks count="2" manualBreakCount="2">
    <brk id="69" min="2" max="11" man="1"/>
    <brk id="129" min="2" max="11" man="1"/>
  </rowBreaks>
  <ignoredErrors>
    <ignoredError sqref="L8:L160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4AB92-EC78-4DEE-8EB0-1201143924DB}">
  <sheetPr>
    <tabColor theme="9" tint="-0.249977111117893"/>
  </sheetPr>
  <dimension ref="A1:M176"/>
  <sheetViews>
    <sheetView showGridLines="0" zoomScaleNormal="100" workbookViewId="0">
      <pane ySplit="6" topLeftCell="A155" activePane="bottomLeft" state="frozen"/>
      <selection pane="bottomLeft" activeCell="A2" sqref="A2"/>
    </sheetView>
  </sheetViews>
  <sheetFormatPr defaultColWidth="0" defaultRowHeight="11.25" zeroHeight="1" x14ac:dyDescent="0.2"/>
  <cols>
    <col min="1" max="1" width="5.83203125" style="118" customWidth="1"/>
    <col min="2" max="2" width="1.83203125" style="118" customWidth="1"/>
    <col min="3" max="3" width="18.6640625" style="90" customWidth="1"/>
    <col min="4" max="4" width="32.5" style="90" customWidth="1"/>
    <col min="5" max="6" width="11.1640625" style="118" customWidth="1"/>
    <col min="7" max="11" width="9.33203125" style="118" customWidth="1"/>
    <col min="12" max="12" width="12.33203125" style="118" customWidth="1"/>
    <col min="13" max="13" width="1.83203125" style="118" customWidth="1"/>
    <col min="14" max="16384" width="9.33203125" style="118" hidden="1"/>
  </cols>
  <sheetData>
    <row r="1" spans="1:12" s="120" customFormat="1" ht="5.0999999999999996" customHeight="1" x14ac:dyDescent="0.2">
      <c r="A1" s="237"/>
      <c r="C1" s="170"/>
      <c r="D1" s="170"/>
      <c r="E1" s="115"/>
      <c r="F1" s="115"/>
      <c r="G1" s="115"/>
      <c r="H1" s="115"/>
      <c r="I1" s="115"/>
      <c r="J1" s="115"/>
      <c r="K1" s="115"/>
    </row>
    <row r="2" spans="1:12" s="120" customFormat="1" ht="30" customHeight="1" x14ac:dyDescent="0.2">
      <c r="A2" s="97" t="s">
        <v>64</v>
      </c>
      <c r="C2" s="289" t="s">
        <v>254</v>
      </c>
      <c r="D2" s="289"/>
      <c r="E2" s="289"/>
      <c r="F2" s="289"/>
      <c r="G2" s="289"/>
      <c r="H2" s="115"/>
      <c r="I2" s="115"/>
      <c r="J2" s="115"/>
      <c r="K2" s="115"/>
    </row>
    <row r="3" spans="1:12" s="120" customFormat="1" ht="5.0999999999999996" customHeight="1" x14ac:dyDescent="0.2">
      <c r="A3" s="237"/>
      <c r="C3" s="170"/>
      <c r="D3" s="170"/>
      <c r="E3" s="115"/>
      <c r="F3" s="115"/>
      <c r="G3" s="115"/>
      <c r="H3" s="115"/>
      <c r="I3" s="115"/>
      <c r="J3" s="115"/>
      <c r="K3" s="115"/>
    </row>
    <row r="4" spans="1:12" s="120" customFormat="1" ht="30" customHeight="1" x14ac:dyDescent="0.2">
      <c r="A4" s="237"/>
      <c r="C4" s="300" t="s">
        <v>277</v>
      </c>
      <c r="D4" s="300"/>
      <c r="E4" s="300"/>
      <c r="F4" s="300"/>
      <c r="G4" s="300"/>
      <c r="H4" s="300"/>
      <c r="I4" s="300"/>
      <c r="J4" s="300"/>
      <c r="K4" s="300"/>
      <c r="L4" s="300"/>
    </row>
    <row r="5" spans="1:12" s="120" customFormat="1" ht="5.0999999999999996" customHeight="1" x14ac:dyDescent="0.2">
      <c r="A5" s="237"/>
      <c r="C5" s="170"/>
      <c r="D5" s="170"/>
      <c r="E5" s="115"/>
      <c r="F5" s="115"/>
      <c r="G5" s="115"/>
      <c r="H5" s="115"/>
      <c r="I5" s="115"/>
      <c r="J5" s="115"/>
      <c r="K5" s="115"/>
    </row>
    <row r="6" spans="1:12" s="37" customFormat="1" ht="48" customHeight="1" x14ac:dyDescent="0.2">
      <c r="A6" s="238"/>
      <c r="C6" s="38" t="s">
        <v>19</v>
      </c>
      <c r="D6" s="39" t="s">
        <v>34</v>
      </c>
      <c r="E6" s="100" t="s">
        <v>265</v>
      </c>
      <c r="F6" s="100" t="s">
        <v>266</v>
      </c>
      <c r="G6" s="100" t="s">
        <v>267</v>
      </c>
      <c r="H6" s="100" t="s">
        <v>268</v>
      </c>
      <c r="I6" s="100" t="s">
        <v>269</v>
      </c>
      <c r="J6" s="40" t="s">
        <v>35</v>
      </c>
      <c r="K6" s="92" t="s">
        <v>1</v>
      </c>
      <c r="L6" s="281" t="s">
        <v>275</v>
      </c>
    </row>
    <row r="7" spans="1:12" ht="15" customHeight="1" x14ac:dyDescent="0.2">
      <c r="A7" s="239"/>
      <c r="C7" s="240" t="s">
        <v>31</v>
      </c>
      <c r="D7" s="172"/>
      <c r="E7" s="116"/>
      <c r="F7" s="116"/>
      <c r="G7" s="116"/>
      <c r="H7" s="116"/>
      <c r="I7" s="116"/>
      <c r="J7" s="116"/>
      <c r="K7" s="116"/>
    </row>
    <row r="8" spans="1:12" s="37" customFormat="1" ht="12" customHeight="1" x14ac:dyDescent="0.2">
      <c r="A8" s="238"/>
      <c r="C8" s="303" t="s">
        <v>31</v>
      </c>
      <c r="D8" s="241" t="s">
        <v>264</v>
      </c>
      <c r="E8" s="163">
        <v>1.20105E-2</v>
      </c>
      <c r="F8" s="163">
        <v>3.4386899999999998E-2</v>
      </c>
      <c r="G8" s="163">
        <v>0.26154942599999997</v>
      </c>
      <c r="H8" s="163">
        <v>4.9153299999999999E-3</v>
      </c>
      <c r="I8" s="163">
        <v>9.0391500000000004E-4</v>
      </c>
      <c r="J8" s="163">
        <v>8.9318805000000001E-2</v>
      </c>
      <c r="K8" s="164">
        <v>0.59691507799999999</v>
      </c>
      <c r="L8" s="283">
        <f t="shared" ref="L8:L18" si="0">(1*E8+0.5*F8-0.5*H8-1*I8)/SUM(E8:I8)</f>
        <v>8.2361900755037354E-2</v>
      </c>
    </row>
    <row r="9" spans="1:12" s="37" customFormat="1" ht="12" customHeight="1" x14ac:dyDescent="0.2">
      <c r="A9" s="238"/>
      <c r="C9" s="304"/>
      <c r="D9" s="254" t="s">
        <v>2</v>
      </c>
      <c r="E9" s="98">
        <v>3.5858500000000001E-2</v>
      </c>
      <c r="F9" s="98">
        <v>0.127902557</v>
      </c>
      <c r="G9" s="98">
        <v>0.33918604699999999</v>
      </c>
      <c r="H9" s="98">
        <v>6.8369800000000003E-3</v>
      </c>
      <c r="I9" s="98">
        <v>1.6912800000000001E-3</v>
      </c>
      <c r="J9" s="98">
        <v>0.109775197</v>
      </c>
      <c r="K9" s="99">
        <v>0.37874943799999999</v>
      </c>
      <c r="L9" s="284">
        <f t="shared" si="0"/>
        <v>0.18515067423657969</v>
      </c>
    </row>
    <row r="10" spans="1:12" s="37" customFormat="1" ht="12" customHeight="1" x14ac:dyDescent="0.2">
      <c r="A10" s="238"/>
      <c r="C10" s="304"/>
      <c r="D10" s="242" t="s">
        <v>70</v>
      </c>
      <c r="E10" s="98">
        <v>1.3589499999999999E-2</v>
      </c>
      <c r="F10" s="98">
        <v>8.9744105000000005E-2</v>
      </c>
      <c r="G10" s="98">
        <v>0.39074866699999999</v>
      </c>
      <c r="H10" s="98">
        <v>7.9959000000000002E-3</v>
      </c>
      <c r="I10" s="98">
        <v>1.49328E-3</v>
      </c>
      <c r="J10" s="98">
        <v>0.12518555100000001</v>
      </c>
      <c r="K10" s="99">
        <v>0.37124297499999998</v>
      </c>
      <c r="L10" s="285">
        <f t="shared" si="0"/>
        <v>0.10518928801388842</v>
      </c>
    </row>
    <row r="11" spans="1:12" s="37" customFormat="1" ht="12" customHeight="1" x14ac:dyDescent="0.2">
      <c r="A11" s="238"/>
      <c r="C11" s="304"/>
      <c r="D11" s="181" t="s">
        <v>3</v>
      </c>
      <c r="E11" s="98">
        <v>2.0232300000000002E-2</v>
      </c>
      <c r="F11" s="98">
        <v>8.8019910000000007E-2</v>
      </c>
      <c r="G11" s="98">
        <v>0.45156243099999999</v>
      </c>
      <c r="H11" s="98">
        <v>8.6788000000000004E-3</v>
      </c>
      <c r="I11" s="98">
        <v>1.0533700000000001E-3</v>
      </c>
      <c r="J11" s="98">
        <v>9.9532201000000001E-2</v>
      </c>
      <c r="K11" s="99">
        <v>0.33092093700000003</v>
      </c>
      <c r="L11" s="285">
        <f t="shared" si="0"/>
        <v>0.10332686245169757</v>
      </c>
    </row>
    <row r="12" spans="1:12" s="37" customFormat="1" ht="12" customHeight="1" x14ac:dyDescent="0.2">
      <c r="A12" s="238"/>
      <c r="C12" s="304"/>
      <c r="D12" s="181" t="s">
        <v>4</v>
      </c>
      <c r="E12" s="98">
        <v>3.4911299999999999E-2</v>
      </c>
      <c r="F12" s="98">
        <v>0.167201093</v>
      </c>
      <c r="G12" s="98">
        <v>0.41272867699999999</v>
      </c>
      <c r="H12" s="98">
        <v>1.21095E-2</v>
      </c>
      <c r="I12" s="98">
        <v>1.5635099999999999E-3</v>
      </c>
      <c r="J12" s="98">
        <v>0.10422532900000001</v>
      </c>
      <c r="K12" s="99">
        <v>0.26726062099999998</v>
      </c>
      <c r="L12" s="285">
        <f t="shared" si="0"/>
        <v>0.17643771242165329</v>
      </c>
    </row>
    <row r="13" spans="1:12" s="37" customFormat="1" ht="12" customHeight="1" x14ac:dyDescent="0.2">
      <c r="A13" s="238"/>
      <c r="C13" s="304"/>
      <c r="D13" s="181" t="s">
        <v>165</v>
      </c>
      <c r="E13" s="98">
        <v>4.0507899999999999E-2</v>
      </c>
      <c r="F13" s="98">
        <v>0.17396800900000001</v>
      </c>
      <c r="G13" s="98">
        <v>0.47411263599999998</v>
      </c>
      <c r="H13" s="98">
        <v>1.51711E-2</v>
      </c>
      <c r="I13" s="98">
        <v>2.6177499999999999E-3</v>
      </c>
      <c r="J13" s="98">
        <v>0.10113404600000001</v>
      </c>
      <c r="K13" s="99">
        <v>0.192488564</v>
      </c>
      <c r="L13" s="285">
        <f t="shared" si="0"/>
        <v>0.16604240924215874</v>
      </c>
    </row>
    <row r="14" spans="1:12" s="37" customFormat="1" ht="12" customHeight="1" x14ac:dyDescent="0.2">
      <c r="A14" s="238"/>
      <c r="C14" s="304"/>
      <c r="D14" s="181" t="s">
        <v>6</v>
      </c>
      <c r="E14" s="98">
        <v>6.4845411000000006E-2</v>
      </c>
      <c r="F14" s="98">
        <v>0.238759106</v>
      </c>
      <c r="G14" s="98">
        <v>0.393526714</v>
      </c>
      <c r="H14" s="98">
        <v>2.5667700000000002E-2</v>
      </c>
      <c r="I14" s="98">
        <v>2.2548400000000001E-3</v>
      </c>
      <c r="J14" s="98">
        <v>9.8366353000000004E-2</v>
      </c>
      <c r="K14" s="99">
        <v>0.176579871</v>
      </c>
      <c r="L14" s="285">
        <f t="shared" si="0"/>
        <v>0.23327411119691976</v>
      </c>
    </row>
    <row r="15" spans="1:12" s="37" customFormat="1" ht="12" customHeight="1" x14ac:dyDescent="0.2">
      <c r="A15" s="238"/>
      <c r="C15" s="304"/>
      <c r="D15" s="181" t="s">
        <v>7</v>
      </c>
      <c r="E15" s="98">
        <v>1.8997799999999999E-2</v>
      </c>
      <c r="F15" s="98">
        <v>8.7051040999999996E-2</v>
      </c>
      <c r="G15" s="98">
        <v>0.29508095600000001</v>
      </c>
      <c r="H15" s="98">
        <v>5.2768399999999997E-3</v>
      </c>
      <c r="I15" s="98">
        <v>9.6709300000000003E-4</v>
      </c>
      <c r="J15" s="98">
        <v>9.5918341000000004E-2</v>
      </c>
      <c r="K15" s="99">
        <v>0.49670790300000001</v>
      </c>
      <c r="L15" s="285">
        <f t="shared" si="0"/>
        <v>0.14462839196823024</v>
      </c>
    </row>
    <row r="16" spans="1:12" s="37" customFormat="1" ht="12" customHeight="1" x14ac:dyDescent="0.2">
      <c r="A16" s="238"/>
      <c r="C16" s="304"/>
      <c r="D16" s="181" t="s">
        <v>8</v>
      </c>
      <c r="E16" s="98">
        <v>5.3080299999999997E-2</v>
      </c>
      <c r="F16" s="98">
        <v>0.25490962700000003</v>
      </c>
      <c r="G16" s="98">
        <v>0.39918619</v>
      </c>
      <c r="H16" s="98">
        <v>1.00433E-2</v>
      </c>
      <c r="I16" s="98">
        <v>1.8812799999999999E-3</v>
      </c>
      <c r="J16" s="98">
        <v>8.5462868999999997E-2</v>
      </c>
      <c r="K16" s="99">
        <v>0.19543643199999999</v>
      </c>
      <c r="L16" s="285">
        <f t="shared" si="0"/>
        <v>0.24145739842051636</v>
      </c>
    </row>
    <row r="17" spans="1:12" s="37" customFormat="1" ht="12" customHeight="1" x14ac:dyDescent="0.2">
      <c r="A17" s="238"/>
      <c r="C17" s="304"/>
      <c r="D17" s="243" t="s">
        <v>263</v>
      </c>
      <c r="E17" s="167">
        <v>3.8980599999999997E-2</v>
      </c>
      <c r="F17" s="167">
        <v>0.18155911899999999</v>
      </c>
      <c r="G17" s="167">
        <v>0.47774463299999997</v>
      </c>
      <c r="H17" s="167">
        <v>8.0117000000000001E-3</v>
      </c>
      <c r="I17" s="167">
        <v>1.6705699999999999E-3</v>
      </c>
      <c r="J17" s="167">
        <v>9.2156638999999999E-2</v>
      </c>
      <c r="K17" s="168">
        <v>0.199876842</v>
      </c>
      <c r="L17" s="286">
        <f t="shared" si="0"/>
        <v>0.17526778190398926</v>
      </c>
    </row>
    <row r="18" spans="1:12" s="37" customFormat="1" ht="15" customHeight="1" x14ac:dyDescent="0.2">
      <c r="A18" s="238"/>
      <c r="C18" s="305"/>
      <c r="D18" s="33" t="s">
        <v>207</v>
      </c>
      <c r="E18" s="31">
        <v>3.2670390111111121E-2</v>
      </c>
      <c r="F18" s="31">
        <v>0.14021581644444445</v>
      </c>
      <c r="G18" s="31">
        <v>0.37974241600000003</v>
      </c>
      <c r="H18" s="31">
        <v>1.0743938888888891E-2</v>
      </c>
      <c r="I18" s="31">
        <v>1.6029242222222223E-3</v>
      </c>
      <c r="J18" s="31">
        <v>0.10099096577777776</v>
      </c>
      <c r="K18" s="52">
        <v>0.33403353544444436</v>
      </c>
      <c r="L18" s="287">
        <f t="shared" si="0"/>
        <v>0.1695709054590562</v>
      </c>
    </row>
    <row r="19" spans="1:12" ht="15" customHeight="1" x14ac:dyDescent="0.2">
      <c r="A19" s="239"/>
      <c r="C19" s="240" t="s">
        <v>32</v>
      </c>
      <c r="D19" s="172"/>
      <c r="E19" s="116"/>
      <c r="F19" s="116"/>
      <c r="G19" s="116"/>
      <c r="H19" s="116"/>
      <c r="I19" s="116"/>
      <c r="J19" s="116"/>
      <c r="K19" s="116"/>
      <c r="L19" s="282"/>
    </row>
    <row r="20" spans="1:12" s="37" customFormat="1" ht="12" customHeight="1" x14ac:dyDescent="0.2">
      <c r="A20" s="238"/>
      <c r="C20" s="303" t="s">
        <v>20</v>
      </c>
      <c r="D20" s="241" t="s">
        <v>264</v>
      </c>
      <c r="E20" s="163">
        <v>7.2681100000000004E-3</v>
      </c>
      <c r="F20" s="163">
        <v>3.1683299999999998E-2</v>
      </c>
      <c r="G20" s="163">
        <v>0.25149116399999999</v>
      </c>
      <c r="H20" s="163">
        <v>8.4953000000000003E-4</v>
      </c>
      <c r="I20" s="163">
        <v>0</v>
      </c>
      <c r="J20" s="163">
        <v>8.2017433000000001E-2</v>
      </c>
      <c r="K20" s="164">
        <v>0.62669048699999996</v>
      </c>
      <c r="L20" s="283">
        <f t="shared" ref="L20:L52" si="1">(1*E20+0.5*F20-0.5*H20-1*I20)/SUM(E20:I20)</f>
        <v>7.7877136690255089E-2</v>
      </c>
    </row>
    <row r="21" spans="1:12" s="37" customFormat="1" ht="12" customHeight="1" x14ac:dyDescent="0.2">
      <c r="A21" s="238"/>
      <c r="C21" s="304"/>
      <c r="D21" s="254" t="s">
        <v>2</v>
      </c>
      <c r="E21" s="98">
        <v>4.0429699999999999E-2</v>
      </c>
      <c r="F21" s="98">
        <v>0.15549105299999999</v>
      </c>
      <c r="G21" s="98">
        <v>0.37394229000000001</v>
      </c>
      <c r="H21" s="98">
        <v>5.0585600000000001E-3</v>
      </c>
      <c r="I21" s="98">
        <v>2.6478E-4</v>
      </c>
      <c r="J21" s="98">
        <v>0.113417671</v>
      </c>
      <c r="K21" s="99">
        <v>0.31139599099999998</v>
      </c>
      <c r="L21" s="284">
        <f t="shared" si="1"/>
        <v>0.20059787559331005</v>
      </c>
    </row>
    <row r="22" spans="1:12" s="37" customFormat="1" ht="12" customHeight="1" x14ac:dyDescent="0.2">
      <c r="A22" s="238"/>
      <c r="C22" s="304"/>
      <c r="D22" s="242" t="s">
        <v>70</v>
      </c>
      <c r="E22" s="98">
        <v>1.2145700000000001E-2</v>
      </c>
      <c r="F22" s="98">
        <v>0.10073937099999999</v>
      </c>
      <c r="G22" s="98">
        <v>0.45539276699999998</v>
      </c>
      <c r="H22" s="98">
        <v>5.2717600000000003E-3</v>
      </c>
      <c r="I22" s="98">
        <v>2.6478E-4</v>
      </c>
      <c r="J22" s="98">
        <v>0.11539561</v>
      </c>
      <c r="K22" s="99">
        <v>0.31078998000000002</v>
      </c>
      <c r="L22" s="285">
        <f t="shared" si="1"/>
        <v>0.10389200373086505</v>
      </c>
    </row>
    <row r="23" spans="1:12" s="37" customFormat="1" ht="12" customHeight="1" x14ac:dyDescent="0.2">
      <c r="A23" s="238"/>
      <c r="C23" s="304"/>
      <c r="D23" s="181" t="s">
        <v>3</v>
      </c>
      <c r="E23" s="98">
        <v>1.32219E-2</v>
      </c>
      <c r="F23" s="98">
        <v>7.3453272999999999E-2</v>
      </c>
      <c r="G23" s="98">
        <v>0.50144713500000004</v>
      </c>
      <c r="H23" s="98">
        <v>5.6470299999999999E-3</v>
      </c>
      <c r="I23" s="98">
        <v>6.5358400000000002E-4</v>
      </c>
      <c r="J23" s="98">
        <v>9.2969456000000006E-2</v>
      </c>
      <c r="K23" s="99">
        <v>0.31260764200000002</v>
      </c>
      <c r="L23" s="285">
        <f t="shared" si="1"/>
        <v>7.8179080550329114E-2</v>
      </c>
    </row>
    <row r="24" spans="1:12" s="37" customFormat="1" ht="12" customHeight="1" x14ac:dyDescent="0.2">
      <c r="A24" s="238"/>
      <c r="C24" s="304"/>
      <c r="D24" s="181" t="s">
        <v>4</v>
      </c>
      <c r="E24" s="98">
        <v>2.80767E-2</v>
      </c>
      <c r="F24" s="98">
        <v>0.214704586</v>
      </c>
      <c r="G24" s="98">
        <v>0.48102029400000001</v>
      </c>
      <c r="H24" s="98">
        <v>1.28351E-2</v>
      </c>
      <c r="I24" s="98">
        <v>5.8295199999999997E-4</v>
      </c>
      <c r="J24" s="98">
        <v>9.7056934999999997E-2</v>
      </c>
      <c r="K24" s="99">
        <v>0.16572337400000001</v>
      </c>
      <c r="L24" s="285">
        <f t="shared" si="1"/>
        <v>0.17420655314290381</v>
      </c>
    </row>
    <row r="25" spans="1:12" s="37" customFormat="1" ht="12" customHeight="1" x14ac:dyDescent="0.2">
      <c r="A25" s="238"/>
      <c r="C25" s="304"/>
      <c r="D25" s="181" t="s">
        <v>165</v>
      </c>
      <c r="E25" s="98">
        <v>3.0881800000000001E-2</v>
      </c>
      <c r="F25" s="98">
        <v>0.194720958</v>
      </c>
      <c r="G25" s="98">
        <v>0.53629452399999999</v>
      </c>
      <c r="H25" s="98">
        <v>1.5181500000000001E-2</v>
      </c>
      <c r="I25" s="98">
        <v>7.1645400000000005E-4</v>
      </c>
      <c r="J25" s="98">
        <v>9.0525512000000002E-2</v>
      </c>
      <c r="K25" s="99">
        <v>0.13167928400000001</v>
      </c>
      <c r="L25" s="285">
        <f t="shared" si="1"/>
        <v>0.15419877809588436</v>
      </c>
    </row>
    <row r="26" spans="1:12" s="37" customFormat="1" ht="12" customHeight="1" x14ac:dyDescent="0.2">
      <c r="A26" s="238"/>
      <c r="C26" s="304"/>
      <c r="D26" s="181" t="s">
        <v>6</v>
      </c>
      <c r="E26" s="98">
        <v>6.2605395999999994E-2</v>
      </c>
      <c r="F26" s="98">
        <v>0.254724748</v>
      </c>
      <c r="G26" s="98">
        <v>0.436609674</v>
      </c>
      <c r="H26" s="98">
        <v>3.60182E-2</v>
      </c>
      <c r="I26" s="98">
        <v>2.6478E-4</v>
      </c>
      <c r="J26" s="98">
        <v>8.8686395000000001E-2</v>
      </c>
      <c r="K26" s="99">
        <v>0.12109080799999999</v>
      </c>
      <c r="L26" s="285">
        <f t="shared" si="1"/>
        <v>0.21727276210525123</v>
      </c>
    </row>
    <row r="27" spans="1:12" s="37" customFormat="1" ht="12" customHeight="1" x14ac:dyDescent="0.2">
      <c r="A27" s="238"/>
      <c r="C27" s="304"/>
      <c r="D27" s="181" t="s">
        <v>7</v>
      </c>
      <c r="E27" s="98">
        <v>1.8149499999999999E-2</v>
      </c>
      <c r="F27" s="98">
        <v>8.9013347000000007E-2</v>
      </c>
      <c r="G27" s="98">
        <v>0.36436756599999998</v>
      </c>
      <c r="H27" s="98">
        <v>2.73165E-3</v>
      </c>
      <c r="I27" s="98">
        <v>5.2372300000000003E-4</v>
      </c>
      <c r="J27" s="98">
        <v>9.5828194000000005E-2</v>
      </c>
      <c r="K27" s="99">
        <v>0.42938604000000002</v>
      </c>
      <c r="L27" s="285">
        <f t="shared" si="1"/>
        <v>0.12798745727404739</v>
      </c>
    </row>
    <row r="28" spans="1:12" s="37" customFormat="1" ht="12" customHeight="1" x14ac:dyDescent="0.2">
      <c r="A28" s="238"/>
      <c r="C28" s="304"/>
      <c r="D28" s="181" t="s">
        <v>8</v>
      </c>
      <c r="E28" s="98">
        <v>4.3856399999999997E-2</v>
      </c>
      <c r="F28" s="98">
        <v>0.28694915500000001</v>
      </c>
      <c r="G28" s="98">
        <v>0.471369502</v>
      </c>
      <c r="H28" s="98">
        <v>6.8971500000000003E-3</v>
      </c>
      <c r="I28" s="98">
        <v>9.7539700000000003E-4</v>
      </c>
      <c r="J28" s="98">
        <v>6.6205890000000003E-2</v>
      </c>
      <c r="K28" s="99">
        <v>0.123746471</v>
      </c>
      <c r="L28" s="285">
        <f t="shared" si="1"/>
        <v>0.22579784767809766</v>
      </c>
    </row>
    <row r="29" spans="1:12" s="37" customFormat="1" ht="12" customHeight="1" x14ac:dyDescent="0.2">
      <c r="A29" s="238"/>
      <c r="C29" s="304"/>
      <c r="D29" s="243" t="s">
        <v>263</v>
      </c>
      <c r="E29" s="167">
        <v>2.5800199999999999E-2</v>
      </c>
      <c r="F29" s="167">
        <v>0.18837720999999999</v>
      </c>
      <c r="G29" s="167">
        <v>0.56260493099999997</v>
      </c>
      <c r="H29" s="167">
        <v>5.6403499999999997E-3</v>
      </c>
      <c r="I29" s="167">
        <v>2.6478E-4</v>
      </c>
      <c r="J29" s="167">
        <v>7.6426880000000003E-2</v>
      </c>
      <c r="K29" s="168">
        <v>0.140885601</v>
      </c>
      <c r="L29" s="286">
        <f t="shared" si="1"/>
        <v>0.14936210726695023</v>
      </c>
    </row>
    <row r="30" spans="1:12" s="37" customFormat="1" ht="15" customHeight="1" x14ac:dyDescent="0.2">
      <c r="A30" s="238"/>
      <c r="C30" s="304"/>
      <c r="D30" s="33" t="s">
        <v>207</v>
      </c>
      <c r="E30" s="31">
        <v>2.8515022888888891E-2</v>
      </c>
      <c r="F30" s="31">
        <v>0.1557199767777778</v>
      </c>
      <c r="G30" s="31">
        <v>0.43021499066666663</v>
      </c>
      <c r="H30" s="31">
        <v>1.0054497777777779E-2</v>
      </c>
      <c r="I30" s="31">
        <v>4.7182777777777786E-4</v>
      </c>
      <c r="J30" s="31">
        <v>9.3567010666666672E-2</v>
      </c>
      <c r="K30" s="31">
        <v>0.28145667522222223</v>
      </c>
      <c r="L30" s="287">
        <f t="shared" si="1"/>
        <v>0.16140761185107899</v>
      </c>
    </row>
    <row r="31" spans="1:12" s="37" customFormat="1" ht="12" customHeight="1" x14ac:dyDescent="0.2">
      <c r="A31" s="238"/>
      <c r="C31" s="303" t="s">
        <v>22</v>
      </c>
      <c r="D31" s="241" t="s">
        <v>264</v>
      </c>
      <c r="E31" s="163">
        <v>1.1911100000000001E-2</v>
      </c>
      <c r="F31" s="163">
        <v>3.9050000000000001E-2</v>
      </c>
      <c r="G31" s="163">
        <v>0.26001692500000001</v>
      </c>
      <c r="H31" s="163">
        <v>7.3418299999999997E-3</v>
      </c>
      <c r="I31" s="163">
        <v>1.1783099999999999E-3</v>
      </c>
      <c r="J31" s="163">
        <v>9.0604443000000007E-2</v>
      </c>
      <c r="K31" s="164">
        <v>0.58989731300000003</v>
      </c>
      <c r="L31" s="283">
        <f t="shared" si="1"/>
        <v>8.3214484189604046E-2</v>
      </c>
    </row>
    <row r="32" spans="1:12" s="37" customFormat="1" ht="12" customHeight="1" x14ac:dyDescent="0.2">
      <c r="A32" s="238"/>
      <c r="C32" s="304"/>
      <c r="D32" s="254" t="s">
        <v>2</v>
      </c>
      <c r="E32" s="98">
        <v>3.3540100000000003E-2</v>
      </c>
      <c r="F32" s="98">
        <v>0.12257085</v>
      </c>
      <c r="G32" s="98">
        <v>0.329630594</v>
      </c>
      <c r="H32" s="98">
        <v>6.66659E-3</v>
      </c>
      <c r="I32" s="98">
        <v>2.9290800000000001E-3</v>
      </c>
      <c r="J32" s="98">
        <v>0.111484387</v>
      </c>
      <c r="K32" s="99">
        <v>0.39317836</v>
      </c>
      <c r="L32" s="284">
        <f t="shared" si="1"/>
        <v>0.17879365308498704</v>
      </c>
    </row>
    <row r="33" spans="1:12" s="37" customFormat="1" ht="12" customHeight="1" x14ac:dyDescent="0.2">
      <c r="A33" s="238"/>
      <c r="C33" s="304"/>
      <c r="D33" s="242" t="s">
        <v>70</v>
      </c>
      <c r="E33" s="98">
        <v>1.30685E-2</v>
      </c>
      <c r="F33" s="98">
        <v>9.4027642999999994E-2</v>
      </c>
      <c r="G33" s="98">
        <v>0.359845364</v>
      </c>
      <c r="H33" s="98">
        <v>1.0283E-2</v>
      </c>
      <c r="I33" s="98">
        <v>2.7315999999999998E-3</v>
      </c>
      <c r="J33" s="98">
        <v>0.13978859599999999</v>
      </c>
      <c r="K33" s="99">
        <v>0.38025522699999997</v>
      </c>
      <c r="L33" s="285">
        <f t="shared" si="1"/>
        <v>0.10877915863252052</v>
      </c>
    </row>
    <row r="34" spans="1:12" s="37" customFormat="1" ht="12" customHeight="1" x14ac:dyDescent="0.2">
      <c r="A34" s="238"/>
      <c r="C34" s="304"/>
      <c r="D34" s="181" t="s">
        <v>3</v>
      </c>
      <c r="E34" s="98">
        <v>2.62533E-2</v>
      </c>
      <c r="F34" s="98">
        <v>0.10669949099999999</v>
      </c>
      <c r="G34" s="98">
        <v>0.46677591800000001</v>
      </c>
      <c r="H34" s="98">
        <v>1.08977E-2</v>
      </c>
      <c r="I34" s="98">
        <v>1.2451599999999999E-3</v>
      </c>
      <c r="J34" s="98">
        <v>0.10281217600000001</v>
      </c>
      <c r="K34" s="99">
        <v>0.28531629800000002</v>
      </c>
      <c r="L34" s="285">
        <f t="shared" si="1"/>
        <v>0.1191574166767667</v>
      </c>
    </row>
    <row r="35" spans="1:12" s="37" customFormat="1" ht="12" customHeight="1" x14ac:dyDescent="0.2">
      <c r="A35" s="238"/>
      <c r="C35" s="304"/>
      <c r="D35" s="181" t="s">
        <v>4</v>
      </c>
      <c r="E35" s="98">
        <v>4.5465400000000003E-2</v>
      </c>
      <c r="F35" s="98">
        <v>0.15909149</v>
      </c>
      <c r="G35" s="98">
        <v>0.40354493699999999</v>
      </c>
      <c r="H35" s="98">
        <v>1.23955E-2</v>
      </c>
      <c r="I35" s="98">
        <v>2.8906000000000001E-3</v>
      </c>
      <c r="J35" s="98">
        <v>0.109713746</v>
      </c>
      <c r="K35" s="99">
        <v>0.26689828500000001</v>
      </c>
      <c r="L35" s="285">
        <f t="shared" si="1"/>
        <v>0.18595611172302987</v>
      </c>
    </row>
    <row r="36" spans="1:12" s="37" customFormat="1" ht="12" customHeight="1" x14ac:dyDescent="0.2">
      <c r="A36" s="238"/>
      <c r="C36" s="304"/>
      <c r="D36" s="181" t="s">
        <v>165</v>
      </c>
      <c r="E36" s="98">
        <v>5.0235799999999997E-2</v>
      </c>
      <c r="F36" s="98">
        <v>0.17575764499999999</v>
      </c>
      <c r="G36" s="98">
        <v>0.46227382500000003</v>
      </c>
      <c r="H36" s="98">
        <v>1.70563E-2</v>
      </c>
      <c r="I36" s="98">
        <v>3.8368999999999999E-3</v>
      </c>
      <c r="J36" s="98">
        <v>0.103678249</v>
      </c>
      <c r="K36" s="99">
        <v>0.18716128200000001</v>
      </c>
      <c r="L36" s="285">
        <f t="shared" si="1"/>
        <v>0.1773217456692136</v>
      </c>
    </row>
    <row r="37" spans="1:12" s="37" customFormat="1" ht="12" customHeight="1" x14ac:dyDescent="0.2">
      <c r="A37" s="238"/>
      <c r="C37" s="304"/>
      <c r="D37" s="181" t="s">
        <v>6</v>
      </c>
      <c r="E37" s="98">
        <v>7.0649949000000004E-2</v>
      </c>
      <c r="F37" s="98">
        <v>0.267579762</v>
      </c>
      <c r="G37" s="98">
        <v>0.37262516000000001</v>
      </c>
      <c r="H37" s="98">
        <v>1.9798400000000001E-2</v>
      </c>
      <c r="I37" s="98">
        <v>3.8984699999999998E-3</v>
      </c>
      <c r="J37" s="98">
        <v>0.100896797</v>
      </c>
      <c r="K37" s="99">
        <v>0.164551489</v>
      </c>
      <c r="L37" s="285">
        <f t="shared" si="1"/>
        <v>0.25953537287987999</v>
      </c>
    </row>
    <row r="38" spans="1:12" s="37" customFormat="1" ht="12" customHeight="1" x14ac:dyDescent="0.2">
      <c r="A38" s="238"/>
      <c r="C38" s="304"/>
      <c r="D38" s="181" t="s">
        <v>7</v>
      </c>
      <c r="E38" s="98">
        <v>1.7720300000000001E-2</v>
      </c>
      <c r="F38" s="98">
        <v>0.104329296</v>
      </c>
      <c r="G38" s="98">
        <v>0.276911144</v>
      </c>
      <c r="H38" s="98">
        <v>7.8759999999999993E-3</v>
      </c>
      <c r="I38" s="98">
        <v>7.4171700000000003E-4</v>
      </c>
      <c r="J38" s="98">
        <v>9.9343932999999995E-2</v>
      </c>
      <c r="K38" s="99">
        <v>0.49307761999999999</v>
      </c>
      <c r="L38" s="285">
        <f t="shared" si="1"/>
        <v>0.15998203506619585</v>
      </c>
    </row>
    <row r="39" spans="1:12" s="37" customFormat="1" ht="12" customHeight="1" x14ac:dyDescent="0.2">
      <c r="A39" s="238"/>
      <c r="C39" s="304"/>
      <c r="D39" s="181" t="s">
        <v>8</v>
      </c>
      <c r="E39" s="98">
        <v>6.9106208000000002E-2</v>
      </c>
      <c r="F39" s="98">
        <v>0.28322755199999999</v>
      </c>
      <c r="G39" s="98">
        <v>0.35955093700000001</v>
      </c>
      <c r="H39" s="98">
        <v>1.2186499999999999E-2</v>
      </c>
      <c r="I39" s="98">
        <v>2.0800800000000002E-3</v>
      </c>
      <c r="J39" s="98">
        <v>9.6811185999999994E-2</v>
      </c>
      <c r="K39" s="99">
        <v>0.177037534</v>
      </c>
      <c r="L39" s="285">
        <f t="shared" si="1"/>
        <v>0.27893176038579076</v>
      </c>
    </row>
    <row r="40" spans="1:12" s="37" customFormat="1" ht="12" customHeight="1" x14ac:dyDescent="0.2">
      <c r="A40" s="238"/>
      <c r="C40" s="304"/>
      <c r="D40" s="243" t="s">
        <v>263</v>
      </c>
      <c r="E40" s="167">
        <v>4.94473E-2</v>
      </c>
      <c r="F40" s="167">
        <v>0.20199106</v>
      </c>
      <c r="G40" s="167">
        <v>0.44275133500000002</v>
      </c>
      <c r="H40" s="167">
        <v>1.0042199999999999E-2</v>
      </c>
      <c r="I40" s="167">
        <v>2.3951699999999999E-3</v>
      </c>
      <c r="J40" s="167">
        <v>9.9571602999999995E-2</v>
      </c>
      <c r="K40" s="168">
        <v>0.19380129800000001</v>
      </c>
      <c r="L40" s="286">
        <f t="shared" si="1"/>
        <v>0.20240741840252044</v>
      </c>
    </row>
    <row r="41" spans="1:12" s="37" customFormat="1" ht="15" customHeight="1" x14ac:dyDescent="0.2">
      <c r="A41" s="238"/>
      <c r="C41" s="304"/>
      <c r="D41" s="33" t="s">
        <v>207</v>
      </c>
      <c r="E41" s="31">
        <v>3.7550073000000003E-2</v>
      </c>
      <c r="F41" s="31">
        <v>0.15025930322222222</v>
      </c>
      <c r="G41" s="31">
        <v>0.36568608933333335</v>
      </c>
      <c r="H41" s="31">
        <v>1.1611313333333335E-2</v>
      </c>
      <c r="I41" s="31">
        <v>2.3924352222222224E-3</v>
      </c>
      <c r="J41" s="31">
        <v>0.10612594588888886</v>
      </c>
      <c r="K41" s="31">
        <v>0.3263748231111111</v>
      </c>
      <c r="L41" s="287">
        <f t="shared" si="1"/>
        <v>0.18410885887458814</v>
      </c>
    </row>
    <row r="42" spans="1:12" s="37" customFormat="1" ht="12" customHeight="1" x14ac:dyDescent="0.2">
      <c r="A42" s="238"/>
      <c r="C42" s="303" t="s">
        <v>21</v>
      </c>
      <c r="D42" s="241" t="s">
        <v>264</v>
      </c>
      <c r="E42" s="163">
        <v>2.47058E-2</v>
      </c>
      <c r="F42" s="163">
        <v>3.0136799999999998E-2</v>
      </c>
      <c r="G42" s="163">
        <v>0.29169225399999998</v>
      </c>
      <c r="H42" s="163">
        <v>9.6860000000000002E-3</v>
      </c>
      <c r="I42" s="163">
        <v>2.6097E-3</v>
      </c>
      <c r="J42" s="163">
        <v>0.105362834</v>
      </c>
      <c r="K42" s="164">
        <v>0.535806589</v>
      </c>
      <c r="L42" s="283">
        <f t="shared" si="1"/>
        <v>9.0074548111084188E-2</v>
      </c>
    </row>
    <row r="43" spans="1:12" s="37" customFormat="1" ht="12" customHeight="1" x14ac:dyDescent="0.2">
      <c r="A43" s="238"/>
      <c r="C43" s="304"/>
      <c r="D43" s="254" t="s">
        <v>2</v>
      </c>
      <c r="E43" s="134">
        <v>2.9497599999999999E-2</v>
      </c>
      <c r="F43" s="134">
        <v>6.8433029000000006E-2</v>
      </c>
      <c r="G43" s="134">
        <v>0.27117466699999998</v>
      </c>
      <c r="H43" s="134">
        <v>1.19218E-2</v>
      </c>
      <c r="I43" s="134">
        <v>2.4244800000000001E-3</v>
      </c>
      <c r="J43" s="134">
        <v>9.6050022999999998E-2</v>
      </c>
      <c r="K43" s="135">
        <v>0.52049843500000004</v>
      </c>
      <c r="L43" s="284">
        <f t="shared" si="1"/>
        <v>0.14429132115498206</v>
      </c>
    </row>
    <row r="44" spans="1:12" s="37" customFormat="1" ht="12" customHeight="1" x14ac:dyDescent="0.2">
      <c r="A44" s="238"/>
      <c r="C44" s="304"/>
      <c r="D44" s="242" t="s">
        <v>70</v>
      </c>
      <c r="E44" s="98">
        <v>1.8648700000000001E-2</v>
      </c>
      <c r="F44" s="98">
        <v>5.0444799999999998E-2</v>
      </c>
      <c r="G44" s="98">
        <v>0.29621253199999997</v>
      </c>
      <c r="H44" s="98">
        <v>9.5829000000000001E-3</v>
      </c>
      <c r="I44" s="98">
        <v>1.7052300000000001E-3</v>
      </c>
      <c r="J44" s="98">
        <v>0.115350305</v>
      </c>
      <c r="K44" s="99">
        <v>0.50805556600000001</v>
      </c>
      <c r="L44" s="285">
        <f t="shared" si="1"/>
        <v>9.9243227248966198E-2</v>
      </c>
    </row>
    <row r="45" spans="1:12" s="37" customFormat="1" ht="12" customHeight="1" x14ac:dyDescent="0.2">
      <c r="A45" s="238"/>
      <c r="C45" s="304"/>
      <c r="D45" s="181" t="s">
        <v>3</v>
      </c>
      <c r="E45" s="98">
        <v>2.39866E-2</v>
      </c>
      <c r="F45" s="98">
        <v>8.0805979999999999E-2</v>
      </c>
      <c r="G45" s="98">
        <v>0.28353715099999999</v>
      </c>
      <c r="H45" s="98">
        <v>1.1239799999999999E-2</v>
      </c>
      <c r="I45" s="98">
        <v>1.6363899999999999E-3</v>
      </c>
      <c r="J45" s="98">
        <v>0.10878245</v>
      </c>
      <c r="K45" s="99">
        <v>0.49001165099999999</v>
      </c>
      <c r="L45" s="285">
        <f t="shared" si="1"/>
        <v>0.14240393027499709</v>
      </c>
    </row>
    <row r="46" spans="1:12" s="37" customFormat="1" ht="12" customHeight="1" x14ac:dyDescent="0.2">
      <c r="A46" s="238"/>
      <c r="C46" s="304"/>
      <c r="D46" s="181" t="s">
        <v>4</v>
      </c>
      <c r="E46" s="98">
        <v>2.7170199999999999E-2</v>
      </c>
      <c r="F46" s="98">
        <v>6.2196599999999998E-2</v>
      </c>
      <c r="G46" s="98">
        <v>0.25574944199999999</v>
      </c>
      <c r="H46" s="98">
        <v>9.5078000000000003E-3</v>
      </c>
      <c r="I46" s="98">
        <v>9.0832700000000001E-4</v>
      </c>
      <c r="J46" s="98">
        <v>0.109690712</v>
      </c>
      <c r="K46" s="99">
        <v>0.534776998</v>
      </c>
      <c r="L46" s="285">
        <f t="shared" si="1"/>
        <v>0.14796479192025411</v>
      </c>
    </row>
    <row r="47" spans="1:12" s="37" customFormat="1" ht="12" customHeight="1" x14ac:dyDescent="0.2">
      <c r="A47" s="238"/>
      <c r="C47" s="304"/>
      <c r="D47" s="181" t="s">
        <v>165</v>
      </c>
      <c r="E47" s="98">
        <v>4.2108600000000003E-2</v>
      </c>
      <c r="F47" s="98">
        <v>0.11511531799999999</v>
      </c>
      <c r="G47" s="98">
        <v>0.33963977099999998</v>
      </c>
      <c r="H47" s="98">
        <v>1.0555200000000001E-2</v>
      </c>
      <c r="I47" s="98">
        <v>4.6431099999999998E-3</v>
      </c>
      <c r="J47" s="98">
        <v>0.122799293</v>
      </c>
      <c r="K47" s="99">
        <v>0.36513878500000002</v>
      </c>
      <c r="L47" s="285">
        <f t="shared" si="1"/>
        <v>0.17526305247267532</v>
      </c>
    </row>
    <row r="48" spans="1:12" s="37" customFormat="1" ht="12" customHeight="1" x14ac:dyDescent="0.2">
      <c r="A48" s="238"/>
      <c r="C48" s="304"/>
      <c r="D48" s="181" t="s">
        <v>6</v>
      </c>
      <c r="E48" s="98">
        <v>5.65996E-2</v>
      </c>
      <c r="F48" s="98">
        <v>0.12668502500000001</v>
      </c>
      <c r="G48" s="98">
        <v>0.33126566200000002</v>
      </c>
      <c r="H48" s="98">
        <v>1.2773400000000001E-2</v>
      </c>
      <c r="I48" s="98">
        <v>3.4801200000000002E-3</v>
      </c>
      <c r="J48" s="98">
        <v>0.117626666</v>
      </c>
      <c r="K48" s="99">
        <v>0.35156961199999998</v>
      </c>
      <c r="L48" s="285">
        <f t="shared" si="1"/>
        <v>0.20737472310555599</v>
      </c>
    </row>
    <row r="49" spans="1:12" s="37" customFormat="1" ht="12" customHeight="1" x14ac:dyDescent="0.2">
      <c r="A49" s="238"/>
      <c r="C49" s="304"/>
      <c r="D49" s="181" t="s">
        <v>7</v>
      </c>
      <c r="E49" s="98">
        <v>2.4334999999999999E-2</v>
      </c>
      <c r="F49" s="98">
        <v>3.9843299999999998E-2</v>
      </c>
      <c r="G49" s="98">
        <v>0.157360736</v>
      </c>
      <c r="H49" s="98">
        <v>5.6342099999999997E-3</v>
      </c>
      <c r="I49" s="98">
        <v>2.6799300000000001E-3</v>
      </c>
      <c r="J49" s="98">
        <v>8.7817268000000004E-2</v>
      </c>
      <c r="K49" s="99">
        <v>0.68232956499999997</v>
      </c>
      <c r="L49" s="285">
        <f t="shared" si="1"/>
        <v>0.16862771128296264</v>
      </c>
    </row>
    <row r="50" spans="1:12" s="37" customFormat="1" ht="12" customHeight="1" x14ac:dyDescent="0.2">
      <c r="A50" s="238"/>
      <c r="C50" s="304"/>
      <c r="D50" s="181" t="s">
        <v>8</v>
      </c>
      <c r="E50" s="98">
        <v>3.8295500000000003E-2</v>
      </c>
      <c r="F50" s="98">
        <v>0.101849524</v>
      </c>
      <c r="G50" s="98">
        <v>0.30610558900000001</v>
      </c>
      <c r="H50" s="98">
        <v>1.30884E-2</v>
      </c>
      <c r="I50" s="98">
        <v>3.7762099999999999E-3</v>
      </c>
      <c r="J50" s="98">
        <v>0.10840976099999999</v>
      </c>
      <c r="K50" s="99">
        <v>0.42847501900000001</v>
      </c>
      <c r="L50" s="285">
        <f t="shared" si="1"/>
        <v>0.17036764952120778</v>
      </c>
    </row>
    <row r="51" spans="1:12" s="37" customFormat="1" ht="12" customHeight="1" x14ac:dyDescent="0.2">
      <c r="A51" s="238"/>
      <c r="C51" s="304"/>
      <c r="D51" s="243" t="s">
        <v>263</v>
      </c>
      <c r="E51" s="167">
        <v>4.8115900000000003E-2</v>
      </c>
      <c r="F51" s="167">
        <v>0.11392418999999999</v>
      </c>
      <c r="G51" s="167">
        <v>0.34007617000000001</v>
      </c>
      <c r="H51" s="167">
        <v>9.2963000000000004E-3</v>
      </c>
      <c r="I51" s="167">
        <v>3.5984599999999999E-3</v>
      </c>
      <c r="J51" s="167">
        <v>0.11541480699999999</v>
      </c>
      <c r="K51" s="168">
        <v>0.36957417799999998</v>
      </c>
      <c r="L51" s="286">
        <f t="shared" si="1"/>
        <v>0.18801808357421168</v>
      </c>
    </row>
    <row r="52" spans="1:12" s="37" customFormat="1" ht="15" customHeight="1" x14ac:dyDescent="0.2">
      <c r="A52" s="238"/>
      <c r="C52" s="305"/>
      <c r="D52" s="33" t="s">
        <v>207</v>
      </c>
      <c r="E52" s="31">
        <v>3.1705288888888884E-2</v>
      </c>
      <c r="F52" s="31">
        <v>7.5056708444444453E-2</v>
      </c>
      <c r="G52" s="31">
        <v>0.28141531155555549</v>
      </c>
      <c r="H52" s="31">
        <v>1.044327888888889E-2</v>
      </c>
      <c r="I52" s="31">
        <v>2.6514996666666666E-3</v>
      </c>
      <c r="J52" s="31">
        <v>0.10798770133333334</v>
      </c>
      <c r="K52" s="31">
        <v>0.49074024666666666</v>
      </c>
      <c r="L52" s="287">
        <f t="shared" si="1"/>
        <v>0.15291495700780655</v>
      </c>
    </row>
    <row r="53" spans="1:12" ht="15" customHeight="1" x14ac:dyDescent="0.2">
      <c r="A53" s="239"/>
      <c r="C53" s="240" t="s">
        <v>33</v>
      </c>
      <c r="D53" s="172"/>
      <c r="E53" s="116"/>
      <c r="F53" s="116"/>
      <c r="G53" s="116"/>
      <c r="H53" s="116"/>
      <c r="I53" s="116"/>
      <c r="J53" s="116"/>
      <c r="K53" s="116"/>
      <c r="L53" s="282"/>
    </row>
    <row r="54" spans="1:12" s="37" customFormat="1" ht="12" customHeight="1" x14ac:dyDescent="0.2">
      <c r="A54" s="238"/>
      <c r="C54" s="303" t="s">
        <v>23</v>
      </c>
      <c r="D54" s="241" t="s">
        <v>264</v>
      </c>
      <c r="E54" s="163">
        <v>1.53025E-2</v>
      </c>
      <c r="F54" s="163">
        <v>5.87687E-2</v>
      </c>
      <c r="G54" s="163">
        <v>0.25252025700000003</v>
      </c>
      <c r="H54" s="163">
        <v>9.2498000000000007E-3</v>
      </c>
      <c r="I54" s="163">
        <v>5.376E-5</v>
      </c>
      <c r="J54" s="163">
        <v>0.16595283499999999</v>
      </c>
      <c r="K54" s="164">
        <v>0.498152184</v>
      </c>
      <c r="L54" s="283">
        <f t="shared" ref="L54:L117" si="2">(1*E54+0.5*F54-0.5*H54-1*I54)/SUM(E54:I54)</f>
        <v>0.11910920964927561</v>
      </c>
    </row>
    <row r="55" spans="1:12" s="37" customFormat="1" ht="12" customHeight="1" x14ac:dyDescent="0.2">
      <c r="A55" s="238"/>
      <c r="C55" s="304"/>
      <c r="D55" s="254" t="s">
        <v>2</v>
      </c>
      <c r="E55" s="134">
        <v>4.40872E-2</v>
      </c>
      <c r="F55" s="134">
        <v>0.163180521</v>
      </c>
      <c r="G55" s="134">
        <v>0.27687822200000001</v>
      </c>
      <c r="H55" s="134">
        <v>6.5249599999999998E-3</v>
      </c>
      <c r="I55" s="134">
        <v>7.0447699999999997E-3</v>
      </c>
      <c r="J55" s="134">
        <v>0.20886596599999999</v>
      </c>
      <c r="K55" s="135">
        <v>0.29341838199999998</v>
      </c>
      <c r="L55" s="284">
        <f t="shared" si="2"/>
        <v>0.23179943240405049</v>
      </c>
    </row>
    <row r="56" spans="1:12" s="37" customFormat="1" ht="12" customHeight="1" x14ac:dyDescent="0.2">
      <c r="A56" s="238"/>
      <c r="C56" s="304"/>
      <c r="D56" s="242" t="s">
        <v>70</v>
      </c>
      <c r="E56" s="98">
        <v>2.35982E-2</v>
      </c>
      <c r="F56" s="98">
        <v>0.12152127</v>
      </c>
      <c r="G56" s="98">
        <v>0.29017476800000003</v>
      </c>
      <c r="H56" s="98">
        <v>6.5249599999999998E-3</v>
      </c>
      <c r="I56" s="98">
        <v>6.8162300000000004E-3</v>
      </c>
      <c r="J56" s="98">
        <v>0.214695257</v>
      </c>
      <c r="K56" s="99">
        <v>0.33666935799999997</v>
      </c>
      <c r="L56" s="285">
        <f t="shared" si="2"/>
        <v>0.16556901297594354</v>
      </c>
    </row>
    <row r="57" spans="1:12" s="37" customFormat="1" ht="12" customHeight="1" x14ac:dyDescent="0.2">
      <c r="A57" s="238"/>
      <c r="C57" s="304"/>
      <c r="D57" s="181" t="s">
        <v>3</v>
      </c>
      <c r="E57" s="98">
        <v>2.69099E-2</v>
      </c>
      <c r="F57" s="98">
        <v>0.14949926599999999</v>
      </c>
      <c r="G57" s="98">
        <v>0.35280713000000002</v>
      </c>
      <c r="H57" s="98">
        <v>6.5249599999999998E-3</v>
      </c>
      <c r="I57" s="98">
        <v>6.8162300000000004E-3</v>
      </c>
      <c r="J57" s="98">
        <v>0.17091267800000001</v>
      </c>
      <c r="K57" s="99">
        <v>0.28652980900000002</v>
      </c>
      <c r="L57" s="285">
        <f t="shared" si="2"/>
        <v>0.16879469063302169</v>
      </c>
    </row>
    <row r="58" spans="1:12" s="37" customFormat="1" ht="12" customHeight="1" x14ac:dyDescent="0.2">
      <c r="A58" s="238"/>
      <c r="C58" s="304"/>
      <c r="D58" s="181" t="s">
        <v>4</v>
      </c>
      <c r="E58" s="98">
        <v>2.4169300000000001E-2</v>
      </c>
      <c r="F58" s="98">
        <v>0.132197123</v>
      </c>
      <c r="G58" s="98">
        <v>0.307048233</v>
      </c>
      <c r="H58" s="98">
        <v>6.5249599999999998E-3</v>
      </c>
      <c r="I58" s="98">
        <v>6.8162300000000004E-3</v>
      </c>
      <c r="J58" s="98">
        <v>0.17674258600000001</v>
      </c>
      <c r="K58" s="99">
        <v>0.34650161499999999</v>
      </c>
      <c r="L58" s="285">
        <f t="shared" si="2"/>
        <v>0.16819752116893813</v>
      </c>
    </row>
    <row r="59" spans="1:12" s="37" customFormat="1" ht="12" customHeight="1" x14ac:dyDescent="0.2">
      <c r="A59" s="238"/>
      <c r="C59" s="304"/>
      <c r="D59" s="181" t="s">
        <v>165</v>
      </c>
      <c r="E59" s="98">
        <v>4.0003900000000002E-2</v>
      </c>
      <c r="F59" s="98">
        <v>0.21133749099999999</v>
      </c>
      <c r="G59" s="98">
        <v>0.36039838800000001</v>
      </c>
      <c r="H59" s="98">
        <v>3.6632600000000002E-3</v>
      </c>
      <c r="I59" s="98">
        <v>7.0447699999999997E-3</v>
      </c>
      <c r="J59" s="98">
        <v>0.17428707500000001</v>
      </c>
      <c r="K59" s="99">
        <v>0.20326511999999999</v>
      </c>
      <c r="L59" s="285">
        <f t="shared" si="2"/>
        <v>0.21977143066785218</v>
      </c>
    </row>
    <row r="60" spans="1:12" s="37" customFormat="1" ht="12" customHeight="1" x14ac:dyDescent="0.2">
      <c r="A60" s="238"/>
      <c r="C60" s="304"/>
      <c r="D60" s="181" t="s">
        <v>6</v>
      </c>
      <c r="E60" s="98">
        <v>4.9306500000000003E-2</v>
      </c>
      <c r="F60" s="98">
        <v>0.24745598099999999</v>
      </c>
      <c r="G60" s="98">
        <v>0.31234316600000001</v>
      </c>
      <c r="H60" s="98">
        <v>1.70948E-2</v>
      </c>
      <c r="I60" s="98">
        <v>7.0447699999999997E-3</v>
      </c>
      <c r="J60" s="98">
        <v>0.17773568000000001</v>
      </c>
      <c r="K60" s="99">
        <v>0.189019138</v>
      </c>
      <c r="L60" s="285">
        <f t="shared" si="2"/>
        <v>0.24862772946929337</v>
      </c>
    </row>
    <row r="61" spans="1:12" s="37" customFormat="1" ht="12" customHeight="1" x14ac:dyDescent="0.2">
      <c r="A61" s="238"/>
      <c r="C61" s="304"/>
      <c r="D61" s="181" t="s">
        <v>7</v>
      </c>
      <c r="E61" s="98">
        <v>2.4339099999999999E-2</v>
      </c>
      <c r="F61" s="98">
        <v>5.9386300000000003E-2</v>
      </c>
      <c r="G61" s="98">
        <v>0.23966014999999999</v>
      </c>
      <c r="H61" s="98">
        <v>6.3343599999999998E-3</v>
      </c>
      <c r="I61" s="98">
        <v>6.7624699999999996E-3</v>
      </c>
      <c r="J61" s="98">
        <v>0.160830475</v>
      </c>
      <c r="K61" s="99">
        <v>0.50268707300000004</v>
      </c>
      <c r="L61" s="285">
        <f t="shared" si="2"/>
        <v>0.13106956744659259</v>
      </c>
    </row>
    <row r="62" spans="1:12" s="37" customFormat="1" ht="12" customHeight="1" x14ac:dyDescent="0.2">
      <c r="A62" s="238"/>
      <c r="C62" s="304"/>
      <c r="D62" s="181" t="s">
        <v>8</v>
      </c>
      <c r="E62" s="98">
        <v>5.9334900000000003E-2</v>
      </c>
      <c r="F62" s="98">
        <v>0.245656241</v>
      </c>
      <c r="G62" s="98">
        <v>0.27868332299999998</v>
      </c>
      <c r="H62" s="98">
        <v>9.5229000000000008E-3</v>
      </c>
      <c r="I62" s="98">
        <v>7.0447699999999997E-3</v>
      </c>
      <c r="J62" s="98">
        <v>0.174292949</v>
      </c>
      <c r="K62" s="99">
        <v>0.225464938</v>
      </c>
      <c r="L62" s="285">
        <f t="shared" si="2"/>
        <v>0.28381346601703233</v>
      </c>
    </row>
    <row r="63" spans="1:12" s="37" customFormat="1" ht="12" customHeight="1" x14ac:dyDescent="0.2">
      <c r="A63" s="238"/>
      <c r="C63" s="304"/>
      <c r="D63" s="243" t="s">
        <v>263</v>
      </c>
      <c r="E63" s="167">
        <v>5.1543699999999998E-2</v>
      </c>
      <c r="F63" s="167">
        <v>0.18086771600000001</v>
      </c>
      <c r="G63" s="167">
        <v>0.360694611</v>
      </c>
      <c r="H63" s="167">
        <v>3.4189099999999998E-3</v>
      </c>
      <c r="I63" s="167">
        <v>6.8162300000000004E-3</v>
      </c>
      <c r="J63" s="167">
        <v>0.171271328</v>
      </c>
      <c r="K63" s="168">
        <v>0.22538751600000001</v>
      </c>
      <c r="L63" s="286">
        <f t="shared" si="2"/>
        <v>0.22118807782264258</v>
      </c>
    </row>
    <row r="64" spans="1:12" s="37" customFormat="1" ht="15" customHeight="1" x14ac:dyDescent="0.2">
      <c r="A64" s="238"/>
      <c r="C64" s="304"/>
      <c r="D64" s="33" t="s">
        <v>207</v>
      </c>
      <c r="E64" s="31">
        <v>3.4116833333333339E-2</v>
      </c>
      <c r="F64" s="31">
        <v>0.15433365477777777</v>
      </c>
      <c r="G64" s="31">
        <v>0.29672373744444447</v>
      </c>
      <c r="H64" s="31">
        <v>7.9961066666666657E-3</v>
      </c>
      <c r="I64" s="31">
        <v>6.1604444444444441E-3</v>
      </c>
      <c r="J64" s="31">
        <v>0.18047950011111114</v>
      </c>
      <c r="K64" s="31">
        <v>0.32018973522222222</v>
      </c>
      <c r="L64" s="287">
        <f t="shared" si="2"/>
        <v>0.20252138996822056</v>
      </c>
    </row>
    <row r="65" spans="1:12" s="37" customFormat="1" ht="12" customHeight="1" x14ac:dyDescent="0.2">
      <c r="A65" s="238"/>
      <c r="C65" s="303" t="s">
        <v>24</v>
      </c>
      <c r="D65" s="241" t="s">
        <v>264</v>
      </c>
      <c r="E65" s="163">
        <v>7.5657199999999997E-3</v>
      </c>
      <c r="F65" s="163">
        <v>3.2627499999999997E-2</v>
      </c>
      <c r="G65" s="163">
        <v>0.22896673200000001</v>
      </c>
      <c r="H65" s="163">
        <v>6.2461499999999998E-3</v>
      </c>
      <c r="I65" s="163">
        <v>1.85951E-3</v>
      </c>
      <c r="J65" s="163">
        <v>7.3908241999999999E-2</v>
      </c>
      <c r="K65" s="164">
        <v>0.64882617099999995</v>
      </c>
      <c r="L65" s="283">
        <f t="shared" si="2"/>
        <v>6.8154448954888799E-2</v>
      </c>
    </row>
    <row r="66" spans="1:12" s="37" customFormat="1" ht="12" customHeight="1" x14ac:dyDescent="0.2">
      <c r="A66" s="238"/>
      <c r="C66" s="304"/>
      <c r="D66" s="254" t="s">
        <v>2</v>
      </c>
      <c r="E66" s="134">
        <v>5.6912600000000001E-2</v>
      </c>
      <c r="F66" s="134">
        <v>0.165121558</v>
      </c>
      <c r="G66" s="134">
        <v>0.37766788099999998</v>
      </c>
      <c r="H66" s="134">
        <v>5.8940900000000003E-3</v>
      </c>
      <c r="I66" s="134">
        <v>2.5343700000000002E-3</v>
      </c>
      <c r="J66" s="134">
        <v>0.10626050400000001</v>
      </c>
      <c r="K66" s="135">
        <v>0.28560904599999998</v>
      </c>
      <c r="L66" s="284">
        <f t="shared" si="2"/>
        <v>0.22033422796642207</v>
      </c>
    </row>
    <row r="67" spans="1:12" s="37" customFormat="1" ht="12" customHeight="1" x14ac:dyDescent="0.2">
      <c r="A67" s="238"/>
      <c r="C67" s="304"/>
      <c r="D67" s="242" t="s">
        <v>70</v>
      </c>
      <c r="E67" s="98">
        <v>1.4205199999999999E-2</v>
      </c>
      <c r="F67" s="98">
        <v>0.12889974900000001</v>
      </c>
      <c r="G67" s="98">
        <v>0.43154629999999999</v>
      </c>
      <c r="H67" s="98">
        <v>7.66178E-3</v>
      </c>
      <c r="I67" s="98">
        <v>3.20923E-3</v>
      </c>
      <c r="J67" s="98">
        <v>0.11397492300000001</v>
      </c>
      <c r="K67" s="99">
        <v>0.30050284900000002</v>
      </c>
      <c r="L67" s="285">
        <f t="shared" si="2"/>
        <v>0.1223095337524991</v>
      </c>
    </row>
    <row r="68" spans="1:12" s="37" customFormat="1" ht="12" customHeight="1" x14ac:dyDescent="0.2">
      <c r="A68" s="238"/>
      <c r="C68" s="304"/>
      <c r="D68" s="181" t="s">
        <v>3</v>
      </c>
      <c r="E68" s="98">
        <v>1.7763399999999999E-2</v>
      </c>
      <c r="F68" s="98">
        <v>0.100131656</v>
      </c>
      <c r="G68" s="98">
        <v>0.51653043499999995</v>
      </c>
      <c r="H68" s="98">
        <v>9.0527000000000003E-3</v>
      </c>
      <c r="I68" s="98">
        <v>2.0239799999999999E-3</v>
      </c>
      <c r="J68" s="98">
        <v>0.106726005</v>
      </c>
      <c r="K68" s="99">
        <v>0.24777186500000001</v>
      </c>
      <c r="L68" s="285">
        <f t="shared" si="2"/>
        <v>9.4932133078759209E-2</v>
      </c>
    </row>
    <row r="69" spans="1:12" s="37" customFormat="1" ht="12" customHeight="1" x14ac:dyDescent="0.2">
      <c r="A69" s="238"/>
      <c r="C69" s="304"/>
      <c r="D69" s="181" t="s">
        <v>4</v>
      </c>
      <c r="E69" s="98">
        <v>2.5137300000000001E-2</v>
      </c>
      <c r="F69" s="98">
        <v>0.23682457400000001</v>
      </c>
      <c r="G69" s="98">
        <v>0.417073152</v>
      </c>
      <c r="H69" s="98">
        <v>1.16685E-2</v>
      </c>
      <c r="I69" s="98">
        <v>1.8685100000000001E-3</v>
      </c>
      <c r="J69" s="98">
        <v>8.8304787999999995E-2</v>
      </c>
      <c r="K69" s="99">
        <v>0.219123179</v>
      </c>
      <c r="L69" s="285">
        <f t="shared" si="2"/>
        <v>0.19614829929402464</v>
      </c>
    </row>
    <row r="70" spans="1:12" s="37" customFormat="1" ht="12" customHeight="1" x14ac:dyDescent="0.2">
      <c r="A70" s="238"/>
      <c r="C70" s="304"/>
      <c r="D70" s="181" t="s">
        <v>165</v>
      </c>
      <c r="E70" s="98">
        <v>2.42483E-2</v>
      </c>
      <c r="F70" s="98">
        <v>0.24141447499999999</v>
      </c>
      <c r="G70" s="98">
        <v>0.48472763099999999</v>
      </c>
      <c r="H70" s="98">
        <v>2.2915700000000001E-2</v>
      </c>
      <c r="I70" s="98">
        <v>3.5330399999999999E-3</v>
      </c>
      <c r="J70" s="98">
        <v>8.3142463999999999E-2</v>
      </c>
      <c r="K70" s="99">
        <v>0.140018376</v>
      </c>
      <c r="L70" s="285">
        <f t="shared" si="2"/>
        <v>0.16729930278256092</v>
      </c>
    </row>
    <row r="71" spans="1:12" s="37" customFormat="1" ht="12" customHeight="1" x14ac:dyDescent="0.2">
      <c r="A71" s="238"/>
      <c r="C71" s="304"/>
      <c r="D71" s="181" t="s">
        <v>6</v>
      </c>
      <c r="E71" s="98">
        <v>5.38982E-2</v>
      </c>
      <c r="F71" s="98">
        <v>0.28448286499999997</v>
      </c>
      <c r="G71" s="98">
        <v>0.38119192200000002</v>
      </c>
      <c r="H71" s="98">
        <v>4.9955699999999999E-2</v>
      </c>
      <c r="I71" s="98">
        <v>3.2903699999999999E-3</v>
      </c>
      <c r="J71" s="98">
        <v>9.9484141999999998E-2</v>
      </c>
      <c r="K71" s="99">
        <v>0.12769673000000001</v>
      </c>
      <c r="L71" s="285">
        <f t="shared" si="2"/>
        <v>0.21721955609073443</v>
      </c>
    </row>
    <row r="72" spans="1:12" s="37" customFormat="1" ht="12" customHeight="1" x14ac:dyDescent="0.2">
      <c r="A72" s="238"/>
      <c r="C72" s="304"/>
      <c r="D72" s="181" t="s">
        <v>7</v>
      </c>
      <c r="E72" s="98">
        <v>2.6699899999999999E-2</v>
      </c>
      <c r="F72" s="98">
        <v>0.16488645800000001</v>
      </c>
      <c r="G72" s="98">
        <v>0.39416619800000002</v>
      </c>
      <c r="H72" s="98">
        <v>4.3569799999999999E-3</v>
      </c>
      <c r="I72" s="98">
        <v>1.59238E-3</v>
      </c>
      <c r="J72" s="98">
        <v>9.7707817000000002E-2</v>
      </c>
      <c r="K72" s="99">
        <v>0.31059024099999999</v>
      </c>
      <c r="L72" s="285">
        <f t="shared" si="2"/>
        <v>0.17808334931942318</v>
      </c>
    </row>
    <row r="73" spans="1:12" s="37" customFormat="1" ht="12" customHeight="1" x14ac:dyDescent="0.2">
      <c r="A73" s="238"/>
      <c r="C73" s="304"/>
      <c r="D73" s="181" t="s">
        <v>8</v>
      </c>
      <c r="E73" s="98">
        <v>5.2959899999999997E-2</v>
      </c>
      <c r="F73" s="98">
        <v>0.29546921100000001</v>
      </c>
      <c r="G73" s="98">
        <v>0.44486105599999998</v>
      </c>
      <c r="H73" s="98">
        <v>8.6624000000000007E-3</v>
      </c>
      <c r="I73" s="98">
        <v>2.6325699999999999E-3</v>
      </c>
      <c r="J73" s="98">
        <v>6.9543483000000003E-2</v>
      </c>
      <c r="K73" s="99">
        <v>0.125871337</v>
      </c>
      <c r="L73" s="285">
        <f t="shared" si="2"/>
        <v>0.24078338834638457</v>
      </c>
    </row>
    <row r="74" spans="1:12" s="37" customFormat="1" ht="12" customHeight="1" x14ac:dyDescent="0.2">
      <c r="A74" s="238"/>
      <c r="C74" s="304"/>
      <c r="D74" s="243" t="s">
        <v>263</v>
      </c>
      <c r="E74" s="167">
        <v>2.6364499999999999E-2</v>
      </c>
      <c r="F74" s="167">
        <v>0.23047203599999999</v>
      </c>
      <c r="G74" s="167">
        <v>0.508642017</v>
      </c>
      <c r="H74" s="167">
        <v>1.13271E-2</v>
      </c>
      <c r="I74" s="167">
        <v>3.1519500000000002E-3</v>
      </c>
      <c r="J74" s="167">
        <v>7.8170933999999997E-2</v>
      </c>
      <c r="K74" s="168">
        <v>0.14187151200000001</v>
      </c>
      <c r="L74" s="286">
        <f t="shared" si="2"/>
        <v>0.17024645633206298</v>
      </c>
    </row>
    <row r="75" spans="1:12" s="37" customFormat="1" ht="15" customHeight="1" x14ac:dyDescent="0.2">
      <c r="A75" s="238"/>
      <c r="C75" s="304"/>
      <c r="D75" s="33" t="s">
        <v>207</v>
      </c>
      <c r="E75" s="31">
        <v>3.1043391111111113E-2</v>
      </c>
      <c r="F75" s="31">
        <v>0.18331756066666666</v>
      </c>
      <c r="G75" s="31">
        <v>0.40852570077777783</v>
      </c>
      <c r="H75" s="31">
        <v>1.4045999999999999E-2</v>
      </c>
      <c r="I75" s="31">
        <v>2.5048844444444445E-3</v>
      </c>
      <c r="J75" s="31">
        <v>9.3228040888888891E-2</v>
      </c>
      <c r="K75" s="31">
        <v>0.26733442155555553</v>
      </c>
      <c r="L75" s="287">
        <f t="shared" si="2"/>
        <v>0.1769903711486365</v>
      </c>
    </row>
    <row r="76" spans="1:12" s="37" customFormat="1" ht="12" customHeight="1" x14ac:dyDescent="0.2">
      <c r="A76" s="238"/>
      <c r="C76" s="303" t="s">
        <v>25</v>
      </c>
      <c r="D76" s="241" t="s">
        <v>264</v>
      </c>
      <c r="E76" s="163">
        <v>2.1540200000000001E-4</v>
      </c>
      <c r="F76" s="163">
        <v>6.1688E-2</v>
      </c>
      <c r="G76" s="163">
        <v>0.26170797499999998</v>
      </c>
      <c r="H76" s="163">
        <v>0</v>
      </c>
      <c r="I76" s="163">
        <v>2.1540200000000001E-4</v>
      </c>
      <c r="J76" s="163">
        <v>4.6528399999999998E-2</v>
      </c>
      <c r="K76" s="164">
        <v>0.62964480099999998</v>
      </c>
      <c r="L76" s="283">
        <f t="shared" si="2"/>
        <v>9.5248453803754143E-2</v>
      </c>
    </row>
    <row r="77" spans="1:12" s="37" customFormat="1" ht="12" customHeight="1" x14ac:dyDescent="0.2">
      <c r="A77" s="238"/>
      <c r="C77" s="304"/>
      <c r="D77" s="254" t="s">
        <v>2</v>
      </c>
      <c r="E77" s="134">
        <v>1.6252900000000001E-2</v>
      </c>
      <c r="F77" s="134">
        <v>0.16826137199999999</v>
      </c>
      <c r="G77" s="134">
        <v>0.43276232399999998</v>
      </c>
      <c r="H77" s="134">
        <v>8.6030000000000004E-4</v>
      </c>
      <c r="I77" s="134">
        <v>0</v>
      </c>
      <c r="J77" s="134">
        <v>0.104807319</v>
      </c>
      <c r="K77" s="135">
        <v>0.27705582099999998</v>
      </c>
      <c r="L77" s="284">
        <f t="shared" si="2"/>
        <v>0.16170113230063521</v>
      </c>
    </row>
    <row r="78" spans="1:12" s="37" customFormat="1" ht="12" customHeight="1" x14ac:dyDescent="0.2">
      <c r="A78" s="238"/>
      <c r="C78" s="304"/>
      <c r="D78" s="242" t="s">
        <v>70</v>
      </c>
      <c r="E78" s="98">
        <v>6.5355400000000003E-3</v>
      </c>
      <c r="F78" s="98">
        <v>5.2986499999999999E-2</v>
      </c>
      <c r="G78" s="98">
        <v>0.57799933100000001</v>
      </c>
      <c r="H78" s="98">
        <v>3.2244899999999999E-4</v>
      </c>
      <c r="I78" s="98">
        <v>0</v>
      </c>
      <c r="J78" s="98">
        <v>0.13496878800000001</v>
      </c>
      <c r="K78" s="99">
        <v>0.22718735700000001</v>
      </c>
      <c r="L78" s="285">
        <f t="shared" si="2"/>
        <v>5.1529174492903292E-2</v>
      </c>
    </row>
    <row r="79" spans="1:12" s="37" customFormat="1" ht="12" customHeight="1" x14ac:dyDescent="0.2">
      <c r="A79" s="238"/>
      <c r="C79" s="304"/>
      <c r="D79" s="181" t="s">
        <v>3</v>
      </c>
      <c r="E79" s="98">
        <v>4.1187000000000003E-3</v>
      </c>
      <c r="F79" s="98">
        <v>4.7283400000000003E-2</v>
      </c>
      <c r="G79" s="98">
        <v>0.502975858</v>
      </c>
      <c r="H79" s="98">
        <v>2.1540200000000001E-4</v>
      </c>
      <c r="I79" s="98">
        <v>4.3080400000000002E-4</v>
      </c>
      <c r="J79" s="98">
        <v>7.5223282000000002E-2</v>
      </c>
      <c r="K79" s="99">
        <v>0.36975252800000002</v>
      </c>
      <c r="L79" s="285">
        <f t="shared" si="2"/>
        <v>4.9046324044370794E-2</v>
      </c>
    </row>
    <row r="80" spans="1:12" s="37" customFormat="1" ht="12" customHeight="1" x14ac:dyDescent="0.2">
      <c r="A80" s="238"/>
      <c r="C80" s="304"/>
      <c r="D80" s="181" t="s">
        <v>4</v>
      </c>
      <c r="E80" s="98">
        <v>4.2270299999999997E-2</v>
      </c>
      <c r="F80" s="98">
        <v>8.5235311999999994E-2</v>
      </c>
      <c r="G80" s="98">
        <v>0.52212327700000005</v>
      </c>
      <c r="H80" s="98">
        <v>2.7598000000000001E-2</v>
      </c>
      <c r="I80" s="98">
        <v>0</v>
      </c>
      <c r="J80" s="98">
        <v>0.15909298799999999</v>
      </c>
      <c r="K80" s="99">
        <v>0.163680092</v>
      </c>
      <c r="L80" s="285">
        <f t="shared" si="2"/>
        <v>0.10497066367959879</v>
      </c>
    </row>
    <row r="81" spans="1:12" s="37" customFormat="1" ht="12" customHeight="1" x14ac:dyDescent="0.2">
      <c r="A81" s="238"/>
      <c r="C81" s="304"/>
      <c r="D81" s="181" t="s">
        <v>165</v>
      </c>
      <c r="E81" s="98">
        <v>3.91916E-2</v>
      </c>
      <c r="F81" s="98">
        <v>2.6951200000000002E-2</v>
      </c>
      <c r="G81" s="98">
        <v>0.61875002000000001</v>
      </c>
      <c r="H81" s="98">
        <v>5.6492900000000004E-4</v>
      </c>
      <c r="I81" s="98">
        <v>2.1540200000000001E-4</v>
      </c>
      <c r="J81" s="98">
        <v>0.18316017500000001</v>
      </c>
      <c r="K81" s="99">
        <v>0.13116671499999999</v>
      </c>
      <c r="L81" s="285">
        <f t="shared" si="2"/>
        <v>7.6084842207858286E-2</v>
      </c>
    </row>
    <row r="82" spans="1:12" s="37" customFormat="1" ht="12" customHeight="1" x14ac:dyDescent="0.2">
      <c r="A82" s="238"/>
      <c r="C82" s="304"/>
      <c r="D82" s="181" t="s">
        <v>6</v>
      </c>
      <c r="E82" s="98">
        <v>3.7678499999999997E-2</v>
      </c>
      <c r="F82" s="98">
        <v>0.16356841699999999</v>
      </c>
      <c r="G82" s="98">
        <v>0.55268372799999999</v>
      </c>
      <c r="H82" s="98">
        <v>5.37851E-4</v>
      </c>
      <c r="I82" s="98">
        <v>2.1540200000000001E-4</v>
      </c>
      <c r="J82" s="98">
        <v>0.12860906999999999</v>
      </c>
      <c r="K82" s="99">
        <v>0.116707041</v>
      </c>
      <c r="L82" s="285">
        <f t="shared" si="2"/>
        <v>0.15765326557954465</v>
      </c>
    </row>
    <row r="83" spans="1:12" s="37" customFormat="1" ht="12" customHeight="1" x14ac:dyDescent="0.2">
      <c r="A83" s="238"/>
      <c r="C83" s="304"/>
      <c r="D83" s="181" t="s">
        <v>7</v>
      </c>
      <c r="E83" s="98">
        <v>4.1187000000000003E-3</v>
      </c>
      <c r="F83" s="98">
        <v>2.8370900000000001E-2</v>
      </c>
      <c r="G83" s="98">
        <v>0.27268657200000002</v>
      </c>
      <c r="H83" s="98">
        <v>0</v>
      </c>
      <c r="I83" s="98">
        <v>0</v>
      </c>
      <c r="J83" s="98">
        <v>6.7683112000000004E-2</v>
      </c>
      <c r="K83" s="99">
        <v>0.62714069699999997</v>
      </c>
      <c r="L83" s="285">
        <f t="shared" si="2"/>
        <v>5.9978961922361358E-2</v>
      </c>
    </row>
    <row r="84" spans="1:12" s="37" customFormat="1" ht="12" customHeight="1" x14ac:dyDescent="0.2">
      <c r="A84" s="238"/>
      <c r="C84" s="304"/>
      <c r="D84" s="181" t="s">
        <v>8</v>
      </c>
      <c r="E84" s="98">
        <v>1.00608E-2</v>
      </c>
      <c r="F84" s="98">
        <v>0.17482904499999999</v>
      </c>
      <c r="G84" s="98">
        <v>0.49322459099999999</v>
      </c>
      <c r="H84" s="98">
        <v>3.0787599999999998E-3</v>
      </c>
      <c r="I84" s="98">
        <v>0</v>
      </c>
      <c r="J84" s="98">
        <v>0.100668955</v>
      </c>
      <c r="K84" s="99">
        <v>0.21813782200000001</v>
      </c>
      <c r="L84" s="285">
        <f t="shared" si="2"/>
        <v>0.14083514495350302</v>
      </c>
    </row>
    <row r="85" spans="1:12" s="37" customFormat="1" ht="12" customHeight="1" x14ac:dyDescent="0.2">
      <c r="A85" s="238"/>
      <c r="C85" s="304"/>
      <c r="D85" s="243" t="s">
        <v>263</v>
      </c>
      <c r="E85" s="167">
        <v>4.1187000000000003E-3</v>
      </c>
      <c r="F85" s="167">
        <v>0.195426828</v>
      </c>
      <c r="G85" s="167">
        <v>0.54712016900000005</v>
      </c>
      <c r="H85" s="167">
        <v>2.3506699999999999E-4</v>
      </c>
      <c r="I85" s="167">
        <v>0</v>
      </c>
      <c r="J85" s="167">
        <v>0.104950132</v>
      </c>
      <c r="K85" s="168">
        <v>0.148149104</v>
      </c>
      <c r="L85" s="286">
        <f t="shared" si="2"/>
        <v>0.13618218832080348</v>
      </c>
    </row>
    <row r="86" spans="1:12" s="37" customFormat="1" ht="15" customHeight="1" x14ac:dyDescent="0.2">
      <c r="A86" s="238"/>
      <c r="C86" s="304"/>
      <c r="D86" s="33" t="s">
        <v>207</v>
      </c>
      <c r="E86" s="31">
        <v>1.7826938000000001E-2</v>
      </c>
      <c r="F86" s="31">
        <v>8.9908238444444441E-2</v>
      </c>
      <c r="G86" s="31">
        <v>0.47054596399999998</v>
      </c>
      <c r="H86" s="31">
        <v>3.6864101111111105E-3</v>
      </c>
      <c r="I86" s="31">
        <v>1.1966777777777778E-4</v>
      </c>
      <c r="J86" s="31">
        <v>0.11119356544444445</v>
      </c>
      <c r="K86" s="31">
        <v>0.30671920822222221</v>
      </c>
      <c r="L86" s="287">
        <f t="shared" si="2"/>
        <v>0.10448294082633718</v>
      </c>
    </row>
    <row r="87" spans="1:12" s="37" customFormat="1" ht="12" customHeight="1" x14ac:dyDescent="0.2">
      <c r="A87" s="238"/>
      <c r="C87" s="303" t="s">
        <v>26</v>
      </c>
      <c r="D87" s="241" t="s">
        <v>264</v>
      </c>
      <c r="E87" s="163">
        <v>8.3733000000000002E-3</v>
      </c>
      <c r="F87" s="163">
        <v>4.9274600000000002E-2</v>
      </c>
      <c r="G87" s="163">
        <v>0.306585881</v>
      </c>
      <c r="H87" s="163">
        <v>1.3284600000000001E-2</v>
      </c>
      <c r="I87" s="163">
        <v>2.7093999999999998E-3</v>
      </c>
      <c r="J87" s="163">
        <v>8.0408138000000004E-2</v>
      </c>
      <c r="K87" s="164">
        <v>0.53936402299999997</v>
      </c>
      <c r="L87" s="283">
        <f t="shared" si="2"/>
        <v>6.2222965238828774E-2</v>
      </c>
    </row>
    <row r="88" spans="1:12" s="37" customFormat="1" ht="12" customHeight="1" x14ac:dyDescent="0.2">
      <c r="A88" s="238"/>
      <c r="C88" s="304"/>
      <c r="D88" s="254" t="s">
        <v>2</v>
      </c>
      <c r="E88" s="134">
        <v>3.7286100000000003E-2</v>
      </c>
      <c r="F88" s="134">
        <v>0.17246218799999999</v>
      </c>
      <c r="G88" s="134">
        <v>0.357927993</v>
      </c>
      <c r="H88" s="134">
        <v>1.5985699999999999E-2</v>
      </c>
      <c r="I88" s="134">
        <v>5.60174E-3</v>
      </c>
      <c r="J88" s="134">
        <v>0.107039808</v>
      </c>
      <c r="K88" s="135">
        <v>0.303696564</v>
      </c>
      <c r="L88" s="284">
        <f t="shared" si="2"/>
        <v>0.18654229012004628</v>
      </c>
    </row>
    <row r="89" spans="1:12" s="37" customFormat="1" ht="12" customHeight="1" x14ac:dyDescent="0.2">
      <c r="A89" s="238"/>
      <c r="C89" s="304"/>
      <c r="D89" s="242" t="s">
        <v>70</v>
      </c>
      <c r="E89" s="98">
        <v>2.5686199999999999E-2</v>
      </c>
      <c r="F89" s="98">
        <v>0.100480966</v>
      </c>
      <c r="G89" s="98">
        <v>0.381243999</v>
      </c>
      <c r="H89" s="98">
        <v>9.9515999999999997E-3</v>
      </c>
      <c r="I89" s="98">
        <v>5.5552199999999996E-3</v>
      </c>
      <c r="J89" s="98">
        <v>0.10843773600000001</v>
      </c>
      <c r="K89" s="99">
        <v>0.36864430300000001</v>
      </c>
      <c r="L89" s="285">
        <f t="shared" si="2"/>
        <v>0.12505911993063312</v>
      </c>
    </row>
    <row r="90" spans="1:12" s="37" customFormat="1" ht="12" customHeight="1" x14ac:dyDescent="0.2">
      <c r="A90" s="238"/>
      <c r="C90" s="304"/>
      <c r="D90" s="181" t="s">
        <v>3</v>
      </c>
      <c r="E90" s="98">
        <v>1.6475699999999999E-2</v>
      </c>
      <c r="F90" s="98">
        <v>0.117261</v>
      </c>
      <c r="G90" s="98">
        <v>0.41651957499999998</v>
      </c>
      <c r="H90" s="98">
        <v>1.4075300000000001E-2</v>
      </c>
      <c r="I90" s="98">
        <v>8.7643200000000001E-4</v>
      </c>
      <c r="J90" s="98">
        <v>0.11050933</v>
      </c>
      <c r="K90" s="99">
        <v>0.32428259300000001</v>
      </c>
      <c r="L90" s="285">
        <f t="shared" si="2"/>
        <v>0.11888033638560963</v>
      </c>
    </row>
    <row r="91" spans="1:12" s="37" customFormat="1" ht="12" customHeight="1" x14ac:dyDescent="0.2">
      <c r="A91" s="238"/>
      <c r="C91" s="304"/>
      <c r="D91" s="181" t="s">
        <v>4</v>
      </c>
      <c r="E91" s="98">
        <v>3.2454999999999998E-2</v>
      </c>
      <c r="F91" s="98">
        <v>0.137195751</v>
      </c>
      <c r="G91" s="98">
        <v>0.38256327600000001</v>
      </c>
      <c r="H91" s="98">
        <v>1.71415E-2</v>
      </c>
      <c r="I91" s="98">
        <v>4.47541E-3</v>
      </c>
      <c r="J91" s="98">
        <v>0.103210784</v>
      </c>
      <c r="K91" s="99">
        <v>0.32295821499999999</v>
      </c>
      <c r="L91" s="285">
        <f t="shared" si="2"/>
        <v>0.15336697592517567</v>
      </c>
    </row>
    <row r="92" spans="1:12" s="37" customFormat="1" ht="12" customHeight="1" x14ac:dyDescent="0.2">
      <c r="A92" s="238"/>
      <c r="C92" s="304"/>
      <c r="D92" s="181" t="s">
        <v>165</v>
      </c>
      <c r="E92" s="98">
        <v>3.8744000000000001E-2</v>
      </c>
      <c r="F92" s="98">
        <v>0.15231271800000001</v>
      </c>
      <c r="G92" s="98">
        <v>0.46201952400000001</v>
      </c>
      <c r="H92" s="98">
        <v>2.57416E-2</v>
      </c>
      <c r="I92" s="98">
        <v>7.3716700000000003E-3</v>
      </c>
      <c r="J92" s="98">
        <v>9.7601573999999997E-2</v>
      </c>
      <c r="K92" s="99">
        <v>0.21620885400000001</v>
      </c>
      <c r="L92" s="285">
        <f t="shared" si="2"/>
        <v>0.1379471521272683</v>
      </c>
    </row>
    <row r="93" spans="1:12" s="37" customFormat="1" ht="12" customHeight="1" x14ac:dyDescent="0.2">
      <c r="A93" s="238"/>
      <c r="C93" s="304"/>
      <c r="D93" s="181" t="s">
        <v>6</v>
      </c>
      <c r="E93" s="98">
        <v>4.72997E-2</v>
      </c>
      <c r="F93" s="98">
        <v>0.24735521899999999</v>
      </c>
      <c r="G93" s="98">
        <v>0.38660036399999997</v>
      </c>
      <c r="H93" s="98">
        <v>2.24093E-2</v>
      </c>
      <c r="I93" s="98">
        <v>3.3208700000000001E-3</v>
      </c>
      <c r="J93" s="98">
        <v>9.8480906000000007E-2</v>
      </c>
      <c r="K93" s="99">
        <v>0.194533605</v>
      </c>
      <c r="L93" s="285">
        <f t="shared" si="2"/>
        <v>0.22129421310738059</v>
      </c>
    </row>
    <row r="94" spans="1:12" s="37" customFormat="1" ht="12" customHeight="1" x14ac:dyDescent="0.2">
      <c r="A94" s="238"/>
      <c r="C94" s="304"/>
      <c r="D94" s="181" t="s">
        <v>7</v>
      </c>
      <c r="E94" s="98">
        <v>9.7341000000000007E-3</v>
      </c>
      <c r="F94" s="98">
        <v>8.7591021000000005E-2</v>
      </c>
      <c r="G94" s="98">
        <v>0.19781443500000001</v>
      </c>
      <c r="H94" s="98">
        <v>8.6195999999999998E-3</v>
      </c>
      <c r="I94" s="98">
        <v>2.5315099999999998E-3</v>
      </c>
      <c r="J94" s="98">
        <v>7.3094882999999999E-2</v>
      </c>
      <c r="K94" s="99">
        <v>0.62061442</v>
      </c>
      <c r="L94" s="285">
        <f t="shared" si="2"/>
        <v>0.15243135257670568</v>
      </c>
    </row>
    <row r="95" spans="1:12" s="37" customFormat="1" ht="12" customHeight="1" x14ac:dyDescent="0.2">
      <c r="A95" s="238"/>
      <c r="C95" s="304"/>
      <c r="D95" s="181" t="s">
        <v>8</v>
      </c>
      <c r="E95" s="98">
        <v>4.0882099999999998E-2</v>
      </c>
      <c r="F95" s="98">
        <v>0.23659355500000001</v>
      </c>
      <c r="G95" s="98">
        <v>0.36935855000000001</v>
      </c>
      <c r="H95" s="98">
        <v>1.21209E-2</v>
      </c>
      <c r="I95" s="98">
        <v>3.95241E-3</v>
      </c>
      <c r="J95" s="98">
        <v>7.8624691999999996E-2</v>
      </c>
      <c r="K95" s="99">
        <v>0.25846779800000003</v>
      </c>
      <c r="L95" s="285">
        <f t="shared" si="2"/>
        <v>0.22501784053541771</v>
      </c>
    </row>
    <row r="96" spans="1:12" s="37" customFormat="1" ht="12" customHeight="1" x14ac:dyDescent="0.2">
      <c r="A96" s="238"/>
      <c r="C96" s="304"/>
      <c r="D96" s="243" t="s">
        <v>263</v>
      </c>
      <c r="E96" s="167">
        <v>4.5013499999999998E-2</v>
      </c>
      <c r="F96" s="167">
        <v>0.184083415</v>
      </c>
      <c r="G96" s="167">
        <v>0.432059048</v>
      </c>
      <c r="H96" s="167">
        <v>1.17042E-2</v>
      </c>
      <c r="I96" s="167">
        <v>3.3208700000000001E-3</v>
      </c>
      <c r="J96" s="167">
        <v>0.10592668</v>
      </c>
      <c r="K96" s="168">
        <v>0.21789228199999999</v>
      </c>
      <c r="L96" s="286">
        <f t="shared" si="2"/>
        <v>0.18912426001159363</v>
      </c>
    </row>
    <row r="97" spans="1:12" s="37" customFormat="1" ht="15" customHeight="1" x14ac:dyDescent="0.2">
      <c r="A97" s="238"/>
      <c r="C97" s="304"/>
      <c r="D97" s="33" t="s">
        <v>207</v>
      </c>
      <c r="E97" s="31">
        <v>2.8548466666666668E-2</v>
      </c>
      <c r="F97" s="31">
        <v>0.14450300199999999</v>
      </c>
      <c r="G97" s="31">
        <v>0.36229262188888889</v>
      </c>
      <c r="H97" s="31">
        <v>1.548112222222222E-2</v>
      </c>
      <c r="I97" s="31">
        <v>4.0438513333333325E-3</v>
      </c>
      <c r="J97" s="31">
        <v>9.5267539000000012E-2</v>
      </c>
      <c r="K97" s="31">
        <v>0.34986337499999998</v>
      </c>
      <c r="L97" s="287">
        <f t="shared" si="2"/>
        <v>0.16042623562880248</v>
      </c>
    </row>
    <row r="98" spans="1:12" s="37" customFormat="1" ht="12" customHeight="1" x14ac:dyDescent="0.2">
      <c r="A98" s="238"/>
      <c r="C98" s="303" t="s">
        <v>27</v>
      </c>
      <c r="D98" s="241" t="s">
        <v>264</v>
      </c>
      <c r="E98" s="163">
        <v>1.44291E-2</v>
      </c>
      <c r="F98" s="163">
        <v>2.20693E-2</v>
      </c>
      <c r="G98" s="163">
        <v>0.26435008300000001</v>
      </c>
      <c r="H98" s="163">
        <v>2.4403699999999999E-3</v>
      </c>
      <c r="I98" s="163">
        <v>0</v>
      </c>
      <c r="J98" s="163">
        <v>0.10006309100000001</v>
      </c>
      <c r="K98" s="164">
        <v>0.59664798200000002</v>
      </c>
      <c r="L98" s="283">
        <f t="shared" si="2"/>
        <v>7.9935562287216669E-2</v>
      </c>
    </row>
    <row r="99" spans="1:12" s="37" customFormat="1" ht="12" customHeight="1" x14ac:dyDescent="0.2">
      <c r="A99" s="238"/>
      <c r="C99" s="304"/>
      <c r="D99" s="254" t="s">
        <v>2</v>
      </c>
      <c r="E99" s="134">
        <v>2.95629E-2</v>
      </c>
      <c r="F99" s="134">
        <v>9.6462423000000005E-2</v>
      </c>
      <c r="G99" s="134">
        <v>0.28898468700000002</v>
      </c>
      <c r="H99" s="134">
        <v>2.9150399999999998E-3</v>
      </c>
      <c r="I99" s="134">
        <v>1.5376300000000001E-4</v>
      </c>
      <c r="J99" s="134">
        <v>0.11296005000000001</v>
      </c>
      <c r="K99" s="135">
        <v>0.46896117100000001</v>
      </c>
      <c r="L99" s="284">
        <f t="shared" si="2"/>
        <v>0.18222121315676429</v>
      </c>
    </row>
    <row r="100" spans="1:12" s="37" customFormat="1" ht="12" customHeight="1" x14ac:dyDescent="0.2">
      <c r="A100" s="238"/>
      <c r="C100" s="304"/>
      <c r="D100" s="242" t="s">
        <v>70</v>
      </c>
      <c r="E100" s="98">
        <v>1.2470200000000001E-2</v>
      </c>
      <c r="F100" s="98">
        <v>6.7223703999999995E-2</v>
      </c>
      <c r="G100" s="98">
        <v>0.340343116</v>
      </c>
      <c r="H100" s="98">
        <v>5.07933E-3</v>
      </c>
      <c r="I100" s="98">
        <v>0</v>
      </c>
      <c r="J100" s="98">
        <v>0.12984938900000001</v>
      </c>
      <c r="K100" s="99">
        <v>0.44503430900000002</v>
      </c>
      <c r="L100" s="285">
        <f t="shared" si="2"/>
        <v>0.10242463504402972</v>
      </c>
    </row>
    <row r="101" spans="1:12" s="37" customFormat="1" ht="12" customHeight="1" x14ac:dyDescent="0.2">
      <c r="A101" s="238"/>
      <c r="C101" s="304"/>
      <c r="D101" s="181" t="s">
        <v>3</v>
      </c>
      <c r="E101" s="98">
        <v>2.5193E-2</v>
      </c>
      <c r="F101" s="98">
        <v>7.6871760999999997E-2</v>
      </c>
      <c r="G101" s="98">
        <v>0.42123217099999999</v>
      </c>
      <c r="H101" s="98">
        <v>8.0508000000000003E-3</v>
      </c>
      <c r="I101" s="98">
        <v>0</v>
      </c>
      <c r="J101" s="98">
        <v>0.104468306</v>
      </c>
      <c r="K101" s="99">
        <v>0.36418403500000002</v>
      </c>
      <c r="L101" s="285">
        <f t="shared" si="2"/>
        <v>0.11217415058054674</v>
      </c>
    </row>
    <row r="102" spans="1:12" s="37" customFormat="1" ht="12" customHeight="1" x14ac:dyDescent="0.2">
      <c r="A102" s="238"/>
      <c r="C102" s="304"/>
      <c r="D102" s="181" t="s">
        <v>4</v>
      </c>
      <c r="E102" s="98">
        <v>4.1456E-2</v>
      </c>
      <c r="F102" s="98">
        <v>0.15712095600000001</v>
      </c>
      <c r="G102" s="98">
        <v>0.39767208300000001</v>
      </c>
      <c r="H102" s="98">
        <v>8.9747000000000004E-3</v>
      </c>
      <c r="I102" s="98">
        <v>0</v>
      </c>
      <c r="J102" s="98">
        <v>0.10645397199999999</v>
      </c>
      <c r="K102" s="99">
        <v>0.28832231899999999</v>
      </c>
      <c r="L102" s="285">
        <f t="shared" si="2"/>
        <v>0.19088664332778263</v>
      </c>
    </row>
    <row r="103" spans="1:12" s="37" customFormat="1" ht="12" customHeight="1" x14ac:dyDescent="0.2">
      <c r="A103" s="238"/>
      <c r="C103" s="304"/>
      <c r="D103" s="181" t="s">
        <v>165</v>
      </c>
      <c r="E103" s="98">
        <v>4.9035099999999998E-2</v>
      </c>
      <c r="F103" s="98">
        <v>0.15629098199999999</v>
      </c>
      <c r="G103" s="98">
        <v>0.45137000300000002</v>
      </c>
      <c r="H103" s="98">
        <v>1.08135E-2</v>
      </c>
      <c r="I103" s="98">
        <v>0</v>
      </c>
      <c r="J103" s="98">
        <v>0.107276382</v>
      </c>
      <c r="K103" s="99">
        <v>0.22521401899999999</v>
      </c>
      <c r="L103" s="285">
        <f t="shared" si="2"/>
        <v>0.18243010098499185</v>
      </c>
    </row>
    <row r="104" spans="1:12" s="37" customFormat="1" ht="12" customHeight="1" x14ac:dyDescent="0.2">
      <c r="A104" s="238"/>
      <c r="C104" s="304"/>
      <c r="D104" s="181" t="s">
        <v>6</v>
      </c>
      <c r="E104" s="98">
        <v>7.3238725000000005E-2</v>
      </c>
      <c r="F104" s="98">
        <v>0.198032717</v>
      </c>
      <c r="G104" s="98">
        <v>0.39566658700000001</v>
      </c>
      <c r="H104" s="98">
        <v>1.6597500000000001E-2</v>
      </c>
      <c r="I104" s="98">
        <v>1.50359E-3</v>
      </c>
      <c r="J104" s="98">
        <v>9.9948624E-2</v>
      </c>
      <c r="K104" s="99">
        <v>0.215012227</v>
      </c>
      <c r="L104" s="285">
        <f t="shared" si="2"/>
        <v>0.23714374696899612</v>
      </c>
    </row>
    <row r="105" spans="1:12" s="37" customFormat="1" ht="12" customHeight="1" x14ac:dyDescent="0.2">
      <c r="A105" s="238"/>
      <c r="C105" s="304"/>
      <c r="D105" s="181" t="s">
        <v>7</v>
      </c>
      <c r="E105" s="98">
        <v>1.81954E-2</v>
      </c>
      <c r="F105" s="98">
        <v>5.4965699999999999E-2</v>
      </c>
      <c r="G105" s="98">
        <v>0.29766173400000001</v>
      </c>
      <c r="H105" s="98">
        <v>5.6498700000000004E-3</v>
      </c>
      <c r="I105" s="98">
        <v>0</v>
      </c>
      <c r="J105" s="98">
        <v>0.11387134</v>
      </c>
      <c r="K105" s="99">
        <v>0.50965596000000002</v>
      </c>
      <c r="L105" s="285">
        <f t="shared" si="2"/>
        <v>0.11382847825270222</v>
      </c>
    </row>
    <row r="106" spans="1:12" s="37" customFormat="1" ht="12" customHeight="1" x14ac:dyDescent="0.2">
      <c r="A106" s="238"/>
      <c r="C106" s="304"/>
      <c r="D106" s="181" t="s">
        <v>8</v>
      </c>
      <c r="E106" s="98">
        <v>5.4643700000000003E-2</v>
      </c>
      <c r="F106" s="98">
        <v>0.22971871099999999</v>
      </c>
      <c r="G106" s="98">
        <v>0.389272177</v>
      </c>
      <c r="H106" s="98">
        <v>7.3511699999999998E-3</v>
      </c>
      <c r="I106" s="98">
        <v>0</v>
      </c>
      <c r="J106" s="98">
        <v>9.1295693999999997E-2</v>
      </c>
      <c r="K106" s="99">
        <v>0.22771852400000001</v>
      </c>
      <c r="L106" s="285">
        <f t="shared" si="2"/>
        <v>0.24351092302873095</v>
      </c>
    </row>
    <row r="107" spans="1:12" s="37" customFormat="1" ht="12" customHeight="1" x14ac:dyDescent="0.2">
      <c r="A107" s="238"/>
      <c r="C107" s="304"/>
      <c r="D107" s="243" t="s">
        <v>263</v>
      </c>
      <c r="E107" s="167">
        <v>4.5722800000000001E-2</v>
      </c>
      <c r="F107" s="167">
        <v>0.14382162200000001</v>
      </c>
      <c r="G107" s="167">
        <v>0.46702511899999999</v>
      </c>
      <c r="H107" s="167">
        <v>3.8858899999999999E-3</v>
      </c>
      <c r="I107" s="167">
        <v>0</v>
      </c>
      <c r="J107" s="167">
        <v>9.8332816000000003E-2</v>
      </c>
      <c r="K107" s="168">
        <v>0.24121173900000001</v>
      </c>
      <c r="L107" s="286">
        <f t="shared" si="2"/>
        <v>0.17516801372173138</v>
      </c>
    </row>
    <row r="108" spans="1:12" s="37" customFormat="1" ht="15" customHeight="1" x14ac:dyDescent="0.2">
      <c r="A108" s="238"/>
      <c r="C108" s="304"/>
      <c r="D108" s="33" t="s">
        <v>207</v>
      </c>
      <c r="E108" s="31">
        <v>3.5358236111111115E-2</v>
      </c>
      <c r="F108" s="31">
        <v>0.11763958377777779</v>
      </c>
      <c r="G108" s="31">
        <v>0.36072807122222222</v>
      </c>
      <c r="H108" s="31">
        <v>7.5413644444444448E-3</v>
      </c>
      <c r="I108" s="31">
        <v>1.8415033333333332E-4</v>
      </c>
      <c r="J108" s="31">
        <v>0.10735409422222224</v>
      </c>
      <c r="K108" s="31">
        <v>0.37119450511111113</v>
      </c>
      <c r="L108" s="287">
        <f t="shared" si="2"/>
        <v>0.17302320873149449</v>
      </c>
    </row>
    <row r="109" spans="1:12" s="37" customFormat="1" ht="12" customHeight="1" x14ac:dyDescent="0.2">
      <c r="A109" s="238"/>
      <c r="C109" s="303" t="s">
        <v>28</v>
      </c>
      <c r="D109" s="241" t="s">
        <v>264</v>
      </c>
      <c r="E109" s="163">
        <v>3.4684E-2</v>
      </c>
      <c r="F109" s="163">
        <v>5.8319999999999997E-2</v>
      </c>
      <c r="G109" s="163">
        <v>0.22924050100000001</v>
      </c>
      <c r="H109" s="163">
        <v>7.0042100000000003E-3</v>
      </c>
      <c r="I109" s="163">
        <v>0</v>
      </c>
      <c r="J109" s="163">
        <v>0.12888988400000001</v>
      </c>
      <c r="K109" s="164">
        <v>0.54186144800000002</v>
      </c>
      <c r="L109" s="283">
        <f t="shared" si="2"/>
        <v>0.18327146920857648</v>
      </c>
    </row>
    <row r="110" spans="1:12" s="37" customFormat="1" ht="12" customHeight="1" x14ac:dyDescent="0.2">
      <c r="A110" s="238"/>
      <c r="C110" s="304"/>
      <c r="D110" s="254" t="s">
        <v>2</v>
      </c>
      <c r="E110" s="134">
        <v>3.4704800000000001E-2</v>
      </c>
      <c r="F110" s="134">
        <v>0.15731996600000001</v>
      </c>
      <c r="G110" s="134">
        <v>0.28443401200000001</v>
      </c>
      <c r="H110" s="134">
        <v>1.4158799999999999E-2</v>
      </c>
      <c r="I110" s="134">
        <v>0</v>
      </c>
      <c r="J110" s="134">
        <v>0.148489812</v>
      </c>
      <c r="K110" s="135">
        <v>0.36089260000000001</v>
      </c>
      <c r="L110" s="284">
        <f t="shared" si="2"/>
        <v>0.21663590496139945</v>
      </c>
    </row>
    <row r="111" spans="1:12" s="37" customFormat="1" ht="12" customHeight="1" x14ac:dyDescent="0.2">
      <c r="A111" s="238"/>
      <c r="C111" s="304"/>
      <c r="D111" s="242" t="s">
        <v>70</v>
      </c>
      <c r="E111" s="98">
        <v>2.29959E-2</v>
      </c>
      <c r="F111" s="98">
        <v>0.13008233799999999</v>
      </c>
      <c r="G111" s="98">
        <v>0.29159605900000002</v>
      </c>
      <c r="H111" s="98">
        <v>2.16293E-3</v>
      </c>
      <c r="I111" s="98">
        <v>0</v>
      </c>
      <c r="J111" s="98">
        <v>0.175837304</v>
      </c>
      <c r="K111" s="99">
        <v>0.37732543499999999</v>
      </c>
      <c r="L111" s="285">
        <f t="shared" si="2"/>
        <v>0.19460241615007604</v>
      </c>
    </row>
    <row r="112" spans="1:12" s="37" customFormat="1" ht="12" customHeight="1" x14ac:dyDescent="0.2">
      <c r="A112" s="238"/>
      <c r="C112" s="304"/>
      <c r="D112" s="181" t="s">
        <v>3</v>
      </c>
      <c r="E112" s="98">
        <v>3.41628E-2</v>
      </c>
      <c r="F112" s="98">
        <v>0.13794374300000001</v>
      </c>
      <c r="G112" s="98">
        <v>0.30987421399999998</v>
      </c>
      <c r="H112" s="98">
        <v>1.79734E-2</v>
      </c>
      <c r="I112" s="98">
        <v>4.9243500000000005E-4</v>
      </c>
      <c r="J112" s="98">
        <v>0.13321525100000001</v>
      </c>
      <c r="K112" s="99">
        <v>0.36633818800000001</v>
      </c>
      <c r="L112" s="285">
        <f t="shared" si="2"/>
        <v>0.18714391904581099</v>
      </c>
    </row>
    <row r="113" spans="1:12" s="37" customFormat="1" ht="12" customHeight="1" x14ac:dyDescent="0.2">
      <c r="A113" s="238"/>
      <c r="C113" s="304"/>
      <c r="D113" s="181" t="s">
        <v>4</v>
      </c>
      <c r="E113" s="98">
        <v>4.0390799999999998E-2</v>
      </c>
      <c r="F113" s="98">
        <v>0.12734575300000001</v>
      </c>
      <c r="G113" s="98">
        <v>0.30121209900000001</v>
      </c>
      <c r="H113" s="98">
        <v>1.62823E-2</v>
      </c>
      <c r="I113" s="98">
        <v>0</v>
      </c>
      <c r="J113" s="98">
        <v>0.14493961299999999</v>
      </c>
      <c r="K113" s="99">
        <v>0.369829458</v>
      </c>
      <c r="L113" s="285">
        <f t="shared" si="2"/>
        <v>0.19768426994327437</v>
      </c>
    </row>
    <row r="114" spans="1:12" s="37" customFormat="1" ht="12" customHeight="1" x14ac:dyDescent="0.2">
      <c r="A114" s="238"/>
      <c r="C114" s="304"/>
      <c r="D114" s="181" t="s">
        <v>165</v>
      </c>
      <c r="E114" s="98">
        <v>7.0015703999999998E-2</v>
      </c>
      <c r="F114" s="98">
        <v>0.18850520300000001</v>
      </c>
      <c r="G114" s="98">
        <v>0.32323070799999998</v>
      </c>
      <c r="H114" s="98">
        <v>2.5342699999999999E-2</v>
      </c>
      <c r="I114" s="98">
        <v>1.4486600000000001E-4</v>
      </c>
      <c r="J114" s="98">
        <v>0.14232183900000001</v>
      </c>
      <c r="K114" s="99">
        <v>0.25043902600000001</v>
      </c>
      <c r="L114" s="285">
        <f t="shared" si="2"/>
        <v>0.24941093104464879</v>
      </c>
    </row>
    <row r="115" spans="1:12" s="37" customFormat="1" ht="12" customHeight="1" x14ac:dyDescent="0.2">
      <c r="A115" s="238"/>
      <c r="C115" s="304"/>
      <c r="D115" s="181" t="s">
        <v>6</v>
      </c>
      <c r="E115" s="98">
        <v>7.7433724999999995E-2</v>
      </c>
      <c r="F115" s="98">
        <v>0.234695715</v>
      </c>
      <c r="G115" s="98">
        <v>0.29363837599999998</v>
      </c>
      <c r="H115" s="98">
        <v>2.7235200000000001E-2</v>
      </c>
      <c r="I115" s="98">
        <v>1.4486600000000001E-4</v>
      </c>
      <c r="J115" s="98">
        <v>0.14121623999999999</v>
      </c>
      <c r="K115" s="99">
        <v>0.22563583500000001</v>
      </c>
      <c r="L115" s="285">
        <f t="shared" si="2"/>
        <v>0.28590337525601961</v>
      </c>
    </row>
    <row r="116" spans="1:12" s="37" customFormat="1" ht="12" customHeight="1" x14ac:dyDescent="0.2">
      <c r="A116" s="238"/>
      <c r="C116" s="304"/>
      <c r="D116" s="181" t="s">
        <v>7</v>
      </c>
      <c r="E116" s="98">
        <v>2.19261E-2</v>
      </c>
      <c r="F116" s="98">
        <v>6.2153899999999998E-2</v>
      </c>
      <c r="G116" s="98">
        <v>0.111035836</v>
      </c>
      <c r="H116" s="98">
        <v>2.0180699999999998E-3</v>
      </c>
      <c r="I116" s="98">
        <v>4.5509299999999999E-3</v>
      </c>
      <c r="J116" s="98">
        <v>0.106884378</v>
      </c>
      <c r="K116" s="99">
        <v>0.69143072699999997</v>
      </c>
      <c r="L116" s="285">
        <f t="shared" si="2"/>
        <v>0.23523377335121018</v>
      </c>
    </row>
    <row r="117" spans="1:12" s="37" customFormat="1" ht="12" customHeight="1" x14ac:dyDescent="0.2">
      <c r="A117" s="238"/>
      <c r="C117" s="304"/>
      <c r="D117" s="181" t="s">
        <v>8</v>
      </c>
      <c r="E117" s="98">
        <v>0.106757877</v>
      </c>
      <c r="F117" s="98">
        <v>0.23975825100000001</v>
      </c>
      <c r="G117" s="98">
        <v>0.241789219</v>
      </c>
      <c r="H117" s="98">
        <v>2.4709499999999999E-2</v>
      </c>
      <c r="I117" s="98">
        <v>7.8466000000000004E-3</v>
      </c>
      <c r="J117" s="98">
        <v>0.128497208</v>
      </c>
      <c r="K117" s="99">
        <v>0.25064135199999998</v>
      </c>
      <c r="L117" s="285">
        <f t="shared" si="2"/>
        <v>0.3324987458916901</v>
      </c>
    </row>
    <row r="118" spans="1:12" s="37" customFormat="1" ht="12" customHeight="1" x14ac:dyDescent="0.2">
      <c r="A118" s="238"/>
      <c r="C118" s="304"/>
      <c r="D118" s="243" t="s">
        <v>263</v>
      </c>
      <c r="E118" s="167">
        <v>7.3331703999999998E-2</v>
      </c>
      <c r="F118" s="167">
        <v>0.227490203</v>
      </c>
      <c r="G118" s="167">
        <v>0.28993232800000002</v>
      </c>
      <c r="H118" s="167">
        <v>3.33718E-2</v>
      </c>
      <c r="I118" s="167">
        <v>0</v>
      </c>
      <c r="J118" s="167">
        <v>0.12822861899999999</v>
      </c>
      <c r="K118" s="168">
        <v>0.24764535500000001</v>
      </c>
      <c r="L118" s="286">
        <f t="shared" ref="L118:L141" si="3">(1*E118+0.5*F118-0.5*H118-1*I118)/SUM(E118:I118)</f>
        <v>0.27300720678957097</v>
      </c>
    </row>
    <row r="119" spans="1:12" s="37" customFormat="1" ht="15" customHeight="1" x14ac:dyDescent="0.2">
      <c r="A119" s="238"/>
      <c r="C119" s="304"/>
      <c r="D119" s="33" t="s">
        <v>207</v>
      </c>
      <c r="E119" s="31">
        <v>4.9230189555555554E-2</v>
      </c>
      <c r="F119" s="31">
        <v>0.14845831877777779</v>
      </c>
      <c r="G119" s="31">
        <v>0.26511678044444448</v>
      </c>
      <c r="H119" s="31">
        <v>1.520967888888889E-2</v>
      </c>
      <c r="I119" s="31">
        <v>1.4644107777777779E-3</v>
      </c>
      <c r="J119" s="31">
        <v>0.13892128100000001</v>
      </c>
      <c r="K119" s="31">
        <v>0.38159934100000004</v>
      </c>
      <c r="L119" s="287">
        <f t="shared" si="3"/>
        <v>0.23857146702186316</v>
      </c>
    </row>
    <row r="120" spans="1:12" s="37" customFormat="1" ht="12" customHeight="1" x14ac:dyDescent="0.2">
      <c r="A120" s="238"/>
      <c r="C120" s="303" t="s">
        <v>29</v>
      </c>
      <c r="D120" s="241" t="s">
        <v>264</v>
      </c>
      <c r="E120" s="163">
        <v>6.9327599999999996E-3</v>
      </c>
      <c r="F120" s="163">
        <v>4.1019699999999999E-2</v>
      </c>
      <c r="G120" s="163">
        <v>0.27519697399999998</v>
      </c>
      <c r="H120" s="163">
        <v>1.1686999999999999E-3</v>
      </c>
      <c r="I120" s="163">
        <v>1.7937599999999999E-3</v>
      </c>
      <c r="J120" s="163">
        <v>6.6046982000000004E-2</v>
      </c>
      <c r="K120" s="164">
        <v>0.60784109600000003</v>
      </c>
      <c r="L120" s="283">
        <f t="shared" si="3"/>
        <v>7.6858588911203604E-2</v>
      </c>
    </row>
    <row r="121" spans="1:12" s="37" customFormat="1" ht="12" customHeight="1" x14ac:dyDescent="0.2">
      <c r="A121" s="238"/>
      <c r="C121" s="304"/>
      <c r="D121" s="254" t="s">
        <v>2</v>
      </c>
      <c r="E121" s="134">
        <v>1.9848299999999999E-2</v>
      </c>
      <c r="F121" s="134">
        <v>0.12849149100000001</v>
      </c>
      <c r="G121" s="134">
        <v>0.45197077099999999</v>
      </c>
      <c r="H121" s="134">
        <v>1.08968E-2</v>
      </c>
      <c r="I121" s="134">
        <v>3.2060399999999998E-3</v>
      </c>
      <c r="J121" s="134">
        <v>6.7505371999999994E-2</v>
      </c>
      <c r="K121" s="135">
        <v>0.318081218</v>
      </c>
      <c r="L121" s="284">
        <f t="shared" si="3"/>
        <v>0.12278313795635597</v>
      </c>
    </row>
    <row r="122" spans="1:12" s="37" customFormat="1" ht="12" customHeight="1" x14ac:dyDescent="0.2">
      <c r="A122" s="238"/>
      <c r="C122" s="304"/>
      <c r="D122" s="242" t="s">
        <v>70</v>
      </c>
      <c r="E122" s="98">
        <v>5.6972500000000001E-3</v>
      </c>
      <c r="F122" s="98">
        <v>7.5006439999999994E-2</v>
      </c>
      <c r="G122" s="98">
        <v>0.49225635099999998</v>
      </c>
      <c r="H122" s="98">
        <v>1.21721E-2</v>
      </c>
      <c r="I122" s="98">
        <v>4.1681000000000003E-5</v>
      </c>
      <c r="J122" s="98">
        <v>0.101436555</v>
      </c>
      <c r="K122" s="99">
        <v>0.31338957699999997</v>
      </c>
      <c r="L122" s="285">
        <f t="shared" si="3"/>
        <v>6.3353379126382031E-2</v>
      </c>
    </row>
    <row r="123" spans="1:12" s="37" customFormat="1" ht="12" customHeight="1" x14ac:dyDescent="0.2">
      <c r="A123" s="238"/>
      <c r="C123" s="304"/>
      <c r="D123" s="181" t="s">
        <v>3</v>
      </c>
      <c r="E123" s="98">
        <v>1.4308700000000001E-2</v>
      </c>
      <c r="F123" s="98">
        <v>7.3207737999999994E-2</v>
      </c>
      <c r="G123" s="98">
        <v>0.47880604700000001</v>
      </c>
      <c r="H123" s="98">
        <v>4.3591200000000002E-3</v>
      </c>
      <c r="I123" s="98">
        <v>1.1515799999999999E-3</v>
      </c>
      <c r="J123" s="98">
        <v>5.8431200000000003E-2</v>
      </c>
      <c r="K123" s="99">
        <v>0.36973561999999999</v>
      </c>
      <c r="L123" s="285">
        <f t="shared" si="3"/>
        <v>8.3208582936647846E-2</v>
      </c>
    </row>
    <row r="124" spans="1:12" s="37" customFormat="1" ht="12" customHeight="1" x14ac:dyDescent="0.2">
      <c r="A124" s="238"/>
      <c r="C124" s="304"/>
      <c r="D124" s="181" t="s">
        <v>4</v>
      </c>
      <c r="E124" s="98">
        <v>3.4665000000000001E-2</v>
      </c>
      <c r="F124" s="98">
        <v>0.12977050400000001</v>
      </c>
      <c r="G124" s="98">
        <v>0.517841361</v>
      </c>
      <c r="H124" s="98">
        <v>1.5233099999999999E-2</v>
      </c>
      <c r="I124" s="98">
        <v>3.51907E-3</v>
      </c>
      <c r="J124" s="98">
        <v>8.0206898999999998E-2</v>
      </c>
      <c r="K124" s="99">
        <v>0.21876403</v>
      </c>
      <c r="L124" s="285">
        <f t="shared" si="3"/>
        <v>0.12612121265419488</v>
      </c>
    </row>
    <row r="125" spans="1:12" s="37" customFormat="1" ht="12" customHeight="1" x14ac:dyDescent="0.2">
      <c r="A125" s="238"/>
      <c r="C125" s="304"/>
      <c r="D125" s="181" t="s">
        <v>165</v>
      </c>
      <c r="E125" s="98">
        <v>4.2079499999999999E-2</v>
      </c>
      <c r="F125" s="98">
        <v>0.115811476</v>
      </c>
      <c r="G125" s="98">
        <v>0.58261036799999999</v>
      </c>
      <c r="H125" s="98">
        <v>1.3319900000000001E-2</v>
      </c>
      <c r="I125" s="98">
        <v>3.2256400000000001E-3</v>
      </c>
      <c r="J125" s="98">
        <v>6.7891031000000004E-2</v>
      </c>
      <c r="K125" s="99">
        <v>0.17506209</v>
      </c>
      <c r="L125" s="285">
        <f t="shared" si="3"/>
        <v>0.11901462102841176</v>
      </c>
    </row>
    <row r="126" spans="1:12" s="37" customFormat="1" ht="12" customHeight="1" x14ac:dyDescent="0.2">
      <c r="A126" s="238"/>
      <c r="C126" s="304"/>
      <c r="D126" s="181" t="s">
        <v>6</v>
      </c>
      <c r="E126" s="98">
        <v>5.7070700000000002E-2</v>
      </c>
      <c r="F126" s="98">
        <v>0.28246101699999998</v>
      </c>
      <c r="G126" s="98">
        <v>0.41776087899999997</v>
      </c>
      <c r="H126" s="98">
        <v>2.2573099999999999E-2</v>
      </c>
      <c r="I126" s="98">
        <v>1.3260500000000001E-3</v>
      </c>
      <c r="J126" s="98">
        <v>5.9917600000000001E-2</v>
      </c>
      <c r="K126" s="99">
        <v>0.15889068000000001</v>
      </c>
      <c r="L126" s="285">
        <f t="shared" si="3"/>
        <v>0.23769914294511763</v>
      </c>
    </row>
    <row r="127" spans="1:12" s="37" customFormat="1" ht="12" customHeight="1" x14ac:dyDescent="0.2">
      <c r="A127" s="238"/>
      <c r="C127" s="304"/>
      <c r="D127" s="181" t="s">
        <v>7</v>
      </c>
      <c r="E127" s="98">
        <v>2.0238200000000001E-2</v>
      </c>
      <c r="F127" s="98">
        <v>7.6655300999999995E-2</v>
      </c>
      <c r="G127" s="98">
        <v>0.25983361700000002</v>
      </c>
      <c r="H127" s="98">
        <v>6.8515900000000003E-3</v>
      </c>
      <c r="I127" s="98">
        <v>1.2391800000000001E-3</v>
      </c>
      <c r="J127" s="98">
        <v>5.6944500000000002E-2</v>
      </c>
      <c r="K127" s="99">
        <v>0.57823758999999997</v>
      </c>
      <c r="L127" s="285">
        <f t="shared" si="3"/>
        <v>0.14774734812345605</v>
      </c>
    </row>
    <row r="128" spans="1:12" s="37" customFormat="1" ht="12" customHeight="1" x14ac:dyDescent="0.2">
      <c r="A128" s="238"/>
      <c r="C128" s="304"/>
      <c r="D128" s="181" t="s">
        <v>8</v>
      </c>
      <c r="E128" s="98">
        <v>4.6342399999999999E-2</v>
      </c>
      <c r="F128" s="98">
        <v>0.30727706199999999</v>
      </c>
      <c r="G128" s="98">
        <v>0.41992663099999999</v>
      </c>
      <c r="H128" s="98">
        <v>1.6906999999999998E-2</v>
      </c>
      <c r="I128" s="98">
        <v>1.3260500000000001E-3</v>
      </c>
      <c r="J128" s="98">
        <v>5.76529E-2</v>
      </c>
      <c r="K128" s="99">
        <v>0.15056804900000001</v>
      </c>
      <c r="L128" s="285">
        <f t="shared" si="3"/>
        <v>0.24022024661995928</v>
      </c>
    </row>
    <row r="129" spans="1:12" s="37" customFormat="1" ht="12" customHeight="1" x14ac:dyDescent="0.2">
      <c r="A129" s="238"/>
      <c r="C129" s="304"/>
      <c r="D129" s="243" t="s">
        <v>263</v>
      </c>
      <c r="E129" s="167">
        <v>3.2688099999999998E-2</v>
      </c>
      <c r="F129" s="167">
        <v>0.16074965199999999</v>
      </c>
      <c r="G129" s="167">
        <v>0.58048327</v>
      </c>
      <c r="H129" s="167">
        <v>8.1332999999999996E-3</v>
      </c>
      <c r="I129" s="167">
        <v>5.0939300000000002E-4</v>
      </c>
      <c r="J129" s="167">
        <v>5.5687100000000003E-2</v>
      </c>
      <c r="K129" s="168">
        <v>0.161749223</v>
      </c>
      <c r="L129" s="286">
        <f t="shared" si="3"/>
        <v>0.13863009608105839</v>
      </c>
    </row>
    <row r="130" spans="1:12" s="37" customFormat="1" ht="15" customHeight="1" x14ac:dyDescent="0.2">
      <c r="A130" s="238"/>
      <c r="C130" s="304"/>
      <c r="D130" s="33" t="s">
        <v>207</v>
      </c>
      <c r="E130" s="31">
        <v>2.7464756666666666E-2</v>
      </c>
      <c r="F130" s="31">
        <v>0.13663341433333331</v>
      </c>
      <c r="G130" s="31">
        <v>0.43291144433333328</v>
      </c>
      <c r="H130" s="31">
        <v>1.1497934444444444E-2</v>
      </c>
      <c r="I130" s="31">
        <v>1.8698945555555553E-3</v>
      </c>
      <c r="J130" s="31">
        <v>6.8448115444444443E-2</v>
      </c>
      <c r="K130" s="31">
        <v>0.32117443888888886</v>
      </c>
      <c r="L130" s="287">
        <f t="shared" si="3"/>
        <v>0.14443948228108028</v>
      </c>
    </row>
    <row r="131" spans="1:12" s="37" customFormat="1" ht="12" customHeight="1" x14ac:dyDescent="0.2">
      <c r="A131" s="238"/>
      <c r="C131" s="303" t="s">
        <v>30</v>
      </c>
      <c r="D131" s="241" t="s">
        <v>264</v>
      </c>
      <c r="E131" s="163">
        <v>2.12122E-2</v>
      </c>
      <c r="F131" s="163">
        <v>4.0674000000000002E-2</v>
      </c>
      <c r="G131" s="163">
        <v>0.28333994200000001</v>
      </c>
      <c r="H131" s="163">
        <v>7.3752399999999999E-3</v>
      </c>
      <c r="I131" s="163">
        <v>2.0423500000000001E-4</v>
      </c>
      <c r="J131" s="163">
        <v>0.11351017400000001</v>
      </c>
      <c r="K131" s="164">
        <v>0.53368424400000003</v>
      </c>
      <c r="L131" s="283">
        <f t="shared" si="3"/>
        <v>0.1067368068575847</v>
      </c>
    </row>
    <row r="132" spans="1:12" s="37" customFormat="1" ht="12" customHeight="1" x14ac:dyDescent="0.2">
      <c r="A132" s="238"/>
      <c r="C132" s="304"/>
      <c r="D132" s="254" t="s">
        <v>2</v>
      </c>
      <c r="E132" s="134">
        <v>3.0310699999999999E-2</v>
      </c>
      <c r="F132" s="134">
        <v>8.0074649999999997E-2</v>
      </c>
      <c r="G132" s="134">
        <v>0.29565659599999999</v>
      </c>
      <c r="H132" s="134">
        <v>1.26032E-2</v>
      </c>
      <c r="I132" s="134">
        <v>7.3355100000000004E-4</v>
      </c>
      <c r="J132" s="134">
        <v>0.121731141</v>
      </c>
      <c r="K132" s="135">
        <v>0.45889014500000003</v>
      </c>
      <c r="L132" s="284">
        <f t="shared" si="3"/>
        <v>0.15096826437037644</v>
      </c>
    </row>
    <row r="133" spans="1:12" s="37" customFormat="1" ht="12" customHeight="1" x14ac:dyDescent="0.2">
      <c r="A133" s="238"/>
      <c r="C133" s="304"/>
      <c r="D133" s="242" t="s">
        <v>70</v>
      </c>
      <c r="E133" s="98">
        <v>1.1207699999999999E-2</v>
      </c>
      <c r="F133" s="98">
        <v>8.5430287999999993E-2</v>
      </c>
      <c r="G133" s="98">
        <v>0.34908048899999999</v>
      </c>
      <c r="H133" s="98">
        <v>1.94439E-2</v>
      </c>
      <c r="I133" s="98">
        <v>5.5531099999999996E-4</v>
      </c>
      <c r="J133" s="98">
        <v>0.138673358</v>
      </c>
      <c r="K133" s="99">
        <v>0.39560900599999999</v>
      </c>
      <c r="L133" s="285">
        <f t="shared" si="3"/>
        <v>9.3716824858926101E-2</v>
      </c>
    </row>
    <row r="134" spans="1:12" s="37" customFormat="1" ht="12" customHeight="1" x14ac:dyDescent="0.2">
      <c r="A134" s="238"/>
      <c r="C134" s="304"/>
      <c r="D134" s="181" t="s">
        <v>3</v>
      </c>
      <c r="E134" s="98">
        <v>2.0021000000000001E-2</v>
      </c>
      <c r="F134" s="98">
        <v>8.3473437999999997E-2</v>
      </c>
      <c r="G134" s="98">
        <v>0.44353234800000002</v>
      </c>
      <c r="H134" s="98">
        <v>1.1018399999999999E-2</v>
      </c>
      <c r="I134" s="98">
        <v>2.1834200000000002E-3</v>
      </c>
      <c r="J134" s="98">
        <v>8.1658328000000002E-2</v>
      </c>
      <c r="K134" s="99">
        <v>0.35811300800000001</v>
      </c>
      <c r="L134" s="285">
        <f t="shared" si="3"/>
        <v>9.6505423716260585E-2</v>
      </c>
    </row>
    <row r="135" spans="1:12" s="37" customFormat="1" ht="12" customHeight="1" x14ac:dyDescent="0.2">
      <c r="A135" s="238"/>
      <c r="C135" s="304"/>
      <c r="D135" s="181" t="s">
        <v>4</v>
      </c>
      <c r="E135" s="98">
        <v>3.3371999999999999E-2</v>
      </c>
      <c r="F135" s="98">
        <v>0.15596577</v>
      </c>
      <c r="G135" s="98">
        <v>0.38622595199999998</v>
      </c>
      <c r="H135" s="98">
        <v>9.4970999999999996E-3</v>
      </c>
      <c r="I135" s="98">
        <v>2.4458000000000001E-3</v>
      </c>
      <c r="J135" s="98">
        <v>0.10613621199999999</v>
      </c>
      <c r="K135" s="99">
        <v>0.306357192</v>
      </c>
      <c r="L135" s="285">
        <f t="shared" si="3"/>
        <v>0.17729252930871642</v>
      </c>
    </row>
    <row r="136" spans="1:12" s="37" customFormat="1" ht="12" customHeight="1" x14ac:dyDescent="0.2">
      <c r="A136" s="238"/>
      <c r="C136" s="304"/>
      <c r="D136" s="181" t="s">
        <v>165</v>
      </c>
      <c r="E136" s="98">
        <v>4.1676600000000001E-2</v>
      </c>
      <c r="F136" s="98">
        <v>0.212291695</v>
      </c>
      <c r="G136" s="98">
        <v>0.43463063400000002</v>
      </c>
      <c r="H136" s="98">
        <v>1.11976E-2</v>
      </c>
      <c r="I136" s="98">
        <v>6.0913199999999999E-3</v>
      </c>
      <c r="J136" s="98">
        <v>9.0228411999999994E-2</v>
      </c>
      <c r="K136" s="99">
        <v>0.203883653</v>
      </c>
      <c r="L136" s="285">
        <f t="shared" si="3"/>
        <v>0.19285262905835909</v>
      </c>
    </row>
    <row r="137" spans="1:12" s="37" customFormat="1" ht="12" customHeight="1" x14ac:dyDescent="0.2">
      <c r="A137" s="238"/>
      <c r="C137" s="304"/>
      <c r="D137" s="181" t="s">
        <v>6</v>
      </c>
      <c r="E137" s="98">
        <v>9.5883734999999998E-2</v>
      </c>
      <c r="F137" s="98">
        <v>0.27101049199999999</v>
      </c>
      <c r="G137" s="98">
        <v>0.35915706800000002</v>
      </c>
      <c r="H137" s="98">
        <v>2.0882600000000001E-2</v>
      </c>
      <c r="I137" s="98">
        <v>3.06983E-3</v>
      </c>
      <c r="J137" s="98">
        <v>8.4478655E-2</v>
      </c>
      <c r="K137" s="99">
        <v>0.16551759799999999</v>
      </c>
      <c r="L137" s="285">
        <f t="shared" si="3"/>
        <v>0.29050235850495276</v>
      </c>
    </row>
    <row r="138" spans="1:12" s="37" customFormat="1" ht="12" customHeight="1" x14ac:dyDescent="0.2">
      <c r="A138" s="238"/>
      <c r="C138" s="304"/>
      <c r="D138" s="181" t="s">
        <v>7</v>
      </c>
      <c r="E138" s="98">
        <v>1.7163299999999999E-2</v>
      </c>
      <c r="F138" s="98">
        <v>6.8592987999999994E-2</v>
      </c>
      <c r="G138" s="98">
        <v>0.237514631</v>
      </c>
      <c r="H138" s="98">
        <v>4.8304699999999999E-3</v>
      </c>
      <c r="I138" s="98">
        <v>0</v>
      </c>
      <c r="J138" s="98">
        <v>8.1299240999999994E-2</v>
      </c>
      <c r="K138" s="99">
        <v>0.59059932900000001</v>
      </c>
      <c r="L138" s="285">
        <f t="shared" si="3"/>
        <v>0.14947988836462986</v>
      </c>
    </row>
    <row r="139" spans="1:12" s="37" customFormat="1" ht="12" customHeight="1" x14ac:dyDescent="0.2">
      <c r="A139" s="238"/>
      <c r="C139" s="304"/>
      <c r="D139" s="181" t="s">
        <v>8</v>
      </c>
      <c r="E139" s="98">
        <v>7.2125207999999996E-2</v>
      </c>
      <c r="F139" s="98">
        <v>0.268506525</v>
      </c>
      <c r="G139" s="98">
        <v>0.349356165</v>
      </c>
      <c r="H139" s="98">
        <v>1.5353E-2</v>
      </c>
      <c r="I139" s="98">
        <v>4.1596999999999997E-3</v>
      </c>
      <c r="J139" s="98">
        <v>9.9226571E-2</v>
      </c>
      <c r="K139" s="99">
        <v>0.19127287700000001</v>
      </c>
      <c r="L139" s="285">
        <f t="shared" si="3"/>
        <v>0.27419606276357222</v>
      </c>
    </row>
    <row r="140" spans="1:12" s="37" customFormat="1" ht="12" customHeight="1" x14ac:dyDescent="0.2">
      <c r="A140" s="238"/>
      <c r="C140" s="304"/>
      <c r="D140" s="243" t="s">
        <v>263</v>
      </c>
      <c r="E140" s="167">
        <v>5.07115E-2</v>
      </c>
      <c r="F140" s="167">
        <v>0.20150330599999999</v>
      </c>
      <c r="G140" s="167">
        <v>0.42970639799999999</v>
      </c>
      <c r="H140" s="167">
        <v>1.0229800000000001E-2</v>
      </c>
      <c r="I140" s="167">
        <v>4.0909800000000001E-3</v>
      </c>
      <c r="J140" s="167">
        <v>9.2678846999999995E-2</v>
      </c>
      <c r="K140" s="168">
        <v>0.211079242</v>
      </c>
      <c r="L140" s="286">
        <f t="shared" si="3"/>
        <v>0.20432159546414255</v>
      </c>
    </row>
    <row r="141" spans="1:12" s="37" customFormat="1" ht="15" customHeight="1" x14ac:dyDescent="0.2">
      <c r="A141" s="238"/>
      <c r="C141" s="305"/>
      <c r="D141" s="33" t="s">
        <v>207</v>
      </c>
      <c r="E141" s="31">
        <v>3.8108049222222218E-2</v>
      </c>
      <c r="F141" s="31">
        <v>0.14066887177777779</v>
      </c>
      <c r="G141" s="31">
        <v>0.34872153611111112</v>
      </c>
      <c r="H141" s="31">
        <v>1.2466834444444444E-2</v>
      </c>
      <c r="I141" s="31">
        <v>2.1603518888888887E-3</v>
      </c>
      <c r="J141" s="31">
        <v>0.10188245466666665</v>
      </c>
      <c r="K141" s="31">
        <v>0.3559918946666667</v>
      </c>
      <c r="L141" s="287">
        <f t="shared" si="3"/>
        <v>0.18454894582062459</v>
      </c>
    </row>
    <row r="142" spans="1:12" ht="15" customHeight="1" x14ac:dyDescent="0.2">
      <c r="A142" s="239"/>
      <c r="C142" s="240" t="s">
        <v>248</v>
      </c>
      <c r="L142" s="282"/>
    </row>
    <row r="143" spans="1:12" ht="12" customHeight="1" x14ac:dyDescent="0.2">
      <c r="A143" s="239"/>
      <c r="C143" s="306" t="s">
        <v>249</v>
      </c>
      <c r="D143" s="241" t="s">
        <v>264</v>
      </c>
      <c r="E143" s="163">
        <v>1.1995E-2</v>
      </c>
      <c r="F143" s="163">
        <v>3.3863799999999999E-2</v>
      </c>
      <c r="G143" s="163">
        <v>0.25994742199999998</v>
      </c>
      <c r="H143" s="163">
        <v>4.5843999999999998E-3</v>
      </c>
      <c r="I143" s="163">
        <v>8.7360900000000002E-4</v>
      </c>
      <c r="J143" s="163">
        <v>8.8917997999999998E-2</v>
      </c>
      <c r="K143" s="164">
        <v>0.59981770199999995</v>
      </c>
      <c r="L143" s="283">
        <f t="shared" ref="L143:L175" si="4">(1*E143+0.5*F143-0.5*H143-1*I143)/SUM(E143:I143)</f>
        <v>8.2762773342883719E-2</v>
      </c>
    </row>
    <row r="144" spans="1:12" ht="12" customHeight="1" x14ac:dyDescent="0.2">
      <c r="A144" s="239"/>
      <c r="C144" s="340"/>
      <c r="D144" s="254" t="s">
        <v>2</v>
      </c>
      <c r="E144" s="134">
        <v>3.6230100000000001E-2</v>
      </c>
      <c r="F144" s="134">
        <v>0.12733397699999999</v>
      </c>
      <c r="G144" s="134">
        <v>0.339125381</v>
      </c>
      <c r="H144" s="134">
        <v>5.9836300000000002E-3</v>
      </c>
      <c r="I144" s="134">
        <v>1.6327799999999999E-3</v>
      </c>
      <c r="J144" s="134">
        <v>0.108965218</v>
      </c>
      <c r="K144" s="135">
        <v>0.38072890199999998</v>
      </c>
      <c r="L144" s="284">
        <f t="shared" si="4"/>
        <v>0.18669684100124828</v>
      </c>
    </row>
    <row r="145" spans="1:12" ht="12" customHeight="1" x14ac:dyDescent="0.2">
      <c r="A145" s="239"/>
      <c r="C145" s="304"/>
      <c r="D145" s="242" t="s">
        <v>70</v>
      </c>
      <c r="E145" s="98">
        <v>1.3327E-2</v>
      </c>
      <c r="F145" s="98">
        <v>8.9922451E-2</v>
      </c>
      <c r="G145" s="98">
        <v>0.39061266700000002</v>
      </c>
      <c r="H145" s="98">
        <v>7.5093199999999999E-3</v>
      </c>
      <c r="I145" s="98">
        <v>1.5167100000000001E-3</v>
      </c>
      <c r="J145" s="98">
        <v>0.124534171</v>
      </c>
      <c r="K145" s="99">
        <v>0.37257765100000001</v>
      </c>
      <c r="L145" s="285">
        <f t="shared" si="4"/>
        <v>0.10542474645872943</v>
      </c>
    </row>
    <row r="146" spans="1:12" ht="12" customHeight="1" x14ac:dyDescent="0.2">
      <c r="A146" s="239"/>
      <c r="C146" s="304"/>
      <c r="D146" s="181" t="s">
        <v>3</v>
      </c>
      <c r="E146" s="98">
        <v>2.0248100000000002E-2</v>
      </c>
      <c r="F146" s="98">
        <v>8.6862251000000001E-2</v>
      </c>
      <c r="G146" s="98">
        <v>0.45168622899999999</v>
      </c>
      <c r="H146" s="98">
        <v>8.1442000000000007E-3</v>
      </c>
      <c r="I146" s="98">
        <v>1.01482E-3</v>
      </c>
      <c r="J146" s="98">
        <v>9.8962841999999995E-2</v>
      </c>
      <c r="K146" s="99">
        <v>0.33308158100000002</v>
      </c>
      <c r="L146" s="285">
        <f t="shared" si="4"/>
        <v>0.10316353162113377</v>
      </c>
    </row>
    <row r="147" spans="1:12" ht="12" customHeight="1" x14ac:dyDescent="0.2">
      <c r="A147" s="239"/>
      <c r="C147" s="304"/>
      <c r="D147" s="181" t="s">
        <v>4</v>
      </c>
      <c r="E147" s="98">
        <v>3.4839099999999998E-2</v>
      </c>
      <c r="F147" s="98">
        <v>0.16751422099999999</v>
      </c>
      <c r="G147" s="98">
        <v>0.41333731099999999</v>
      </c>
      <c r="H147" s="98">
        <v>1.19609E-2</v>
      </c>
      <c r="I147" s="98">
        <v>1.58533E-3</v>
      </c>
      <c r="J147" s="98">
        <v>0.103981899</v>
      </c>
      <c r="K147" s="99">
        <v>0.266781192</v>
      </c>
      <c r="L147" s="285">
        <f t="shared" si="4"/>
        <v>0.17645252083149571</v>
      </c>
    </row>
    <row r="148" spans="1:12" ht="12" customHeight="1" x14ac:dyDescent="0.2">
      <c r="A148" s="239"/>
      <c r="C148" s="304"/>
      <c r="D148" s="181" t="s">
        <v>165</v>
      </c>
      <c r="E148" s="98">
        <v>4.0849900000000001E-2</v>
      </c>
      <c r="F148" s="98">
        <v>0.17404879700000001</v>
      </c>
      <c r="G148" s="98">
        <v>0.47432379099999999</v>
      </c>
      <c r="H148" s="98">
        <v>1.5036000000000001E-2</v>
      </c>
      <c r="I148" s="98">
        <v>2.6056500000000002E-3</v>
      </c>
      <c r="J148" s="98">
        <v>0.100585614</v>
      </c>
      <c r="K148" s="99">
        <v>0.192550164</v>
      </c>
      <c r="L148" s="285">
        <f t="shared" si="4"/>
        <v>0.16658172648730413</v>
      </c>
    </row>
    <row r="149" spans="1:12" ht="12" customHeight="1" x14ac:dyDescent="0.2">
      <c r="A149" s="239"/>
      <c r="C149" s="304"/>
      <c r="D149" s="181" t="s">
        <v>6</v>
      </c>
      <c r="E149" s="98">
        <v>6.5262911000000007E-2</v>
      </c>
      <c r="F149" s="98">
        <v>0.23774942399999999</v>
      </c>
      <c r="G149" s="98">
        <v>0.39428472399999998</v>
      </c>
      <c r="H149" s="98">
        <v>2.5637699999999999E-2</v>
      </c>
      <c r="I149" s="98">
        <v>2.2476000000000002E-3</v>
      </c>
      <c r="J149" s="98">
        <v>9.8064325999999993E-2</v>
      </c>
      <c r="K149" s="99">
        <v>0.176753358</v>
      </c>
      <c r="L149" s="285">
        <f t="shared" si="4"/>
        <v>0.23314297555878633</v>
      </c>
    </row>
    <row r="150" spans="1:12" ht="12" customHeight="1" x14ac:dyDescent="0.2">
      <c r="A150" s="239"/>
      <c r="C150" s="304"/>
      <c r="D150" s="181" t="s">
        <v>7</v>
      </c>
      <c r="E150" s="98">
        <v>1.8799900000000001E-2</v>
      </c>
      <c r="F150" s="98">
        <v>8.7411443000000005E-2</v>
      </c>
      <c r="G150" s="98">
        <v>0.29701441200000001</v>
      </c>
      <c r="H150" s="98">
        <v>5.1306600000000004E-3</v>
      </c>
      <c r="I150" s="98">
        <v>9.7065499999999996E-4</v>
      </c>
      <c r="J150" s="98">
        <v>9.5394555000000006E-2</v>
      </c>
      <c r="K150" s="99">
        <v>0.49527839800000001</v>
      </c>
      <c r="L150" s="285">
        <f t="shared" si="4"/>
        <v>0.14406483426566435</v>
      </c>
    </row>
    <row r="151" spans="1:12" ht="12" customHeight="1" x14ac:dyDescent="0.2">
      <c r="A151" s="239"/>
      <c r="C151" s="304"/>
      <c r="D151" s="181" t="s">
        <v>8</v>
      </c>
      <c r="E151" s="98">
        <v>5.2757600000000002E-2</v>
      </c>
      <c r="F151" s="98">
        <v>0.25468765100000001</v>
      </c>
      <c r="G151" s="98">
        <v>0.40043520300000002</v>
      </c>
      <c r="H151" s="98">
        <v>9.6773999999999992E-3</v>
      </c>
      <c r="I151" s="98">
        <v>1.8642699999999999E-3</v>
      </c>
      <c r="J151" s="98">
        <v>8.4781416999999998E-2</v>
      </c>
      <c r="K151" s="99">
        <v>0.195796476</v>
      </c>
      <c r="L151" s="285">
        <f t="shared" si="4"/>
        <v>0.24102463590624856</v>
      </c>
    </row>
    <row r="152" spans="1:12" ht="12" customHeight="1" x14ac:dyDescent="0.2">
      <c r="A152" s="239"/>
      <c r="C152" s="304"/>
      <c r="D152" s="243" t="s">
        <v>263</v>
      </c>
      <c r="E152" s="167">
        <v>3.9109600000000001E-2</v>
      </c>
      <c r="F152" s="167">
        <v>0.18051202499999999</v>
      </c>
      <c r="G152" s="167">
        <v>0.47923188500000002</v>
      </c>
      <c r="H152" s="167">
        <v>7.7450799999999997E-3</v>
      </c>
      <c r="I152" s="167">
        <v>1.6983600000000001E-3</v>
      </c>
      <c r="J152" s="167">
        <v>9.1713263000000003E-2</v>
      </c>
      <c r="K152" s="168">
        <v>0.19998975699999999</v>
      </c>
      <c r="L152" s="286">
        <f t="shared" si="4"/>
        <v>0.17477798330205999</v>
      </c>
    </row>
    <row r="153" spans="1:12" ht="15" customHeight="1" x14ac:dyDescent="0.2">
      <c r="A153" s="239"/>
      <c r="C153" s="304"/>
      <c r="D153" s="33" t="s">
        <v>207</v>
      </c>
      <c r="E153" s="31">
        <v>3.2701067888888893E-2</v>
      </c>
      <c r="F153" s="31">
        <v>0.13993266833333334</v>
      </c>
      <c r="G153" s="31">
        <v>0.38008523777777775</v>
      </c>
      <c r="H153" s="31">
        <v>1.0407134444444445E-2</v>
      </c>
      <c r="I153" s="31">
        <v>1.5901582222222223E-3</v>
      </c>
      <c r="J153" s="31">
        <v>0.10046533777777779</v>
      </c>
      <c r="K153" s="31">
        <v>0.33481838044444445</v>
      </c>
      <c r="L153" s="287">
        <f t="shared" si="4"/>
        <v>0.16977318039202541</v>
      </c>
    </row>
    <row r="154" spans="1:12" ht="12" customHeight="1" x14ac:dyDescent="0.2">
      <c r="A154" s="239"/>
      <c r="C154" s="307" t="s">
        <v>250</v>
      </c>
      <c r="D154" s="241" t="s">
        <v>264</v>
      </c>
      <c r="E154" s="163">
        <v>1.6770500000000001E-2</v>
      </c>
      <c r="F154" s="163">
        <v>7.5971787999999998E-2</v>
      </c>
      <c r="G154" s="163">
        <v>0.213744408</v>
      </c>
      <c r="H154" s="163">
        <v>2.0236400000000002E-2</v>
      </c>
      <c r="I154" s="163">
        <v>2.13735E-4</v>
      </c>
      <c r="J154" s="163">
        <v>9.4246486000000004E-2</v>
      </c>
      <c r="K154" s="164">
        <v>0.57881674999999999</v>
      </c>
      <c r="L154" s="283">
        <f t="shared" si="4"/>
        <v>0.13588086378680292</v>
      </c>
    </row>
    <row r="155" spans="1:12" ht="12" customHeight="1" x14ac:dyDescent="0.2">
      <c r="A155" s="239"/>
      <c r="C155" s="340"/>
      <c r="D155" s="254" t="s">
        <v>2</v>
      </c>
      <c r="E155" s="134">
        <v>2.95388E-2</v>
      </c>
      <c r="F155" s="134">
        <v>0.20847285099999999</v>
      </c>
      <c r="G155" s="134">
        <v>0.245573971</v>
      </c>
      <c r="H155" s="134">
        <v>6.1477700000000003E-2</v>
      </c>
      <c r="I155" s="134">
        <v>3.5670999999999999E-4</v>
      </c>
      <c r="J155" s="134">
        <v>0.14031513200000001</v>
      </c>
      <c r="K155" s="135">
        <v>0.31426478299999999</v>
      </c>
      <c r="L155" s="284">
        <f t="shared" si="4"/>
        <v>0.18825796537667319</v>
      </c>
    </row>
    <row r="156" spans="1:12" ht="12" customHeight="1" x14ac:dyDescent="0.2">
      <c r="A156" s="239"/>
      <c r="C156" s="304"/>
      <c r="D156" s="242" t="s">
        <v>70</v>
      </c>
      <c r="E156" s="98">
        <v>3.7306800000000001E-2</v>
      </c>
      <c r="F156" s="98">
        <v>0.103576393</v>
      </c>
      <c r="G156" s="98">
        <v>0.35139816099999999</v>
      </c>
      <c r="H156" s="98">
        <v>4.8006899999999998E-2</v>
      </c>
      <c r="I156" s="98">
        <v>0</v>
      </c>
      <c r="J156" s="98">
        <v>0.14338753000000001</v>
      </c>
      <c r="K156" s="99">
        <v>0.31632421799999999</v>
      </c>
      <c r="L156" s="285">
        <f t="shared" si="4"/>
        <v>0.1204755906094527</v>
      </c>
    </row>
    <row r="157" spans="1:12" ht="12" customHeight="1" x14ac:dyDescent="0.2">
      <c r="A157" s="239"/>
      <c r="C157" s="304"/>
      <c r="D157" s="181" t="s">
        <v>3</v>
      </c>
      <c r="E157" s="98">
        <v>2.1327100000000002E-2</v>
      </c>
      <c r="F157" s="98">
        <v>0.14520070900000001</v>
      </c>
      <c r="G157" s="98">
        <v>0.40875023900000002</v>
      </c>
      <c r="H157" s="98">
        <v>3.9202300000000002E-2</v>
      </c>
      <c r="I157" s="98">
        <v>3.0036400000000001E-3</v>
      </c>
      <c r="J157" s="98">
        <v>0.108597999</v>
      </c>
      <c r="K157" s="99">
        <v>0.27391810999999999</v>
      </c>
      <c r="L157" s="285">
        <f t="shared" si="4"/>
        <v>0.1155052857824064</v>
      </c>
    </row>
    <row r="158" spans="1:12" ht="12" customHeight="1" x14ac:dyDescent="0.2">
      <c r="A158" s="239"/>
      <c r="C158" s="304"/>
      <c r="D158" s="181" t="s">
        <v>4</v>
      </c>
      <c r="E158" s="98">
        <v>4.5475599999999998E-2</v>
      </c>
      <c r="F158" s="98">
        <v>0.20733669900000001</v>
      </c>
      <c r="G158" s="98">
        <v>0.33671491799999997</v>
      </c>
      <c r="H158" s="98">
        <v>2.26646E-2</v>
      </c>
      <c r="I158" s="98">
        <v>0</v>
      </c>
      <c r="J158" s="98">
        <v>9.4678448999999998E-2</v>
      </c>
      <c r="K158" s="99">
        <v>0.29312972599999998</v>
      </c>
      <c r="L158" s="285">
        <f t="shared" si="4"/>
        <v>0.22511187780218242</v>
      </c>
    </row>
    <row r="159" spans="1:12" ht="12" customHeight="1" x14ac:dyDescent="0.2">
      <c r="A159" s="239"/>
      <c r="C159" s="304"/>
      <c r="D159" s="181" t="s">
        <v>165</v>
      </c>
      <c r="E159" s="98">
        <v>2.6149499999999999E-2</v>
      </c>
      <c r="F159" s="98">
        <v>0.16043268399999999</v>
      </c>
      <c r="G159" s="98">
        <v>0.46795910499999999</v>
      </c>
      <c r="H159" s="98">
        <v>2.3609100000000001E-2</v>
      </c>
      <c r="I159" s="98">
        <v>3.3756799999999998E-3</v>
      </c>
      <c r="J159" s="98">
        <v>0.1088339</v>
      </c>
      <c r="K159" s="99">
        <v>0.20964002900000001</v>
      </c>
      <c r="L159" s="285">
        <f t="shared" si="4"/>
        <v>0.13379622020005222</v>
      </c>
    </row>
    <row r="160" spans="1:12" ht="12" customHeight="1" x14ac:dyDescent="0.2">
      <c r="A160" s="239"/>
      <c r="C160" s="304"/>
      <c r="D160" s="181" t="s">
        <v>6</v>
      </c>
      <c r="E160" s="98">
        <v>5.1333499999999997E-2</v>
      </c>
      <c r="F160" s="98">
        <v>0.31547438799999999</v>
      </c>
      <c r="G160" s="98">
        <v>0.32355768099999999</v>
      </c>
      <c r="H160" s="98">
        <v>3.0987799999999999E-2</v>
      </c>
      <c r="I160" s="98">
        <v>3.23917E-3</v>
      </c>
      <c r="J160" s="98">
        <v>8.949762E-2</v>
      </c>
      <c r="K160" s="99">
        <v>0.18590981600000001</v>
      </c>
      <c r="L160" s="285">
        <f t="shared" si="4"/>
        <v>0.26268228522292308</v>
      </c>
    </row>
    <row r="161" spans="1:12" ht="12" customHeight="1" x14ac:dyDescent="0.2">
      <c r="A161" s="239"/>
      <c r="C161" s="304"/>
      <c r="D161" s="181" t="s">
        <v>7</v>
      </c>
      <c r="E161" s="98">
        <v>3.7063699999999998E-2</v>
      </c>
      <c r="F161" s="98">
        <v>0.10155879700000001</v>
      </c>
      <c r="G161" s="98">
        <v>0.17757701200000001</v>
      </c>
      <c r="H161" s="98">
        <v>1.52494E-2</v>
      </c>
      <c r="I161" s="98">
        <v>0</v>
      </c>
      <c r="J161" s="98">
        <v>0.106945137</v>
      </c>
      <c r="K161" s="99">
        <v>0.56160592300000001</v>
      </c>
      <c r="L161" s="285">
        <f t="shared" si="4"/>
        <v>0.24202341996545831</v>
      </c>
    </row>
    <row r="162" spans="1:12" ht="12" customHeight="1" x14ac:dyDescent="0.2">
      <c r="A162" s="239"/>
      <c r="C162" s="304"/>
      <c r="D162" s="181" t="s">
        <v>8</v>
      </c>
      <c r="E162" s="98">
        <v>7.6975175000000007E-2</v>
      </c>
      <c r="F162" s="98">
        <v>0.302720296</v>
      </c>
      <c r="G162" s="98">
        <v>0.30134966400000002</v>
      </c>
      <c r="H162" s="98">
        <v>2.9783899999999999E-2</v>
      </c>
      <c r="I162" s="98">
        <v>3.5686400000000001E-3</v>
      </c>
      <c r="J162" s="98">
        <v>0.10601896</v>
      </c>
      <c r="K162" s="99">
        <v>0.17958331699999999</v>
      </c>
      <c r="L162" s="285">
        <f t="shared" si="4"/>
        <v>0.29377857787681072</v>
      </c>
    </row>
    <row r="163" spans="1:12" ht="12" customHeight="1" x14ac:dyDescent="0.2">
      <c r="A163" s="239"/>
      <c r="C163" s="304"/>
      <c r="D163" s="243" t="s">
        <v>263</v>
      </c>
      <c r="E163" s="167">
        <v>3.1251899999999999E-2</v>
      </c>
      <c r="F163" s="167">
        <v>0.247505946</v>
      </c>
      <c r="G163" s="167">
        <v>0.40141902499999998</v>
      </c>
      <c r="H163" s="167">
        <v>1.9399799999999998E-2</v>
      </c>
      <c r="I163" s="167">
        <v>0</v>
      </c>
      <c r="J163" s="167">
        <v>8.9110500999999995E-2</v>
      </c>
      <c r="K163" s="168">
        <v>0.211312844</v>
      </c>
      <c r="L163" s="286">
        <f t="shared" si="4"/>
        <v>0.20770414312457824</v>
      </c>
    </row>
    <row r="164" spans="1:12" ht="15" customHeight="1" x14ac:dyDescent="0.2">
      <c r="A164" s="239"/>
      <c r="C164" s="304"/>
      <c r="D164" s="33" t="s">
        <v>207</v>
      </c>
      <c r="E164" s="31">
        <v>3.7993408333333333E-2</v>
      </c>
      <c r="F164" s="31">
        <v>0.1800827338888889</v>
      </c>
      <c r="G164" s="31">
        <v>0.31406946211111109</v>
      </c>
      <c r="H164" s="31">
        <v>3.2357566666666664E-2</v>
      </c>
      <c r="I164" s="31">
        <v>1.5286194444444443E-3</v>
      </c>
      <c r="J164" s="31">
        <v>0.11028013477777779</v>
      </c>
      <c r="K164" s="31">
        <v>0.32368807466666666</v>
      </c>
      <c r="L164" s="287">
        <f t="shared" si="4"/>
        <v>0.19491373870250586</v>
      </c>
    </row>
    <row r="165" spans="1:12" ht="12" customHeight="1" x14ac:dyDescent="0.2">
      <c r="A165" s="239"/>
      <c r="C165" s="307" t="s">
        <v>251</v>
      </c>
      <c r="D165" s="241" t="s">
        <v>264</v>
      </c>
      <c r="E165" s="163">
        <v>8.0864000000000005E-3</v>
      </c>
      <c r="F165" s="163">
        <v>3.32637E-2</v>
      </c>
      <c r="G165" s="163">
        <v>0.45118338699999999</v>
      </c>
      <c r="H165" s="163">
        <v>1.6314800000000001E-2</v>
      </c>
      <c r="I165" s="163">
        <v>4.2551899999999998E-3</v>
      </c>
      <c r="J165" s="163">
        <v>0.118148092</v>
      </c>
      <c r="K165" s="164">
        <v>0.368748558</v>
      </c>
      <c r="L165" s="283">
        <f t="shared" si="4"/>
        <v>2.398280376494117E-2</v>
      </c>
    </row>
    <row r="166" spans="1:12" ht="12" customHeight="1" x14ac:dyDescent="0.2">
      <c r="A166" s="239"/>
      <c r="C166" s="340"/>
      <c r="D166" s="254" t="s">
        <v>2</v>
      </c>
      <c r="E166" s="134">
        <v>1.10592E-2</v>
      </c>
      <c r="F166" s="134">
        <v>8.7693251999999999E-2</v>
      </c>
      <c r="G166" s="134">
        <v>0.447559078</v>
      </c>
      <c r="H166" s="134">
        <v>1.9551900000000001E-2</v>
      </c>
      <c r="I166" s="134">
        <v>8.1627000000000002E-3</v>
      </c>
      <c r="J166" s="134">
        <v>0.145348379</v>
      </c>
      <c r="K166" s="135">
        <v>0.28062551000000002</v>
      </c>
      <c r="L166" s="284">
        <f t="shared" si="4"/>
        <v>6.4399813994530181E-2</v>
      </c>
    </row>
    <row r="167" spans="1:12" ht="12" customHeight="1" x14ac:dyDescent="0.2">
      <c r="A167" s="239"/>
      <c r="C167" s="304"/>
      <c r="D167" s="242" t="s">
        <v>70</v>
      </c>
      <c r="E167" s="98">
        <v>9.8805000000000004E-3</v>
      </c>
      <c r="F167" s="98">
        <v>5.9251999999999999E-2</v>
      </c>
      <c r="G167" s="98">
        <v>0.44574943299999997</v>
      </c>
      <c r="H167" s="98">
        <v>5.4893199999999998E-3</v>
      </c>
      <c r="I167" s="98">
        <v>1.1359E-3</v>
      </c>
      <c r="J167" s="98">
        <v>0.160801635</v>
      </c>
      <c r="K167" s="99">
        <v>0.31769112399999999</v>
      </c>
      <c r="L167" s="285">
        <f t="shared" si="4"/>
        <v>6.8313425415279003E-2</v>
      </c>
    </row>
    <row r="168" spans="1:12" ht="12" customHeight="1" x14ac:dyDescent="0.2">
      <c r="A168" s="239"/>
      <c r="C168" s="304"/>
      <c r="D168" s="181" t="s">
        <v>3</v>
      </c>
      <c r="E168" s="98">
        <v>1.7672799999999999E-2</v>
      </c>
      <c r="F168" s="98">
        <v>0.123946917</v>
      </c>
      <c r="G168" s="98">
        <v>0.48817143699999999</v>
      </c>
      <c r="H168" s="98">
        <v>2.0739E-2</v>
      </c>
      <c r="I168" s="98">
        <v>2.19929E-3</v>
      </c>
      <c r="J168" s="98">
        <v>0.138207882</v>
      </c>
      <c r="K168" s="99">
        <v>0.20906275499999999</v>
      </c>
      <c r="L168" s="285">
        <f t="shared" si="4"/>
        <v>0.10276458204327611</v>
      </c>
    </row>
    <row r="169" spans="1:12" ht="12" customHeight="1" x14ac:dyDescent="0.2">
      <c r="A169" s="239"/>
      <c r="C169" s="304"/>
      <c r="D169" s="181" t="s">
        <v>4</v>
      </c>
      <c r="E169" s="98">
        <v>2.9435099999999999E-2</v>
      </c>
      <c r="F169" s="98">
        <v>9.6193992000000006E-2</v>
      </c>
      <c r="G169" s="98">
        <v>0.44449157299999997</v>
      </c>
      <c r="H169" s="98">
        <v>1.31734E-2</v>
      </c>
      <c r="I169" s="98">
        <v>1.42187E-3</v>
      </c>
      <c r="J169" s="98">
        <v>0.135557081</v>
      </c>
      <c r="K169" s="99">
        <v>0.27972700299999997</v>
      </c>
      <c r="L169" s="285">
        <f t="shared" si="4"/>
        <v>0.11890137045777621</v>
      </c>
    </row>
    <row r="170" spans="1:12" ht="12" customHeight="1" x14ac:dyDescent="0.2">
      <c r="A170" s="239"/>
      <c r="C170" s="304"/>
      <c r="D170" s="181" t="s">
        <v>165</v>
      </c>
      <c r="E170" s="98">
        <v>2.7098899999999999E-2</v>
      </c>
      <c r="F170" s="98">
        <v>0.181982008</v>
      </c>
      <c r="G170" s="98">
        <v>0.46284607300000002</v>
      </c>
      <c r="H170" s="98">
        <v>1.74126E-2</v>
      </c>
      <c r="I170" s="98">
        <v>2.8165600000000001E-3</v>
      </c>
      <c r="J170" s="98">
        <v>0.13952653300000001</v>
      </c>
      <c r="K170" s="99">
        <v>0.168317252</v>
      </c>
      <c r="L170" s="285">
        <f t="shared" si="4"/>
        <v>0.15396387850584714</v>
      </c>
    </row>
    <row r="171" spans="1:12" ht="12" customHeight="1" x14ac:dyDescent="0.2">
      <c r="A171" s="239"/>
      <c r="C171" s="304"/>
      <c r="D171" s="181" t="s">
        <v>6</v>
      </c>
      <c r="E171" s="98">
        <v>4.40515E-2</v>
      </c>
      <c r="F171" s="98">
        <v>0.240504466</v>
      </c>
      <c r="G171" s="98">
        <v>0.40585795800000002</v>
      </c>
      <c r="H171" s="98">
        <v>2.2372300000000001E-2</v>
      </c>
      <c r="I171" s="98">
        <v>1.78834E-3</v>
      </c>
      <c r="J171" s="98">
        <v>0.133959465</v>
      </c>
      <c r="K171" s="99">
        <v>0.15146591100000001</v>
      </c>
      <c r="L171" s="285">
        <f t="shared" si="4"/>
        <v>0.21177530047095264</v>
      </c>
    </row>
    <row r="172" spans="1:12" ht="12" customHeight="1" x14ac:dyDescent="0.2">
      <c r="A172" s="239"/>
      <c r="C172" s="304"/>
      <c r="D172" s="181" t="s">
        <v>7</v>
      </c>
      <c r="E172" s="98">
        <v>1.6004899999999999E-2</v>
      </c>
      <c r="F172" s="98">
        <v>4.0252200000000002E-2</v>
      </c>
      <c r="G172" s="98">
        <v>0.25933218400000002</v>
      </c>
      <c r="H172" s="98">
        <v>6.7795499999999996E-3</v>
      </c>
      <c r="I172" s="98">
        <v>1.72858E-3</v>
      </c>
      <c r="J172" s="98">
        <v>0.12853684300000001</v>
      </c>
      <c r="K172" s="99">
        <v>0.54736567199999997</v>
      </c>
      <c r="L172" s="285">
        <f t="shared" si="4"/>
        <v>9.5689270140242449E-2</v>
      </c>
    </row>
    <row r="173" spans="1:12" ht="12" customHeight="1" x14ac:dyDescent="0.2">
      <c r="A173" s="239"/>
      <c r="C173" s="304"/>
      <c r="D173" s="181" t="s">
        <v>8</v>
      </c>
      <c r="E173" s="98">
        <v>5.4327899999999998E-2</v>
      </c>
      <c r="F173" s="98">
        <v>0.22118310499999999</v>
      </c>
      <c r="G173" s="98">
        <v>0.400264493</v>
      </c>
      <c r="H173" s="98">
        <v>1.9559799999999999E-2</v>
      </c>
      <c r="I173" s="98">
        <v>1.47551E-3</v>
      </c>
      <c r="J173" s="98">
        <v>0.12105463900000001</v>
      </c>
      <c r="K173" s="99">
        <v>0.18213462799999999</v>
      </c>
      <c r="L173" s="285">
        <f t="shared" si="4"/>
        <v>0.22052476904175689</v>
      </c>
    </row>
    <row r="174" spans="1:12" ht="12" customHeight="1" x14ac:dyDescent="0.2">
      <c r="A174" s="239"/>
      <c r="C174" s="304"/>
      <c r="D174" s="243" t="s">
        <v>263</v>
      </c>
      <c r="E174" s="167">
        <v>3.64663E-2</v>
      </c>
      <c r="F174" s="167">
        <v>0.19837232399999999</v>
      </c>
      <c r="G174" s="167">
        <v>0.43474711100000002</v>
      </c>
      <c r="H174" s="167">
        <v>1.82452E-2</v>
      </c>
      <c r="I174" s="167">
        <v>1.1359E-3</v>
      </c>
      <c r="J174" s="167">
        <v>0.13341404900000001</v>
      </c>
      <c r="K174" s="168">
        <v>0.177619113</v>
      </c>
      <c r="L174" s="286">
        <f t="shared" si="4"/>
        <v>0.18200290003799674</v>
      </c>
    </row>
    <row r="175" spans="1:12" ht="15" customHeight="1" x14ac:dyDescent="0.2">
      <c r="A175" s="239"/>
      <c r="C175" s="305"/>
      <c r="D175" s="33" t="s">
        <v>207</v>
      </c>
      <c r="E175" s="31">
        <v>2.4179688888888891E-2</v>
      </c>
      <c r="F175" s="31">
        <v>0.12047462666666665</v>
      </c>
      <c r="G175" s="31">
        <v>0.42282840177777775</v>
      </c>
      <c r="H175" s="31">
        <v>1.5710296666666665E-2</v>
      </c>
      <c r="I175" s="31">
        <v>2.7759933333333332E-3</v>
      </c>
      <c r="J175" s="31">
        <v>0.13568228322222223</v>
      </c>
      <c r="K175" s="31">
        <v>0.27834871255555554</v>
      </c>
      <c r="L175" s="287">
        <f t="shared" si="4"/>
        <v>0.12592109758730269</v>
      </c>
    </row>
    <row r="176" spans="1:12" ht="12" x14ac:dyDescent="0.2">
      <c r="A176"/>
    </row>
  </sheetData>
  <mergeCells count="16">
    <mergeCell ref="C131:C141"/>
    <mergeCell ref="C143:C153"/>
    <mergeCell ref="C154:C164"/>
    <mergeCell ref="C165:C175"/>
    <mergeCell ref="C65:C75"/>
    <mergeCell ref="C76:C86"/>
    <mergeCell ref="C87:C97"/>
    <mergeCell ref="C98:C108"/>
    <mergeCell ref="C109:C119"/>
    <mergeCell ref="C120:C130"/>
    <mergeCell ref="C4:L4"/>
    <mergeCell ref="C54:C64"/>
    <mergeCell ref="C8:C18"/>
    <mergeCell ref="C20:C30"/>
    <mergeCell ref="C31:C41"/>
    <mergeCell ref="C42:C52"/>
  </mergeCells>
  <phoneticPr fontId="18" type="noConversion"/>
  <hyperlinks>
    <hyperlink ref="A2" location="INDICE!A1" display="⏪" xr:uid="{C4B980CF-08D2-4F19-A852-539A525E2AF8}"/>
  </hyperlinks>
  <pageMargins left="0.70866141732283472" right="0.70866141732283472" top="0.74803149606299213" bottom="0.74803149606299213" header="0.31496062992125984" footer="0.31496062992125984"/>
  <pageSetup paperSize="9" scale="80" fitToHeight="7" orientation="portrait" r:id="rId1"/>
  <rowBreaks count="2" manualBreakCount="2">
    <brk id="64" min="2" max="11" man="1"/>
    <brk id="130" min="2" max="11" man="1"/>
  </rowBreaks>
  <colBreaks count="1" manualBreakCount="1">
    <brk id="12" min="1" max="179" man="1"/>
  </colBreaks>
  <ignoredErrors>
    <ignoredError sqref="L8:L175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2098C-3F48-44F9-9DC5-36D7AE28E646}">
  <sheetPr>
    <tabColor theme="9" tint="-0.249977111117893"/>
  </sheetPr>
  <dimension ref="A1:L101"/>
  <sheetViews>
    <sheetView showGridLines="0" zoomScaleNormal="100" workbookViewId="0">
      <pane ySplit="6" topLeftCell="A71" activePane="bottomLeft" state="frozen"/>
      <selection pane="bottomLeft" activeCell="A2" sqref="A2"/>
    </sheetView>
  </sheetViews>
  <sheetFormatPr defaultColWidth="9.33203125" defaultRowHeight="11.25" zeroHeight="1" x14ac:dyDescent="0.2"/>
  <cols>
    <col min="1" max="1" width="5.83203125" style="118" customWidth="1"/>
    <col min="2" max="2" width="1.83203125" style="118" customWidth="1"/>
    <col min="3" max="3" width="25.83203125" style="90" customWidth="1"/>
    <col min="4" max="4" width="60.6640625" style="90" customWidth="1"/>
    <col min="5" max="11" width="9.33203125" style="118" customWidth="1"/>
    <col min="12" max="12" width="12.33203125" style="118" customWidth="1"/>
    <col min="13" max="13" width="2.33203125" style="118" customWidth="1"/>
    <col min="14" max="16384" width="9.33203125" style="118"/>
  </cols>
  <sheetData>
    <row r="1" spans="1:12" s="120" customFormat="1" ht="5.0999999999999996" customHeight="1" x14ac:dyDescent="0.2">
      <c r="A1" s="237"/>
      <c r="C1" s="170"/>
      <c r="D1" s="170"/>
      <c r="E1" s="115"/>
      <c r="F1" s="115"/>
      <c r="G1" s="115"/>
      <c r="H1" s="115"/>
      <c r="I1" s="115"/>
      <c r="J1" s="115"/>
      <c r="K1" s="115"/>
      <c r="L1" s="115"/>
    </row>
    <row r="2" spans="1:12" s="120" customFormat="1" ht="30" customHeight="1" x14ac:dyDescent="0.2">
      <c r="A2" s="97" t="s">
        <v>64</v>
      </c>
      <c r="C2" s="329" t="s">
        <v>254</v>
      </c>
      <c r="D2" s="329"/>
      <c r="E2" s="329"/>
      <c r="F2" s="329"/>
      <c r="G2" s="329"/>
      <c r="H2" s="329"/>
      <c r="I2" s="115"/>
      <c r="J2" s="115"/>
      <c r="K2" s="115"/>
      <c r="L2" s="115"/>
    </row>
    <row r="3" spans="1:12" s="120" customFormat="1" ht="5.0999999999999996" customHeight="1" x14ac:dyDescent="0.2">
      <c r="A3" s="237"/>
      <c r="C3" s="170"/>
      <c r="D3" s="170"/>
      <c r="E3" s="115"/>
      <c r="F3" s="115"/>
      <c r="G3" s="115"/>
      <c r="H3" s="115"/>
      <c r="I3" s="115"/>
      <c r="J3" s="115"/>
      <c r="K3" s="115"/>
      <c r="L3" s="115"/>
    </row>
    <row r="4" spans="1:12" s="120" customFormat="1" ht="30" customHeight="1" x14ac:dyDescent="0.2">
      <c r="A4" s="237"/>
      <c r="C4" s="300" t="s">
        <v>281</v>
      </c>
      <c r="D4" s="300"/>
      <c r="E4" s="300"/>
      <c r="F4" s="300"/>
      <c r="G4" s="300"/>
      <c r="H4" s="300"/>
      <c r="I4" s="300"/>
      <c r="J4" s="300"/>
      <c r="K4" s="300"/>
      <c r="L4" s="115"/>
    </row>
    <row r="5" spans="1:12" s="120" customFormat="1" ht="5.0999999999999996" customHeight="1" x14ac:dyDescent="0.2">
      <c r="A5" s="237"/>
      <c r="C5" s="170"/>
      <c r="D5" s="170"/>
      <c r="E5" s="115"/>
      <c r="F5" s="115"/>
      <c r="G5" s="115"/>
      <c r="H5" s="115"/>
      <c r="I5" s="115"/>
      <c r="J5" s="115"/>
      <c r="K5" s="115"/>
      <c r="L5" s="115"/>
    </row>
    <row r="6" spans="1:12" s="37" customFormat="1" ht="48" customHeight="1" x14ac:dyDescent="0.2">
      <c r="A6" s="238"/>
      <c r="C6" s="38" t="s">
        <v>19</v>
      </c>
      <c r="D6" s="39" t="s">
        <v>34</v>
      </c>
      <c r="E6" s="100" t="s">
        <v>265</v>
      </c>
      <c r="F6" s="100" t="s">
        <v>266</v>
      </c>
      <c r="G6" s="100" t="s">
        <v>267</v>
      </c>
      <c r="H6" s="100" t="s">
        <v>268</v>
      </c>
      <c r="I6" s="100" t="s">
        <v>269</v>
      </c>
      <c r="J6" s="40" t="s">
        <v>35</v>
      </c>
      <c r="K6" s="92" t="s">
        <v>1</v>
      </c>
      <c r="L6" s="110" t="s">
        <v>278</v>
      </c>
    </row>
    <row r="7" spans="1:12" ht="15" customHeight="1" x14ac:dyDescent="0.2">
      <c r="A7" s="239"/>
      <c r="C7" s="240" t="s">
        <v>31</v>
      </c>
      <c r="D7" s="172"/>
      <c r="E7" s="116"/>
      <c r="F7" s="116"/>
      <c r="G7" s="116"/>
      <c r="H7" s="116"/>
      <c r="I7" s="116"/>
      <c r="J7" s="116"/>
      <c r="K7" s="116"/>
      <c r="L7" s="116"/>
    </row>
    <row r="8" spans="1:12" s="37" customFormat="1" ht="12" customHeight="1" x14ac:dyDescent="0.2">
      <c r="A8" s="238"/>
      <c r="C8" s="303" t="s">
        <v>31</v>
      </c>
      <c r="D8" s="241" t="s">
        <v>44</v>
      </c>
      <c r="E8" s="163">
        <v>2.9701000000000002E-2</v>
      </c>
      <c r="F8" s="163">
        <v>0.32896739000000003</v>
      </c>
      <c r="G8" s="163">
        <v>0.45486799700000002</v>
      </c>
      <c r="H8" s="163">
        <v>5.5719999999999999E-2</v>
      </c>
      <c r="I8" s="163">
        <v>3.1384500000000001E-3</v>
      </c>
      <c r="J8" s="163">
        <v>5.4974799999999997E-2</v>
      </c>
      <c r="K8" s="164">
        <v>7.2630437000000006E-2</v>
      </c>
      <c r="L8" s="49">
        <f t="shared" ref="L8:L13" si="0">(1*E8+0.5*F8-0.5*H8-1*I8)/SUM(E8:I8)</f>
        <v>0.18705549148040179</v>
      </c>
    </row>
    <row r="9" spans="1:12" s="37" customFormat="1" ht="12" customHeight="1" x14ac:dyDescent="0.2">
      <c r="A9" s="238"/>
      <c r="C9" s="304"/>
      <c r="D9" s="254" t="s">
        <v>50</v>
      </c>
      <c r="E9" s="98">
        <v>1.9365E-2</v>
      </c>
      <c r="F9" s="98">
        <v>0.17953832</v>
      </c>
      <c r="G9" s="98">
        <v>0.50538455299999996</v>
      </c>
      <c r="H9" s="98">
        <v>9.9919197000000001E-2</v>
      </c>
      <c r="I9" s="98">
        <v>1.29821E-2</v>
      </c>
      <c r="J9" s="98">
        <v>8.1044440999999995E-2</v>
      </c>
      <c r="K9" s="99">
        <v>0.101766369</v>
      </c>
      <c r="L9" s="88">
        <f t="shared" si="0"/>
        <v>5.6526032399572802E-2</v>
      </c>
    </row>
    <row r="10" spans="1:12" s="37" customFormat="1" ht="12" customHeight="1" x14ac:dyDescent="0.2">
      <c r="A10" s="238"/>
      <c r="C10" s="304"/>
      <c r="D10" s="242" t="s">
        <v>51</v>
      </c>
      <c r="E10" s="98">
        <v>5.6247499999999999E-2</v>
      </c>
      <c r="F10" s="98">
        <v>0.15487262800000001</v>
      </c>
      <c r="G10" s="98">
        <v>0.183081362</v>
      </c>
      <c r="H10" s="98">
        <v>3.09515E-2</v>
      </c>
      <c r="I10" s="98">
        <v>4.2245700000000004E-3</v>
      </c>
      <c r="J10" s="98">
        <v>7.9394658000000007E-2</v>
      </c>
      <c r="K10" s="99">
        <v>0.49122779599999999</v>
      </c>
      <c r="L10" s="50">
        <f t="shared" si="0"/>
        <v>0.26546215875836643</v>
      </c>
    </row>
    <row r="11" spans="1:12" s="37" customFormat="1" ht="12" customHeight="1" x14ac:dyDescent="0.2">
      <c r="A11" s="238"/>
      <c r="C11" s="304"/>
      <c r="D11" s="181" t="s">
        <v>52</v>
      </c>
      <c r="E11" s="98">
        <v>0.105612708</v>
      </c>
      <c r="F11" s="98">
        <v>0.31494873299999998</v>
      </c>
      <c r="G11" s="98">
        <v>0.25182540799999997</v>
      </c>
      <c r="H11" s="98">
        <v>4.95764E-2</v>
      </c>
      <c r="I11" s="98">
        <v>7.9783000000000007E-3</v>
      </c>
      <c r="J11" s="98">
        <v>6.9439194999999995E-2</v>
      </c>
      <c r="K11" s="99">
        <v>0.20061926599999999</v>
      </c>
      <c r="L11" s="50">
        <f t="shared" si="0"/>
        <v>0.31553290097752751</v>
      </c>
    </row>
    <row r="12" spans="1:12" s="37" customFormat="1" ht="12" customHeight="1" x14ac:dyDescent="0.2">
      <c r="A12" s="238"/>
      <c r="C12" s="304"/>
      <c r="D12" s="266" t="s">
        <v>53</v>
      </c>
      <c r="E12" s="263">
        <v>9.4394939999999997E-2</v>
      </c>
      <c r="F12" s="263">
        <v>0.17511064700000001</v>
      </c>
      <c r="G12" s="263">
        <v>0.192890688</v>
      </c>
      <c r="H12" s="263">
        <v>3.1152300000000001E-2</v>
      </c>
      <c r="I12" s="263">
        <v>3.9488800000000001E-3</v>
      </c>
      <c r="J12" s="263">
        <v>7.7289118000000004E-2</v>
      </c>
      <c r="K12" s="264">
        <v>0.42521345700000002</v>
      </c>
      <c r="L12" s="53">
        <f t="shared" si="0"/>
        <v>0.32648455156418837</v>
      </c>
    </row>
    <row r="13" spans="1:12" s="37" customFormat="1" ht="15" customHeight="1" x14ac:dyDescent="0.2">
      <c r="A13" s="238"/>
      <c r="C13" s="305"/>
      <c r="D13" s="141" t="s">
        <v>207</v>
      </c>
      <c r="E13" s="139">
        <v>6.1064229599999999E-2</v>
      </c>
      <c r="F13" s="139">
        <v>0.23068754360000004</v>
      </c>
      <c r="G13" s="139">
        <v>0.31761000159999997</v>
      </c>
      <c r="H13" s="139">
        <v>5.3463879400000004E-2</v>
      </c>
      <c r="I13" s="139">
        <v>6.4544600000000004E-3</v>
      </c>
      <c r="J13" s="139">
        <v>7.2428442399999987E-2</v>
      </c>
      <c r="K13" s="265">
        <v>0.258291465</v>
      </c>
      <c r="L13" s="129">
        <f t="shared" si="0"/>
        <v>0.21399351132850378</v>
      </c>
    </row>
    <row r="14" spans="1:12" ht="15" customHeight="1" x14ac:dyDescent="0.2">
      <c r="A14" s="239"/>
      <c r="C14" s="240" t="s">
        <v>32</v>
      </c>
      <c r="D14" s="172"/>
      <c r="E14" s="116"/>
      <c r="F14" s="116"/>
      <c r="G14" s="116"/>
      <c r="H14" s="116"/>
      <c r="I14" s="116"/>
      <c r="J14" s="116"/>
      <c r="K14" s="116"/>
      <c r="L14" s="116"/>
    </row>
    <row r="15" spans="1:12" s="37" customFormat="1" ht="12" customHeight="1" x14ac:dyDescent="0.2">
      <c r="A15" s="238"/>
      <c r="C15" s="303" t="s">
        <v>20</v>
      </c>
      <c r="D15" s="241" t="s">
        <v>44</v>
      </c>
      <c r="E15" s="163">
        <v>2.8169199999999998E-2</v>
      </c>
      <c r="F15" s="163">
        <v>0.37680196300000002</v>
      </c>
      <c r="G15" s="163">
        <v>0.40972218199999999</v>
      </c>
      <c r="H15" s="163">
        <v>8.5049447E-2</v>
      </c>
      <c r="I15" s="163">
        <v>3.7765199999999998E-3</v>
      </c>
      <c r="J15" s="163">
        <v>4.9743599999999999E-2</v>
      </c>
      <c r="K15" s="164">
        <v>4.6737099999999997E-2</v>
      </c>
      <c r="L15" s="49">
        <f t="shared" ref="L15:L32" si="1">(1*E15+0.5*F15-0.5*H15-1*I15)/SUM(E15:I15)</f>
        <v>0.18845080092765079</v>
      </c>
    </row>
    <row r="16" spans="1:12" s="37" customFormat="1" ht="12" customHeight="1" x14ac:dyDescent="0.2">
      <c r="A16" s="238"/>
      <c r="C16" s="304"/>
      <c r="D16" s="254" t="s">
        <v>50</v>
      </c>
      <c r="E16" s="98">
        <v>1.31498E-2</v>
      </c>
      <c r="F16" s="98">
        <v>0.166761089</v>
      </c>
      <c r="G16" s="98">
        <v>0.51081330800000002</v>
      </c>
      <c r="H16" s="98">
        <v>0.14589927699999999</v>
      </c>
      <c r="I16" s="98">
        <v>1.5310900000000001E-2</v>
      </c>
      <c r="J16" s="98">
        <v>0.101842129</v>
      </c>
      <c r="K16" s="99">
        <v>4.6223500000000001E-2</v>
      </c>
      <c r="L16" s="88">
        <f t="shared" si="1"/>
        <v>9.7070927672182478E-3</v>
      </c>
    </row>
    <row r="17" spans="1:12" s="37" customFormat="1" ht="12" customHeight="1" x14ac:dyDescent="0.2">
      <c r="A17" s="238"/>
      <c r="C17" s="304"/>
      <c r="D17" s="242" t="s">
        <v>51</v>
      </c>
      <c r="E17" s="98">
        <v>5.8995100000000002E-2</v>
      </c>
      <c r="F17" s="98">
        <v>0.16847474300000001</v>
      </c>
      <c r="G17" s="98">
        <v>0.199251759</v>
      </c>
      <c r="H17" s="98">
        <v>4.9367599999999998E-2</v>
      </c>
      <c r="I17" s="98">
        <v>3.35987E-3</v>
      </c>
      <c r="J17" s="98">
        <v>9.7399411000000005E-2</v>
      </c>
      <c r="K17" s="99">
        <v>0.42315156700000001</v>
      </c>
      <c r="L17" s="50">
        <f t="shared" si="1"/>
        <v>0.24025242351496304</v>
      </c>
    </row>
    <row r="18" spans="1:12" s="37" customFormat="1" ht="12" customHeight="1" x14ac:dyDescent="0.2">
      <c r="A18" s="238"/>
      <c r="C18" s="304"/>
      <c r="D18" s="181" t="s">
        <v>52</v>
      </c>
      <c r="E18" s="98">
        <v>0.12539410500000001</v>
      </c>
      <c r="F18" s="98">
        <v>0.304165132</v>
      </c>
      <c r="G18" s="98">
        <v>0.27138262899999999</v>
      </c>
      <c r="H18" s="98">
        <v>7.8334945000000003E-2</v>
      </c>
      <c r="I18" s="98">
        <v>6.8319699999999997E-3</v>
      </c>
      <c r="J18" s="98">
        <v>8.4917463999999998E-2</v>
      </c>
      <c r="K18" s="99">
        <v>0.12897375999999999</v>
      </c>
      <c r="L18" s="50">
        <f t="shared" si="1"/>
        <v>0.29445953803688651</v>
      </c>
    </row>
    <row r="19" spans="1:12" s="37" customFormat="1" ht="12" customHeight="1" x14ac:dyDescent="0.2">
      <c r="A19" s="238"/>
      <c r="C19" s="304"/>
      <c r="D19" s="266" t="s">
        <v>53</v>
      </c>
      <c r="E19" s="263">
        <v>0.12606424899999999</v>
      </c>
      <c r="F19" s="263">
        <v>0.202906894</v>
      </c>
      <c r="G19" s="263">
        <v>0.228024688</v>
      </c>
      <c r="H19" s="263">
        <v>5.2474100000000003E-2</v>
      </c>
      <c r="I19" s="263">
        <v>2.4071600000000002E-3</v>
      </c>
      <c r="J19" s="263">
        <v>8.7077979999999999E-2</v>
      </c>
      <c r="K19" s="264">
        <v>0.30104492399999999</v>
      </c>
      <c r="L19" s="53">
        <f t="shared" si="1"/>
        <v>0.3250219511813689</v>
      </c>
    </row>
    <row r="20" spans="1:12" s="37" customFormat="1" ht="15" customHeight="1" x14ac:dyDescent="0.2">
      <c r="A20" s="238"/>
      <c r="C20" s="305"/>
      <c r="D20" s="141" t="s">
        <v>207</v>
      </c>
      <c r="E20" s="139">
        <v>7.0354490800000002E-2</v>
      </c>
      <c r="F20" s="139">
        <v>0.24382196419999999</v>
      </c>
      <c r="G20" s="139">
        <v>0.32383891320000002</v>
      </c>
      <c r="H20" s="139">
        <v>8.2225073800000006E-2</v>
      </c>
      <c r="I20" s="139">
        <v>6.3372840000000003E-3</v>
      </c>
      <c r="J20" s="139">
        <v>8.4196116799999998E-2</v>
      </c>
      <c r="K20" s="265">
        <v>0.18922617019999999</v>
      </c>
      <c r="L20" s="129">
        <f t="shared" si="1"/>
        <v>0.19931198936863639</v>
      </c>
    </row>
    <row r="21" spans="1:12" s="37" customFormat="1" ht="12" customHeight="1" x14ac:dyDescent="0.2">
      <c r="A21" s="238"/>
      <c r="C21" s="303" t="s">
        <v>22</v>
      </c>
      <c r="D21" s="241" t="s">
        <v>44</v>
      </c>
      <c r="E21" s="163">
        <v>2.8536700000000002E-2</v>
      </c>
      <c r="F21" s="163">
        <v>0.30693840900000002</v>
      </c>
      <c r="G21" s="163">
        <v>0.50552359000000002</v>
      </c>
      <c r="H21" s="163">
        <v>4.1395300000000003E-2</v>
      </c>
      <c r="I21" s="163">
        <v>1.8173099999999999E-3</v>
      </c>
      <c r="J21" s="163">
        <v>5.6432099999999999E-2</v>
      </c>
      <c r="K21" s="164">
        <v>5.93565E-2</v>
      </c>
      <c r="L21" s="49">
        <f t="shared" si="1"/>
        <v>0.18037650375720315</v>
      </c>
    </row>
    <row r="22" spans="1:12" s="37" customFormat="1" ht="12" customHeight="1" x14ac:dyDescent="0.2">
      <c r="A22" s="238"/>
      <c r="C22" s="304"/>
      <c r="D22" s="254" t="s">
        <v>50</v>
      </c>
      <c r="E22" s="98">
        <v>2.25834E-2</v>
      </c>
      <c r="F22" s="98">
        <v>0.198150573</v>
      </c>
      <c r="G22" s="98">
        <v>0.52666393600000005</v>
      </c>
      <c r="H22" s="98">
        <v>8.2654062E-2</v>
      </c>
      <c r="I22" s="98">
        <v>1.39936E-2</v>
      </c>
      <c r="J22" s="98">
        <v>6.1148599999999997E-2</v>
      </c>
      <c r="K22" s="99">
        <v>9.4805748999999995E-2</v>
      </c>
      <c r="L22" s="88">
        <f t="shared" si="1"/>
        <v>7.8595348141457161E-2</v>
      </c>
    </row>
    <row r="23" spans="1:12" s="37" customFormat="1" ht="12" customHeight="1" x14ac:dyDescent="0.2">
      <c r="A23" s="238"/>
      <c r="C23" s="304"/>
      <c r="D23" s="242" t="s">
        <v>51</v>
      </c>
      <c r="E23" s="98">
        <v>6.0112699999999998E-2</v>
      </c>
      <c r="F23" s="98">
        <v>0.16626796799999999</v>
      </c>
      <c r="G23" s="98">
        <v>0.17540457600000001</v>
      </c>
      <c r="H23" s="98">
        <v>2.2748000000000001E-2</v>
      </c>
      <c r="I23" s="98">
        <v>6.5918900000000004E-3</v>
      </c>
      <c r="J23" s="98">
        <v>6.8386983999999998E-2</v>
      </c>
      <c r="K23" s="99">
        <v>0.50048782599999997</v>
      </c>
      <c r="L23" s="50">
        <f t="shared" si="1"/>
        <v>0.2905903277724467</v>
      </c>
    </row>
    <row r="24" spans="1:12" s="37" customFormat="1" ht="12" customHeight="1" x14ac:dyDescent="0.2">
      <c r="A24" s="238"/>
      <c r="C24" s="304"/>
      <c r="D24" s="181" t="s">
        <v>52</v>
      </c>
      <c r="E24" s="98">
        <v>9.6373205000000003E-2</v>
      </c>
      <c r="F24" s="98">
        <v>0.36227802999999997</v>
      </c>
      <c r="G24" s="98">
        <v>0.24593505199999999</v>
      </c>
      <c r="H24" s="98">
        <v>3.5991700000000001E-2</v>
      </c>
      <c r="I24" s="98">
        <v>1.2196E-2</v>
      </c>
      <c r="J24" s="98">
        <v>5.4774799999999998E-2</v>
      </c>
      <c r="K24" s="99">
        <v>0.19245115400000001</v>
      </c>
      <c r="L24" s="50">
        <f t="shared" si="1"/>
        <v>0.32854531940673987</v>
      </c>
    </row>
    <row r="25" spans="1:12" s="37" customFormat="1" ht="12" customHeight="1" x14ac:dyDescent="0.2">
      <c r="A25" s="238"/>
      <c r="C25" s="304"/>
      <c r="D25" s="266" t="s">
        <v>53</v>
      </c>
      <c r="E25" s="263">
        <v>8.0894406000000002E-2</v>
      </c>
      <c r="F25" s="263">
        <v>0.19045509099999999</v>
      </c>
      <c r="G25" s="263">
        <v>0.172062671</v>
      </c>
      <c r="H25" s="263">
        <v>1.84116E-2</v>
      </c>
      <c r="I25" s="263">
        <v>6.9376400000000001E-3</v>
      </c>
      <c r="J25" s="263">
        <v>7.1210401000000006E-2</v>
      </c>
      <c r="K25" s="264">
        <v>0.46002822399999999</v>
      </c>
      <c r="L25" s="53">
        <f t="shared" si="1"/>
        <v>0.34127918546571134</v>
      </c>
    </row>
    <row r="26" spans="1:12" s="37" customFormat="1" ht="15" customHeight="1" x14ac:dyDescent="0.2">
      <c r="A26" s="238"/>
      <c r="C26" s="305"/>
      <c r="D26" s="141" t="s">
        <v>207</v>
      </c>
      <c r="E26" s="139">
        <v>5.7700082200000002E-2</v>
      </c>
      <c r="F26" s="139">
        <v>0.24481801419999999</v>
      </c>
      <c r="G26" s="139">
        <v>0.32511796500000001</v>
      </c>
      <c r="H26" s="139">
        <v>4.0240132400000003E-2</v>
      </c>
      <c r="I26" s="139">
        <v>8.3072879999999995E-3</v>
      </c>
      <c r="J26" s="139">
        <v>6.2390576999999989E-2</v>
      </c>
      <c r="K26" s="265">
        <v>0.26142589059999999</v>
      </c>
      <c r="L26" s="129">
        <f t="shared" si="1"/>
        <v>0.22432037927963472</v>
      </c>
    </row>
    <row r="27" spans="1:12" s="37" customFormat="1" ht="12" customHeight="1" x14ac:dyDescent="0.2">
      <c r="A27" s="238"/>
      <c r="C27" s="303" t="s">
        <v>21</v>
      </c>
      <c r="D27" s="241" t="s">
        <v>44</v>
      </c>
      <c r="E27" s="163">
        <v>3.6557199999999998E-2</v>
      </c>
      <c r="F27" s="163">
        <v>0.25697283799999998</v>
      </c>
      <c r="G27" s="163">
        <v>0.45012555700000001</v>
      </c>
      <c r="H27" s="163">
        <v>1.35672E-2</v>
      </c>
      <c r="I27" s="163">
        <v>4.6784900000000004E-3</v>
      </c>
      <c r="J27" s="163">
        <v>6.5164732000000003E-2</v>
      </c>
      <c r="K27" s="164">
        <v>0.172934007</v>
      </c>
      <c r="L27" s="49">
        <f t="shared" si="1"/>
        <v>0.20157667669506552</v>
      </c>
    </row>
    <row r="28" spans="1:12" s="37" customFormat="1" ht="12" customHeight="1" x14ac:dyDescent="0.2">
      <c r="A28" s="238"/>
      <c r="C28" s="304"/>
      <c r="D28" s="254" t="s">
        <v>50</v>
      </c>
      <c r="E28" s="98">
        <v>2.78523E-2</v>
      </c>
      <c r="F28" s="98">
        <v>0.16778932299999999</v>
      </c>
      <c r="G28" s="98">
        <v>0.43933534099999999</v>
      </c>
      <c r="H28" s="98">
        <v>2.11994E-2</v>
      </c>
      <c r="I28" s="98">
        <v>4.4048799999999999E-3</v>
      </c>
      <c r="J28" s="98">
        <v>7.4856101999999994E-2</v>
      </c>
      <c r="K28" s="99">
        <v>0.26456259599999998</v>
      </c>
      <c r="L28" s="88">
        <f t="shared" si="1"/>
        <v>0.14645039104380017</v>
      </c>
    </row>
    <row r="29" spans="1:12" s="37" customFormat="1" ht="12" customHeight="1" x14ac:dyDescent="0.2">
      <c r="A29" s="238"/>
      <c r="C29" s="304"/>
      <c r="D29" s="242" t="s">
        <v>51</v>
      </c>
      <c r="E29" s="98">
        <v>3.9624600000000003E-2</v>
      </c>
      <c r="F29" s="98">
        <v>9.1417843999999998E-2</v>
      </c>
      <c r="G29" s="98">
        <v>0.15930336</v>
      </c>
      <c r="H29" s="98">
        <v>2.5582199999999999E-3</v>
      </c>
      <c r="I29" s="98">
        <v>7.3324299999999996E-4</v>
      </c>
      <c r="J29" s="98">
        <v>5.8907000000000001E-2</v>
      </c>
      <c r="K29" s="99">
        <v>0.64745574299999997</v>
      </c>
      <c r="L29" s="50">
        <f t="shared" si="1"/>
        <v>0.28375543013074023</v>
      </c>
    </row>
    <row r="30" spans="1:12" s="37" customFormat="1" ht="12" customHeight="1" x14ac:dyDescent="0.2">
      <c r="A30" s="238"/>
      <c r="C30" s="304"/>
      <c r="D30" s="181" t="s">
        <v>52</v>
      </c>
      <c r="E30" s="98">
        <v>7.6155911000000007E-2</v>
      </c>
      <c r="F30" s="98">
        <v>0.22806802400000001</v>
      </c>
      <c r="G30" s="98">
        <v>0.21480555700000001</v>
      </c>
      <c r="H30" s="98">
        <v>7.1217399999999997E-3</v>
      </c>
      <c r="I30" s="98">
        <v>7.2283199999999997E-4</v>
      </c>
      <c r="J30" s="98">
        <v>6.4486266E-2</v>
      </c>
      <c r="K30" s="99">
        <v>0.40863966800000001</v>
      </c>
      <c r="L30" s="50">
        <f t="shared" si="1"/>
        <v>0.35284754688551151</v>
      </c>
    </row>
    <row r="31" spans="1:12" s="37" customFormat="1" ht="12" customHeight="1" x14ac:dyDescent="0.2">
      <c r="A31" s="238"/>
      <c r="C31" s="304"/>
      <c r="D31" s="266" t="s">
        <v>53</v>
      </c>
      <c r="E31" s="263">
        <v>4.4091999999999999E-2</v>
      </c>
      <c r="F31" s="263">
        <v>6.4770399000000006E-2</v>
      </c>
      <c r="G31" s="263">
        <v>0.15132443200000001</v>
      </c>
      <c r="H31" s="263">
        <v>6.1721399999999996E-3</v>
      </c>
      <c r="I31" s="263">
        <v>7.2283199999999997E-4</v>
      </c>
      <c r="J31" s="263">
        <v>6.6379220000000003E-2</v>
      </c>
      <c r="K31" s="264">
        <v>0.66653897900000003</v>
      </c>
      <c r="L31" s="53">
        <f t="shared" si="1"/>
        <v>0.27208254805738302</v>
      </c>
    </row>
    <row r="32" spans="1:12" s="37" customFormat="1" ht="15" customHeight="1" x14ac:dyDescent="0.2">
      <c r="A32" s="238"/>
      <c r="C32" s="305"/>
      <c r="D32" s="141" t="s">
        <v>207</v>
      </c>
      <c r="E32" s="139">
        <v>4.4856402199999992E-2</v>
      </c>
      <c r="F32" s="139">
        <v>0.1618036856</v>
      </c>
      <c r="G32" s="139">
        <v>0.28297884940000001</v>
      </c>
      <c r="H32" s="139">
        <v>1.0123740000000001E-2</v>
      </c>
      <c r="I32" s="139">
        <v>2.2524553999999997E-3</v>
      </c>
      <c r="J32" s="139">
        <v>6.5958664E-2</v>
      </c>
      <c r="K32" s="265">
        <v>0.43202619860000002</v>
      </c>
      <c r="L32" s="129">
        <f t="shared" si="1"/>
        <v>0.23593695071812662</v>
      </c>
    </row>
    <row r="33" spans="1:12" ht="15" customHeight="1" x14ac:dyDescent="0.2">
      <c r="A33" s="239"/>
      <c r="C33" s="240" t="s">
        <v>33</v>
      </c>
      <c r="D33" s="172"/>
      <c r="E33" s="116"/>
      <c r="F33" s="116"/>
      <c r="G33" s="116"/>
      <c r="H33" s="116"/>
      <c r="I33" s="116"/>
      <c r="J33" s="116"/>
      <c r="K33" s="116"/>
      <c r="L33" s="116"/>
    </row>
    <row r="34" spans="1:12" s="37" customFormat="1" ht="12" customHeight="1" x14ac:dyDescent="0.2">
      <c r="A34" s="238"/>
      <c r="C34" s="303" t="s">
        <v>23</v>
      </c>
      <c r="D34" s="241" t="s">
        <v>44</v>
      </c>
      <c r="E34" s="163">
        <v>3.1774299999999998E-2</v>
      </c>
      <c r="F34" s="163">
        <v>0.34206302599999999</v>
      </c>
      <c r="G34" s="163">
        <v>0.40633770299999999</v>
      </c>
      <c r="H34" s="163">
        <v>2.8237399999999999E-2</v>
      </c>
      <c r="I34" s="163">
        <v>6.8162300000000004E-3</v>
      </c>
      <c r="J34" s="163">
        <v>8.4818699999999997E-2</v>
      </c>
      <c r="K34" s="164">
        <v>9.9952631E-2</v>
      </c>
      <c r="L34" s="49">
        <f t="shared" ref="L34:L81" si="2">(1*E34+0.5*F34-0.5*H34-1*I34)/SUM(E34:I34)</f>
        <v>0.22309186630299757</v>
      </c>
    </row>
    <row r="35" spans="1:12" s="37" customFormat="1" ht="12" customHeight="1" x14ac:dyDescent="0.2">
      <c r="A35" s="238"/>
      <c r="C35" s="304"/>
      <c r="D35" s="254" t="s">
        <v>50</v>
      </c>
      <c r="E35" s="98">
        <v>1.86143E-2</v>
      </c>
      <c r="F35" s="98">
        <v>0.22180056500000001</v>
      </c>
      <c r="G35" s="98">
        <v>0.45717655099999999</v>
      </c>
      <c r="H35" s="98">
        <v>2.3008199999999999E-2</v>
      </c>
      <c r="I35" s="98">
        <v>6.8162300000000004E-3</v>
      </c>
      <c r="J35" s="98">
        <v>0.103896432</v>
      </c>
      <c r="K35" s="99">
        <v>0.168687803</v>
      </c>
      <c r="L35" s="88">
        <f t="shared" si="2"/>
        <v>0.15286201573893127</v>
      </c>
    </row>
    <row r="36" spans="1:12" s="37" customFormat="1" ht="12" customHeight="1" x14ac:dyDescent="0.2">
      <c r="A36" s="238"/>
      <c r="C36" s="304"/>
      <c r="D36" s="242" t="s">
        <v>51</v>
      </c>
      <c r="E36" s="98">
        <v>3.8987800000000003E-2</v>
      </c>
      <c r="F36" s="98">
        <v>9.2875100000000002E-2</v>
      </c>
      <c r="G36" s="98">
        <v>0.14211621499999999</v>
      </c>
      <c r="H36" s="98">
        <v>6.4168200000000002E-3</v>
      </c>
      <c r="I36" s="98">
        <v>6.8162300000000004E-3</v>
      </c>
      <c r="J36" s="98">
        <v>8.2851014000000001E-2</v>
      </c>
      <c r="K36" s="99">
        <v>0.62993682500000003</v>
      </c>
      <c r="L36" s="50">
        <f t="shared" si="2"/>
        <v>0.26252617120169691</v>
      </c>
    </row>
    <row r="37" spans="1:12" s="37" customFormat="1" ht="12" customHeight="1" x14ac:dyDescent="0.2">
      <c r="A37" s="238"/>
      <c r="C37" s="304"/>
      <c r="D37" s="181" t="s">
        <v>52</v>
      </c>
      <c r="E37" s="98">
        <v>9.8295565000000001E-2</v>
      </c>
      <c r="F37" s="98">
        <v>0.35061026099999998</v>
      </c>
      <c r="G37" s="98">
        <v>0.241789959</v>
      </c>
      <c r="H37" s="98">
        <v>6.4168200000000002E-3</v>
      </c>
      <c r="I37" s="98">
        <v>6.8162300000000004E-3</v>
      </c>
      <c r="J37" s="98">
        <v>9.3404637999999998E-2</v>
      </c>
      <c r="K37" s="99">
        <v>0.20266653500000001</v>
      </c>
      <c r="L37" s="50">
        <f t="shared" si="2"/>
        <v>0.37443565655326516</v>
      </c>
    </row>
    <row r="38" spans="1:12" s="37" customFormat="1" ht="12" customHeight="1" x14ac:dyDescent="0.2">
      <c r="A38" s="238"/>
      <c r="C38" s="304"/>
      <c r="D38" s="266" t="s">
        <v>53</v>
      </c>
      <c r="E38" s="263">
        <v>4.7733200000000003E-2</v>
      </c>
      <c r="F38" s="263">
        <v>0.10320726099999999</v>
      </c>
      <c r="G38" s="263">
        <v>0.129646282</v>
      </c>
      <c r="H38" s="263">
        <v>6.4168200000000002E-3</v>
      </c>
      <c r="I38" s="263">
        <v>6.8162300000000004E-3</v>
      </c>
      <c r="J38" s="263">
        <v>8.2660418999999999E-2</v>
      </c>
      <c r="K38" s="264">
        <v>0.62351982800000005</v>
      </c>
      <c r="L38" s="53">
        <f t="shared" si="2"/>
        <v>0.30396927854346428</v>
      </c>
    </row>
    <row r="39" spans="1:12" s="37" customFormat="1" ht="15" customHeight="1" x14ac:dyDescent="0.2">
      <c r="A39" s="238"/>
      <c r="C39" s="305"/>
      <c r="D39" s="141" t="s">
        <v>207</v>
      </c>
      <c r="E39" s="139">
        <v>4.7081033000000001E-2</v>
      </c>
      <c r="F39" s="139">
        <v>0.22211124260000004</v>
      </c>
      <c r="G39" s="139">
        <v>0.27541334199999995</v>
      </c>
      <c r="H39" s="139">
        <v>1.4099212000000003E-2</v>
      </c>
      <c r="I39" s="139">
        <v>6.8162300000000012E-3</v>
      </c>
      <c r="J39" s="139">
        <v>8.9526240600000001E-2</v>
      </c>
      <c r="K39" s="265">
        <v>0.34495272440000002</v>
      </c>
      <c r="L39" s="129">
        <f t="shared" si="2"/>
        <v>0.25511130991663605</v>
      </c>
    </row>
    <row r="40" spans="1:12" s="37" customFormat="1" ht="12" customHeight="1" x14ac:dyDescent="0.2">
      <c r="A40" s="238"/>
      <c r="C40" s="303" t="s">
        <v>24</v>
      </c>
      <c r="D40" s="241" t="s">
        <v>44</v>
      </c>
      <c r="E40" s="163">
        <v>2.49441E-2</v>
      </c>
      <c r="F40" s="163">
        <v>0.33326161399999998</v>
      </c>
      <c r="G40" s="163">
        <v>0.48037028999999998</v>
      </c>
      <c r="H40" s="163">
        <v>5.5833500000000001E-2</v>
      </c>
      <c r="I40" s="163">
        <v>1.1936500000000001E-3</v>
      </c>
      <c r="J40" s="163">
        <v>4.6317700000000003E-2</v>
      </c>
      <c r="K40" s="164">
        <v>5.8079199999999997E-2</v>
      </c>
      <c r="L40" s="49">
        <f t="shared" si="2"/>
        <v>0.18140233905429057</v>
      </c>
    </row>
    <row r="41" spans="1:12" s="37" customFormat="1" ht="12" customHeight="1" x14ac:dyDescent="0.2">
      <c r="A41" s="238"/>
      <c r="C41" s="304"/>
      <c r="D41" s="254" t="s">
        <v>50</v>
      </c>
      <c r="E41" s="98">
        <v>8.8801000000000001E-3</v>
      </c>
      <c r="F41" s="98">
        <v>0.175813673</v>
      </c>
      <c r="G41" s="98">
        <v>0.55721247699999998</v>
      </c>
      <c r="H41" s="98">
        <v>8.4216029999999997E-2</v>
      </c>
      <c r="I41" s="98">
        <v>6.4933500000000002E-3</v>
      </c>
      <c r="J41" s="98">
        <v>0.111397867</v>
      </c>
      <c r="K41" s="99">
        <v>5.5986500000000002E-2</v>
      </c>
      <c r="L41" s="88">
        <f t="shared" si="2"/>
        <v>5.7872528167649227E-2</v>
      </c>
    </row>
    <row r="42" spans="1:12" s="37" customFormat="1" ht="12" customHeight="1" x14ac:dyDescent="0.2">
      <c r="A42" s="238"/>
      <c r="C42" s="304"/>
      <c r="D42" s="242" t="s">
        <v>51</v>
      </c>
      <c r="E42" s="98">
        <v>0.11065628299999999</v>
      </c>
      <c r="F42" s="98">
        <v>0.25595247199999999</v>
      </c>
      <c r="G42" s="98">
        <v>0.16869826700000001</v>
      </c>
      <c r="H42" s="98">
        <v>4.0203000000000003E-2</v>
      </c>
      <c r="I42" s="98">
        <v>2.1524000000000001E-3</v>
      </c>
      <c r="J42" s="98">
        <v>9.6778348E-2</v>
      </c>
      <c r="K42" s="99">
        <v>0.32555927200000001</v>
      </c>
      <c r="L42" s="50">
        <f t="shared" si="2"/>
        <v>0.37457624169293802</v>
      </c>
    </row>
    <row r="43" spans="1:12" s="37" customFormat="1" ht="12" customHeight="1" x14ac:dyDescent="0.2">
      <c r="A43" s="238"/>
      <c r="C43" s="304"/>
      <c r="D43" s="181" t="s">
        <v>52</v>
      </c>
      <c r="E43" s="98">
        <v>0.206527659</v>
      </c>
      <c r="F43" s="98">
        <v>0.39074075400000002</v>
      </c>
      <c r="G43" s="98">
        <v>0.22488791499999999</v>
      </c>
      <c r="H43" s="98">
        <v>4.4065699999999999E-2</v>
      </c>
      <c r="I43" s="98">
        <v>5.5076400000000003E-3</v>
      </c>
      <c r="J43" s="98">
        <v>7.8785536000000003E-2</v>
      </c>
      <c r="K43" s="99">
        <v>4.9484800000000002E-2</v>
      </c>
      <c r="L43" s="50">
        <f t="shared" si="2"/>
        <v>0.42944224539114811</v>
      </c>
    </row>
    <row r="44" spans="1:12" s="37" customFormat="1" ht="12" customHeight="1" x14ac:dyDescent="0.2">
      <c r="A44" s="238"/>
      <c r="C44" s="304"/>
      <c r="D44" s="266" t="s">
        <v>53</v>
      </c>
      <c r="E44" s="263">
        <v>0.211680283</v>
      </c>
      <c r="F44" s="263">
        <v>0.26214040700000002</v>
      </c>
      <c r="G44" s="263">
        <v>0.18457501900000001</v>
      </c>
      <c r="H44" s="263">
        <v>3.7084899999999997E-2</v>
      </c>
      <c r="I44" s="263">
        <v>3.68747E-3</v>
      </c>
      <c r="J44" s="263">
        <v>9.8783971999999998E-2</v>
      </c>
      <c r="K44" s="264">
        <v>0.20204793900000001</v>
      </c>
      <c r="L44" s="53">
        <f t="shared" si="2"/>
        <v>0.45843135023903164</v>
      </c>
    </row>
    <row r="45" spans="1:12" s="37" customFormat="1" ht="15" customHeight="1" x14ac:dyDescent="0.2">
      <c r="A45" s="238"/>
      <c r="C45" s="305"/>
      <c r="D45" s="141" t="s">
        <v>207</v>
      </c>
      <c r="E45" s="139">
        <v>0.11253768499999998</v>
      </c>
      <c r="F45" s="139">
        <v>0.283581784</v>
      </c>
      <c r="G45" s="139">
        <v>0.32314879359999998</v>
      </c>
      <c r="H45" s="139">
        <v>5.2280625999999997E-2</v>
      </c>
      <c r="I45" s="139">
        <v>3.8069019999999996E-3</v>
      </c>
      <c r="J45" s="139">
        <v>8.6412684599999998E-2</v>
      </c>
      <c r="K45" s="265">
        <v>0.1382315422</v>
      </c>
      <c r="L45" s="129">
        <f t="shared" si="2"/>
        <v>0.28939148287828625</v>
      </c>
    </row>
    <row r="46" spans="1:12" s="37" customFormat="1" ht="12" customHeight="1" x14ac:dyDescent="0.2">
      <c r="A46" s="238"/>
      <c r="C46" s="303" t="s">
        <v>25</v>
      </c>
      <c r="D46" s="241" t="s">
        <v>44</v>
      </c>
      <c r="E46" s="163">
        <v>6.4799799999999998E-3</v>
      </c>
      <c r="F46" s="163">
        <v>0.30098278499999997</v>
      </c>
      <c r="G46" s="163">
        <v>0.40648356800000002</v>
      </c>
      <c r="H46" s="163">
        <v>6.5886930999999996E-2</v>
      </c>
      <c r="I46" s="163">
        <v>0</v>
      </c>
      <c r="J46" s="163">
        <v>9.7546176999999998E-2</v>
      </c>
      <c r="K46" s="164">
        <v>0.122620564</v>
      </c>
      <c r="L46" s="49">
        <f t="shared" si="2"/>
        <v>0.15904413510629625</v>
      </c>
    </row>
    <row r="47" spans="1:12" s="37" customFormat="1" ht="12" customHeight="1" x14ac:dyDescent="0.2">
      <c r="A47" s="238"/>
      <c r="C47" s="304"/>
      <c r="D47" s="254" t="s">
        <v>50</v>
      </c>
      <c r="E47" s="98">
        <v>2.7598000000000001E-2</v>
      </c>
      <c r="F47" s="98">
        <v>5.1107100000000003E-2</v>
      </c>
      <c r="G47" s="98">
        <v>0.514210634</v>
      </c>
      <c r="H47" s="98">
        <v>0.19023947399999999</v>
      </c>
      <c r="I47" s="98">
        <v>1.9664999999999999E-5</v>
      </c>
      <c r="J47" s="98">
        <v>8.9995974000000006E-2</v>
      </c>
      <c r="K47" s="99">
        <v>0.126829155</v>
      </c>
      <c r="L47" s="88">
        <f t="shared" si="2"/>
        <v>-5.3612358424068078E-2</v>
      </c>
    </row>
    <row r="48" spans="1:12" s="37" customFormat="1" ht="12" customHeight="1" x14ac:dyDescent="0.2">
      <c r="A48" s="238"/>
      <c r="C48" s="304"/>
      <c r="D48" s="242" t="s">
        <v>51</v>
      </c>
      <c r="E48" s="98">
        <v>8.6030000000000004E-4</v>
      </c>
      <c r="F48" s="98">
        <v>3.7846699999999997E-2</v>
      </c>
      <c r="G48" s="98">
        <v>0.26852293300000002</v>
      </c>
      <c r="H48" s="98">
        <v>5.2921999999999997E-2</v>
      </c>
      <c r="I48" s="98">
        <v>0</v>
      </c>
      <c r="J48" s="98">
        <v>9.8067870000000001E-2</v>
      </c>
      <c r="K48" s="99">
        <v>0.54178028300000003</v>
      </c>
      <c r="L48" s="50">
        <f t="shared" si="2"/>
        <v>-1.8540369738901271E-2</v>
      </c>
    </row>
    <row r="49" spans="1:12" s="37" customFormat="1" ht="12" customHeight="1" x14ac:dyDescent="0.2">
      <c r="A49" s="238"/>
      <c r="C49" s="304"/>
      <c r="D49" s="181" t="s">
        <v>52</v>
      </c>
      <c r="E49" s="98">
        <v>1.1889800000000001E-2</v>
      </c>
      <c r="F49" s="98">
        <v>0.107968406</v>
      </c>
      <c r="G49" s="98">
        <v>0.33211107000000001</v>
      </c>
      <c r="H49" s="98">
        <v>5.7256099999999997E-2</v>
      </c>
      <c r="I49" s="98">
        <v>0</v>
      </c>
      <c r="J49" s="98">
        <v>9.6228729999999998E-2</v>
      </c>
      <c r="K49" s="99">
        <v>0.394545957</v>
      </c>
      <c r="L49" s="50">
        <f t="shared" si="2"/>
        <v>7.3142374193072401E-2</v>
      </c>
    </row>
    <row r="50" spans="1:12" s="37" customFormat="1" ht="12" customHeight="1" x14ac:dyDescent="0.2">
      <c r="A50" s="238"/>
      <c r="C50" s="304"/>
      <c r="D50" s="266" t="s">
        <v>53</v>
      </c>
      <c r="E50" s="263">
        <v>5.1944000000000001E-3</v>
      </c>
      <c r="F50" s="263">
        <v>8.3762351999999998E-2</v>
      </c>
      <c r="G50" s="263">
        <v>0.25066473</v>
      </c>
      <c r="H50" s="263">
        <v>3.7067200000000002E-2</v>
      </c>
      <c r="I50" s="263">
        <v>0</v>
      </c>
      <c r="J50" s="263">
        <v>0.100132027</v>
      </c>
      <c r="K50" s="264">
        <v>0.52317933599999999</v>
      </c>
      <c r="L50" s="53">
        <f t="shared" si="2"/>
        <v>7.5770728890654587E-2</v>
      </c>
    </row>
    <row r="51" spans="1:12" s="37" customFormat="1" ht="15" customHeight="1" x14ac:dyDescent="0.2">
      <c r="A51" s="238"/>
      <c r="C51" s="305"/>
      <c r="D51" s="141" t="s">
        <v>207</v>
      </c>
      <c r="E51" s="139">
        <v>1.0404496000000001E-2</v>
      </c>
      <c r="F51" s="139">
        <v>0.1163334686</v>
      </c>
      <c r="G51" s="139">
        <v>0.35439858700000004</v>
      </c>
      <c r="H51" s="139">
        <v>8.0674340999999997E-2</v>
      </c>
      <c r="I51" s="139">
        <v>3.9329999999999994E-6</v>
      </c>
      <c r="J51" s="139">
        <v>9.6394155600000003E-2</v>
      </c>
      <c r="K51" s="265">
        <v>0.34179105900000001</v>
      </c>
      <c r="L51" s="129">
        <f t="shared" si="2"/>
        <v>5.0248098685988118E-2</v>
      </c>
    </row>
    <row r="52" spans="1:12" s="37" customFormat="1" ht="12" customHeight="1" x14ac:dyDescent="0.2">
      <c r="A52" s="238"/>
      <c r="C52" s="303" t="s">
        <v>26</v>
      </c>
      <c r="D52" s="241" t="s">
        <v>44</v>
      </c>
      <c r="E52" s="163">
        <v>2.6249000000000001E-2</v>
      </c>
      <c r="F52" s="163">
        <v>0.29818243900000002</v>
      </c>
      <c r="G52" s="163">
        <v>0.45069342200000001</v>
      </c>
      <c r="H52" s="163">
        <v>2.5241300000000001E-2</v>
      </c>
      <c r="I52" s="163">
        <v>4.3534E-5</v>
      </c>
      <c r="J52" s="163">
        <v>6.1172600000000001E-2</v>
      </c>
      <c r="K52" s="164">
        <v>0.13841767299999999</v>
      </c>
      <c r="L52" s="49">
        <f t="shared" si="2"/>
        <v>0.20324096086817134</v>
      </c>
    </row>
    <row r="53" spans="1:12" s="37" customFormat="1" ht="12" customHeight="1" x14ac:dyDescent="0.2">
      <c r="A53" s="238"/>
      <c r="C53" s="304"/>
      <c r="D53" s="254" t="s">
        <v>50</v>
      </c>
      <c r="E53" s="98">
        <v>1.6227700000000001E-2</v>
      </c>
      <c r="F53" s="98">
        <v>0.16548998600000001</v>
      </c>
      <c r="G53" s="98">
        <v>0.50717673500000005</v>
      </c>
      <c r="H53" s="98">
        <v>6.0108599999999998E-2</v>
      </c>
      <c r="I53" s="98">
        <v>8.2600999999999994E-3</v>
      </c>
      <c r="J53" s="98">
        <v>6.2203300000000003E-2</v>
      </c>
      <c r="K53" s="99">
        <v>0.18053358999999999</v>
      </c>
      <c r="L53" s="88">
        <f t="shared" si="2"/>
        <v>8.0102003277140954E-2</v>
      </c>
    </row>
    <row r="54" spans="1:12" s="37" customFormat="1" ht="12" customHeight="1" x14ac:dyDescent="0.2">
      <c r="A54" s="238"/>
      <c r="C54" s="304"/>
      <c r="D54" s="242" t="s">
        <v>51</v>
      </c>
      <c r="E54" s="98">
        <v>2.33609E-2</v>
      </c>
      <c r="F54" s="98">
        <v>0.117478442</v>
      </c>
      <c r="G54" s="98">
        <v>0.17152783099999999</v>
      </c>
      <c r="H54" s="98">
        <v>1.3141399999999999E-2</v>
      </c>
      <c r="I54" s="98">
        <v>4.3534E-5</v>
      </c>
      <c r="J54" s="98">
        <v>7.6245386999999998E-2</v>
      </c>
      <c r="K54" s="99">
        <v>0.598202554</v>
      </c>
      <c r="L54" s="50">
        <f t="shared" si="2"/>
        <v>0.23187036845072545</v>
      </c>
    </row>
    <row r="55" spans="1:12" s="37" customFormat="1" ht="12" customHeight="1" x14ac:dyDescent="0.2">
      <c r="A55" s="238"/>
      <c r="C55" s="304"/>
      <c r="D55" s="181" t="s">
        <v>52</v>
      </c>
      <c r="E55" s="98">
        <v>5.03901E-2</v>
      </c>
      <c r="F55" s="98">
        <v>0.29054958600000003</v>
      </c>
      <c r="G55" s="98">
        <v>0.22886145699999999</v>
      </c>
      <c r="H55" s="98">
        <v>2.0214900000000001E-2</v>
      </c>
      <c r="I55" s="98">
        <v>4.3534E-5</v>
      </c>
      <c r="J55" s="98">
        <v>6.6814787E-2</v>
      </c>
      <c r="K55" s="99">
        <v>0.34312569300000001</v>
      </c>
      <c r="L55" s="50">
        <f t="shared" si="2"/>
        <v>0.31439860690541754</v>
      </c>
    </row>
    <row r="56" spans="1:12" s="37" customFormat="1" ht="12" customHeight="1" x14ac:dyDescent="0.2">
      <c r="A56" s="238"/>
      <c r="C56" s="304"/>
      <c r="D56" s="266" t="s">
        <v>53</v>
      </c>
      <c r="E56" s="263">
        <v>2.8710599999999999E-2</v>
      </c>
      <c r="F56" s="263">
        <v>0.138496217</v>
      </c>
      <c r="G56" s="263">
        <v>0.16979026799999999</v>
      </c>
      <c r="H56" s="263">
        <v>9.9316000000000005E-3</v>
      </c>
      <c r="I56" s="263">
        <v>2.0713300000000001E-3</v>
      </c>
      <c r="J56" s="263">
        <v>8.0958882999999995E-2</v>
      </c>
      <c r="K56" s="264">
        <v>0.57004110900000005</v>
      </c>
      <c r="L56" s="53">
        <f t="shared" si="2"/>
        <v>0.26052027103781072</v>
      </c>
    </row>
    <row r="57" spans="1:12" s="37" customFormat="1" ht="15" customHeight="1" x14ac:dyDescent="0.2">
      <c r="A57" s="238"/>
      <c r="C57" s="305"/>
      <c r="D57" s="141" t="s">
        <v>207</v>
      </c>
      <c r="E57" s="139">
        <v>2.8987660000000005E-2</v>
      </c>
      <c r="F57" s="139">
        <v>0.20203933400000001</v>
      </c>
      <c r="G57" s="139">
        <v>0.30560994260000002</v>
      </c>
      <c r="H57" s="139">
        <v>2.5727560000000003E-2</v>
      </c>
      <c r="I57" s="139">
        <v>2.0924063999999995E-3</v>
      </c>
      <c r="J57" s="139">
        <v>6.9478991399999995E-2</v>
      </c>
      <c r="K57" s="265">
        <v>0.36606412380000003</v>
      </c>
      <c r="L57" s="129">
        <f t="shared" si="2"/>
        <v>0.20382626200250406</v>
      </c>
    </row>
    <row r="58" spans="1:12" s="37" customFormat="1" ht="12" customHeight="1" x14ac:dyDescent="0.2">
      <c r="A58" s="238"/>
      <c r="C58" s="303" t="s">
        <v>27</v>
      </c>
      <c r="D58" s="241" t="s">
        <v>44</v>
      </c>
      <c r="E58" s="163">
        <v>3.11138E-2</v>
      </c>
      <c r="F58" s="163">
        <v>0.35043695200000002</v>
      </c>
      <c r="G58" s="163">
        <v>0.43537933899999998</v>
      </c>
      <c r="H58" s="163">
        <v>5.9300499999999999E-2</v>
      </c>
      <c r="I58" s="163">
        <v>5.1286099999999996E-3</v>
      </c>
      <c r="J58" s="163">
        <v>5.6413699999999997E-2</v>
      </c>
      <c r="K58" s="164">
        <v>6.2226999999999998E-2</v>
      </c>
      <c r="L58" s="49">
        <f t="shared" si="2"/>
        <v>0.19464642316702838</v>
      </c>
    </row>
    <row r="59" spans="1:12" s="37" customFormat="1" ht="12" customHeight="1" x14ac:dyDescent="0.2">
      <c r="A59" s="238"/>
      <c r="C59" s="304"/>
      <c r="D59" s="254" t="s">
        <v>50</v>
      </c>
      <c r="E59" s="98">
        <v>1.9154899999999999E-2</v>
      </c>
      <c r="F59" s="98">
        <v>0.20546641800000001</v>
      </c>
      <c r="G59" s="98">
        <v>0.49490190699999997</v>
      </c>
      <c r="H59" s="98">
        <v>0.101465529</v>
      </c>
      <c r="I59" s="98">
        <v>1.46436E-2</v>
      </c>
      <c r="J59" s="98">
        <v>7.55657E-2</v>
      </c>
      <c r="K59" s="99">
        <v>8.8801919000000007E-2</v>
      </c>
      <c r="L59" s="88">
        <f t="shared" si="2"/>
        <v>6.7627520918128556E-2</v>
      </c>
    </row>
    <row r="60" spans="1:12" s="37" customFormat="1" ht="12" customHeight="1" x14ac:dyDescent="0.2">
      <c r="A60" s="238"/>
      <c r="C60" s="304"/>
      <c r="D60" s="242" t="s">
        <v>51</v>
      </c>
      <c r="E60" s="98">
        <v>5.4939099999999998E-2</v>
      </c>
      <c r="F60" s="98">
        <v>0.152372546</v>
      </c>
      <c r="G60" s="98">
        <v>0.19800961</v>
      </c>
      <c r="H60" s="98">
        <v>3.5360099999999998E-2</v>
      </c>
      <c r="I60" s="98">
        <v>7.1380200000000001E-3</v>
      </c>
      <c r="J60" s="98">
        <v>7.8560582000000004E-2</v>
      </c>
      <c r="K60" s="99">
        <v>0.47361997099999997</v>
      </c>
      <c r="L60" s="50">
        <f t="shared" si="2"/>
        <v>0.23738879712967129</v>
      </c>
    </row>
    <row r="61" spans="1:12" s="37" customFormat="1" ht="12" customHeight="1" x14ac:dyDescent="0.2">
      <c r="A61" s="238"/>
      <c r="C61" s="304"/>
      <c r="D61" s="181" t="s">
        <v>52</v>
      </c>
      <c r="E61" s="98">
        <v>0.109549903</v>
      </c>
      <c r="F61" s="98">
        <v>0.36783748999999999</v>
      </c>
      <c r="G61" s="98">
        <v>0.27021661000000002</v>
      </c>
      <c r="H61" s="98">
        <v>5.92612E-2</v>
      </c>
      <c r="I61" s="98">
        <v>1.3322199999999999E-2</v>
      </c>
      <c r="J61" s="98">
        <v>6.3460006999999999E-2</v>
      </c>
      <c r="K61" s="99">
        <v>0.116352568</v>
      </c>
      <c r="L61" s="50">
        <f t="shared" si="2"/>
        <v>0.30543732698611076</v>
      </c>
    </row>
    <row r="62" spans="1:12" s="37" customFormat="1" ht="12" customHeight="1" x14ac:dyDescent="0.2">
      <c r="A62" s="238"/>
      <c r="C62" s="304"/>
      <c r="D62" s="266" t="s">
        <v>53</v>
      </c>
      <c r="E62" s="263">
        <v>9.0474652000000003E-2</v>
      </c>
      <c r="F62" s="263">
        <v>0.192830525</v>
      </c>
      <c r="G62" s="263">
        <v>0.20625975199999999</v>
      </c>
      <c r="H62" s="263">
        <v>4.2579600000000002E-2</v>
      </c>
      <c r="I62" s="263">
        <v>4.8997800000000003E-3</v>
      </c>
      <c r="J62" s="263">
        <v>6.3908372000000005E-2</v>
      </c>
      <c r="K62" s="264">
        <v>0.39904732900000001</v>
      </c>
      <c r="L62" s="53">
        <f t="shared" si="2"/>
        <v>0.29923105376394554</v>
      </c>
    </row>
    <row r="63" spans="1:12" s="37" customFormat="1" ht="15" customHeight="1" x14ac:dyDescent="0.2">
      <c r="A63" s="238"/>
      <c r="C63" s="305"/>
      <c r="D63" s="141" t="s">
        <v>207</v>
      </c>
      <c r="E63" s="139">
        <v>6.1046471000000005E-2</v>
      </c>
      <c r="F63" s="139">
        <v>0.2537887862</v>
      </c>
      <c r="G63" s="139">
        <v>0.3209534436</v>
      </c>
      <c r="H63" s="139">
        <v>5.9593385799999996E-2</v>
      </c>
      <c r="I63" s="139">
        <v>9.0264419999999991E-3</v>
      </c>
      <c r="J63" s="139">
        <v>6.7581672199999998E-2</v>
      </c>
      <c r="K63" s="265">
        <v>0.22800975740000001</v>
      </c>
      <c r="L63" s="129">
        <f t="shared" si="2"/>
        <v>0.2116921120991663</v>
      </c>
    </row>
    <row r="64" spans="1:12" s="37" customFormat="1" ht="12" customHeight="1" x14ac:dyDescent="0.2">
      <c r="A64" s="238"/>
      <c r="C64" s="303" t="s">
        <v>28</v>
      </c>
      <c r="D64" s="241" t="s">
        <v>44</v>
      </c>
      <c r="E64" s="163">
        <v>5.0734399999999999E-2</v>
      </c>
      <c r="F64" s="163">
        <v>0.2486352</v>
      </c>
      <c r="G64" s="163">
        <v>0.44918502799999999</v>
      </c>
      <c r="H64" s="163">
        <v>9.7433820000000004E-2</v>
      </c>
      <c r="I64" s="163">
        <v>1.4486600000000001E-4</v>
      </c>
      <c r="J64" s="163">
        <v>8.0136856000000006E-2</v>
      </c>
      <c r="K64" s="164">
        <v>7.3729845000000002E-2</v>
      </c>
      <c r="L64" s="49">
        <f t="shared" si="2"/>
        <v>0.14913751995350463</v>
      </c>
    </row>
    <row r="65" spans="1:12" s="37" customFormat="1" ht="12" customHeight="1" x14ac:dyDescent="0.2">
      <c r="A65" s="238"/>
      <c r="C65" s="304"/>
      <c r="D65" s="254" t="s">
        <v>50</v>
      </c>
      <c r="E65" s="98">
        <v>2.3285699999999999E-2</v>
      </c>
      <c r="F65" s="98">
        <v>0.14794818600000001</v>
      </c>
      <c r="G65" s="98">
        <v>0.42298723199999999</v>
      </c>
      <c r="H65" s="98">
        <v>8.251203E-2</v>
      </c>
      <c r="I65" s="98">
        <v>1.7394900000000001E-2</v>
      </c>
      <c r="J65" s="98">
        <v>0.105552301</v>
      </c>
      <c r="K65" s="99">
        <v>0.200319729</v>
      </c>
      <c r="L65" s="88">
        <f t="shared" si="2"/>
        <v>5.5622126365941084E-2</v>
      </c>
    </row>
    <row r="66" spans="1:12" s="37" customFormat="1" ht="12" customHeight="1" x14ac:dyDescent="0.2">
      <c r="A66" s="238"/>
      <c r="C66" s="304"/>
      <c r="D66" s="242" t="s">
        <v>51</v>
      </c>
      <c r="E66" s="98">
        <v>3.2977699999999999E-2</v>
      </c>
      <c r="F66" s="98">
        <v>0.110411124</v>
      </c>
      <c r="G66" s="98">
        <v>0.13598566100000001</v>
      </c>
      <c r="H66" s="98">
        <v>2.9224199999999999E-2</v>
      </c>
      <c r="I66" s="98">
        <v>0</v>
      </c>
      <c r="J66" s="98">
        <v>0.107445105</v>
      </c>
      <c r="K66" s="99">
        <v>0.58395624300000004</v>
      </c>
      <c r="L66" s="50">
        <f t="shared" si="2"/>
        <v>0.23840400356858293</v>
      </c>
    </row>
    <row r="67" spans="1:12" s="37" customFormat="1" ht="12" customHeight="1" x14ac:dyDescent="0.2">
      <c r="A67" s="238"/>
      <c r="C67" s="304"/>
      <c r="D67" s="181" t="s">
        <v>52</v>
      </c>
      <c r="E67" s="98">
        <v>5.1353299999999998E-2</v>
      </c>
      <c r="F67" s="98">
        <v>0.204739168</v>
      </c>
      <c r="G67" s="98">
        <v>0.23919812400000001</v>
      </c>
      <c r="H67" s="98">
        <v>3.3775100000000002E-2</v>
      </c>
      <c r="I67" s="98">
        <v>0</v>
      </c>
      <c r="J67" s="98">
        <v>0.12909074600000001</v>
      </c>
      <c r="K67" s="99">
        <v>0.34184361400000002</v>
      </c>
      <c r="L67" s="50">
        <f t="shared" si="2"/>
        <v>0.25863581039006395</v>
      </c>
    </row>
    <row r="68" spans="1:12" s="37" customFormat="1" ht="12" customHeight="1" x14ac:dyDescent="0.2">
      <c r="A68" s="238"/>
      <c r="C68" s="304"/>
      <c r="D68" s="266" t="s">
        <v>53</v>
      </c>
      <c r="E68" s="263">
        <v>2.58128E-2</v>
      </c>
      <c r="F68" s="263">
        <v>8.7216421000000002E-2</v>
      </c>
      <c r="G68" s="263">
        <v>0.131222545</v>
      </c>
      <c r="H68" s="263">
        <v>2.4673199999999999E-2</v>
      </c>
      <c r="I68" s="263">
        <v>0</v>
      </c>
      <c r="J68" s="263">
        <v>0.13503110500000001</v>
      </c>
      <c r="K68" s="264">
        <v>0.59604387000000003</v>
      </c>
      <c r="L68" s="53">
        <f t="shared" si="2"/>
        <v>0.2122689140732289</v>
      </c>
    </row>
    <row r="69" spans="1:12" s="37" customFormat="1" ht="15" customHeight="1" x14ac:dyDescent="0.2">
      <c r="A69" s="238"/>
      <c r="C69" s="305"/>
      <c r="D69" s="141" t="s">
        <v>207</v>
      </c>
      <c r="E69" s="139">
        <v>3.6832779999999996E-2</v>
      </c>
      <c r="F69" s="139">
        <v>0.15979001980000002</v>
      </c>
      <c r="G69" s="139">
        <v>0.275715718</v>
      </c>
      <c r="H69" s="139">
        <v>5.3523670000000002E-2</v>
      </c>
      <c r="I69" s="139">
        <v>3.5079532000000004E-3</v>
      </c>
      <c r="J69" s="139">
        <v>0.1114512226</v>
      </c>
      <c r="K69" s="265">
        <v>0.3591786602</v>
      </c>
      <c r="L69" s="129">
        <f t="shared" si="2"/>
        <v>0.16332239959110201</v>
      </c>
    </row>
    <row r="70" spans="1:12" s="37" customFormat="1" ht="12" customHeight="1" x14ac:dyDescent="0.2">
      <c r="A70" s="238"/>
      <c r="C70" s="303" t="s">
        <v>29</v>
      </c>
      <c r="D70" s="241" t="s">
        <v>44</v>
      </c>
      <c r="E70" s="163">
        <v>3.11016E-2</v>
      </c>
      <c r="F70" s="163">
        <v>0.269867048</v>
      </c>
      <c r="G70" s="163">
        <v>0.55052074299999998</v>
      </c>
      <c r="H70" s="163">
        <v>7.2223419999999997E-2</v>
      </c>
      <c r="I70" s="163">
        <v>5.3190199999999998E-3</v>
      </c>
      <c r="J70" s="163">
        <v>2.8082099999999999E-2</v>
      </c>
      <c r="K70" s="164">
        <v>4.2886100000000003E-2</v>
      </c>
      <c r="L70" s="49">
        <f t="shared" si="2"/>
        <v>0.13412284686292952</v>
      </c>
    </row>
    <row r="71" spans="1:12" s="37" customFormat="1" ht="12" customHeight="1" x14ac:dyDescent="0.2">
      <c r="A71" s="238"/>
      <c r="C71" s="304"/>
      <c r="D71" s="254" t="s">
        <v>50</v>
      </c>
      <c r="E71" s="98">
        <v>4.4448799999999997E-2</v>
      </c>
      <c r="F71" s="98">
        <v>0.17654107499999999</v>
      </c>
      <c r="G71" s="98">
        <v>0.482377993</v>
      </c>
      <c r="H71" s="98">
        <v>0.139247115</v>
      </c>
      <c r="I71" s="98">
        <v>2.6038800000000001E-2</v>
      </c>
      <c r="J71" s="98">
        <v>3.1087099999999999E-2</v>
      </c>
      <c r="K71" s="99">
        <v>0.10025909</v>
      </c>
      <c r="L71" s="88">
        <f t="shared" si="2"/>
        <v>4.2660241312734805E-2</v>
      </c>
    </row>
    <row r="72" spans="1:12" s="37" customFormat="1" ht="12" customHeight="1" x14ac:dyDescent="0.2">
      <c r="A72" s="238"/>
      <c r="C72" s="304"/>
      <c r="D72" s="242" t="s">
        <v>51</v>
      </c>
      <c r="E72" s="98">
        <v>2.6961599999999999E-2</v>
      </c>
      <c r="F72" s="98">
        <v>9.0968356E-2</v>
      </c>
      <c r="G72" s="98">
        <v>0.19265797000000001</v>
      </c>
      <c r="H72" s="98">
        <v>2.0366800000000001E-2</v>
      </c>
      <c r="I72" s="98">
        <v>7.1133000000000004E-3</v>
      </c>
      <c r="J72" s="98">
        <v>2.9625100000000001E-2</v>
      </c>
      <c r="K72" s="99">
        <v>0.63230695299999995</v>
      </c>
      <c r="L72" s="50">
        <f t="shared" si="2"/>
        <v>0.16313012103664601</v>
      </c>
    </row>
    <row r="73" spans="1:12" s="37" customFormat="1" ht="12" customHeight="1" x14ac:dyDescent="0.2">
      <c r="A73" s="238"/>
      <c r="C73" s="304"/>
      <c r="D73" s="181" t="s">
        <v>52</v>
      </c>
      <c r="E73" s="98">
        <v>3.02084E-2</v>
      </c>
      <c r="F73" s="98">
        <v>0.21167583500000001</v>
      </c>
      <c r="G73" s="98">
        <v>0.29817101600000001</v>
      </c>
      <c r="H73" s="98">
        <v>8.3289952E-2</v>
      </c>
      <c r="I73" s="98">
        <v>1.2138100000000001E-2</v>
      </c>
      <c r="J73" s="98">
        <v>3.49538E-2</v>
      </c>
      <c r="K73" s="99">
        <v>0.32956295800000002</v>
      </c>
      <c r="L73" s="50">
        <f t="shared" si="2"/>
        <v>0.12944988658498238</v>
      </c>
    </row>
    <row r="74" spans="1:12" s="37" customFormat="1" ht="12" customHeight="1" x14ac:dyDescent="0.2">
      <c r="A74" s="238"/>
      <c r="C74" s="304"/>
      <c r="D74" s="266" t="s">
        <v>53</v>
      </c>
      <c r="E74" s="263">
        <v>2.39113E-2</v>
      </c>
      <c r="F74" s="263">
        <v>0.103367879</v>
      </c>
      <c r="G74" s="263">
        <v>0.24820220300000001</v>
      </c>
      <c r="H74" s="263">
        <v>1.56969E-2</v>
      </c>
      <c r="I74" s="263">
        <v>7.0936999999999997E-3</v>
      </c>
      <c r="J74" s="263">
        <v>4.57551E-2</v>
      </c>
      <c r="K74" s="264">
        <v>0.55597295800000002</v>
      </c>
      <c r="L74" s="53">
        <f t="shared" si="2"/>
        <v>0.15229062610786409</v>
      </c>
    </row>
    <row r="75" spans="1:12" s="37" customFormat="1" ht="15" customHeight="1" x14ac:dyDescent="0.2">
      <c r="A75" s="238"/>
      <c r="C75" s="305"/>
      <c r="D75" s="141" t="s">
        <v>207</v>
      </c>
      <c r="E75" s="139">
        <v>3.1326339999999994E-2</v>
      </c>
      <c r="F75" s="139">
        <v>0.1704840386</v>
      </c>
      <c r="G75" s="139">
        <v>0.35438598499999996</v>
      </c>
      <c r="H75" s="139">
        <v>6.6164837400000009E-2</v>
      </c>
      <c r="I75" s="139">
        <v>1.1540584000000001E-2</v>
      </c>
      <c r="J75" s="139">
        <v>3.3900639999999996E-2</v>
      </c>
      <c r="K75" s="265">
        <v>0.33219761180000001</v>
      </c>
      <c r="L75" s="129">
        <f t="shared" si="2"/>
        <v>0.11349606248545266</v>
      </c>
    </row>
    <row r="76" spans="1:12" s="37" customFormat="1" ht="12" customHeight="1" x14ac:dyDescent="0.2">
      <c r="A76" s="238"/>
      <c r="C76" s="303" t="s">
        <v>30</v>
      </c>
      <c r="D76" s="241" t="s">
        <v>44</v>
      </c>
      <c r="E76" s="163">
        <v>4.3850699999999999E-2</v>
      </c>
      <c r="F76" s="163">
        <v>0.350373885</v>
      </c>
      <c r="G76" s="163">
        <v>0.42171657899999998</v>
      </c>
      <c r="H76" s="163">
        <v>4.64042E-2</v>
      </c>
      <c r="I76" s="163">
        <v>3.1606099999999999E-3</v>
      </c>
      <c r="J76" s="163">
        <v>5.51841E-2</v>
      </c>
      <c r="K76" s="164">
        <v>7.9309912999999996E-2</v>
      </c>
      <c r="L76" s="49">
        <f t="shared" si="2"/>
        <v>0.22261536983914562</v>
      </c>
    </row>
    <row r="77" spans="1:12" s="37" customFormat="1" ht="12" customHeight="1" x14ac:dyDescent="0.2">
      <c r="A77" s="238"/>
      <c r="C77" s="304"/>
      <c r="D77" s="254" t="s">
        <v>50</v>
      </c>
      <c r="E77" s="98">
        <v>2.15669E-2</v>
      </c>
      <c r="F77" s="98">
        <v>0.17339590699999999</v>
      </c>
      <c r="G77" s="98">
        <v>0.46255402299999998</v>
      </c>
      <c r="H77" s="98">
        <v>0.107206616</v>
      </c>
      <c r="I77" s="98">
        <v>2.18695E-2</v>
      </c>
      <c r="J77" s="98">
        <v>7.5933266999999999E-2</v>
      </c>
      <c r="K77" s="99">
        <v>0.13747382</v>
      </c>
      <c r="L77" s="88">
        <f t="shared" si="2"/>
        <v>4.1688710363797225E-2</v>
      </c>
    </row>
    <row r="78" spans="1:12" s="37" customFormat="1" ht="12" customHeight="1" x14ac:dyDescent="0.2">
      <c r="A78" s="238"/>
      <c r="C78" s="304"/>
      <c r="D78" s="242" t="s">
        <v>51</v>
      </c>
      <c r="E78" s="98">
        <v>2.4300200000000001E-2</v>
      </c>
      <c r="F78" s="98">
        <v>9.3855494999999997E-2</v>
      </c>
      <c r="G78" s="98">
        <v>0.14096170599999999</v>
      </c>
      <c r="H78" s="98">
        <v>1.234E-2</v>
      </c>
      <c r="I78" s="98">
        <v>2.6053000000000001E-3</v>
      </c>
      <c r="J78" s="98">
        <v>7.0398644999999996E-2</v>
      </c>
      <c r="K78" s="99">
        <v>0.65553864299999998</v>
      </c>
      <c r="L78" s="50">
        <f t="shared" si="2"/>
        <v>0.22787722397875659</v>
      </c>
    </row>
    <row r="79" spans="1:12" s="37" customFormat="1" ht="12" customHeight="1" x14ac:dyDescent="0.2">
      <c r="A79" s="238"/>
      <c r="C79" s="304"/>
      <c r="D79" s="181" t="s">
        <v>52</v>
      </c>
      <c r="E79" s="98">
        <v>3.0035300000000001E-2</v>
      </c>
      <c r="F79" s="98">
        <v>0.17692196900000001</v>
      </c>
      <c r="G79" s="98">
        <v>0.19532803100000001</v>
      </c>
      <c r="H79" s="98">
        <v>3.3142400000000002E-2</v>
      </c>
      <c r="I79" s="98">
        <v>4.2334E-3</v>
      </c>
      <c r="J79" s="98">
        <v>6.9728297999999994E-2</v>
      </c>
      <c r="K79" s="99">
        <v>0.49061061700000003</v>
      </c>
      <c r="L79" s="50">
        <f t="shared" si="2"/>
        <v>0.22219769840907008</v>
      </c>
    </row>
    <row r="80" spans="1:12" s="37" customFormat="1" ht="12" customHeight="1" x14ac:dyDescent="0.2">
      <c r="A80" s="238"/>
      <c r="C80" s="304"/>
      <c r="D80" s="266" t="s">
        <v>53</v>
      </c>
      <c r="E80" s="263">
        <v>2.2177700000000002E-2</v>
      </c>
      <c r="F80" s="263">
        <v>7.8739287000000005E-2</v>
      </c>
      <c r="G80" s="263">
        <v>0.134977125</v>
      </c>
      <c r="H80" s="263">
        <v>1.1180799999999999E-2</v>
      </c>
      <c r="I80" s="263">
        <v>2.6053000000000001E-3</v>
      </c>
      <c r="J80" s="263">
        <v>7.3045435000000006E-2</v>
      </c>
      <c r="K80" s="264">
        <v>0.67727440500000002</v>
      </c>
      <c r="L80" s="53">
        <f t="shared" si="2"/>
        <v>0.21367990307537868</v>
      </c>
    </row>
    <row r="81" spans="1:12" s="37" customFormat="1" ht="15" customHeight="1" x14ac:dyDescent="0.2">
      <c r="A81" s="238"/>
      <c r="C81" s="305"/>
      <c r="D81" s="141" t="s">
        <v>207</v>
      </c>
      <c r="E81" s="139">
        <v>2.8386160000000001E-2</v>
      </c>
      <c r="F81" s="139">
        <v>0.17465730860000001</v>
      </c>
      <c r="G81" s="139">
        <v>0.27110749280000002</v>
      </c>
      <c r="H81" s="139">
        <v>4.2054803200000004E-2</v>
      </c>
      <c r="I81" s="139">
        <v>6.8948220000000001E-3</v>
      </c>
      <c r="J81" s="139">
        <v>6.8857948999999988E-2</v>
      </c>
      <c r="K81" s="265">
        <v>0.40804147960000003</v>
      </c>
      <c r="L81" s="129">
        <f t="shared" si="2"/>
        <v>0.16783118380850234</v>
      </c>
    </row>
    <row r="82" spans="1:12" ht="15" customHeight="1" x14ac:dyDescent="0.2">
      <c r="A82" s="239"/>
      <c r="C82" s="240" t="s">
        <v>248</v>
      </c>
    </row>
    <row r="83" spans="1:12" s="37" customFormat="1" ht="12" customHeight="1" x14ac:dyDescent="0.2">
      <c r="A83" s="238"/>
      <c r="C83" s="303" t="s">
        <v>249</v>
      </c>
      <c r="D83" s="241" t="s">
        <v>44</v>
      </c>
      <c r="E83" s="163">
        <v>2.9773500000000001E-2</v>
      </c>
      <c r="F83" s="163">
        <v>0.329326801</v>
      </c>
      <c r="G83" s="163">
        <v>0.45425628099999998</v>
      </c>
      <c r="H83" s="163">
        <v>5.5889500000000002E-2</v>
      </c>
      <c r="I83" s="163">
        <v>3.1730199999999999E-3</v>
      </c>
      <c r="J83" s="163">
        <v>5.49655E-2</v>
      </c>
      <c r="K83" s="164">
        <v>7.2615381000000007E-2</v>
      </c>
      <c r="L83" s="49">
        <f t="shared" ref="L83:L100" si="3">(1*E83+0.5*F83-0.5*H83-1*I83)/SUM(E83:I83)</f>
        <v>0.18720260723956503</v>
      </c>
    </row>
    <row r="84" spans="1:12" s="37" customFormat="1" ht="12" customHeight="1" x14ac:dyDescent="0.2">
      <c r="A84" s="238"/>
      <c r="C84" s="304"/>
      <c r="D84" s="254" t="s">
        <v>50</v>
      </c>
      <c r="E84" s="98">
        <v>1.9298800000000001E-2</v>
      </c>
      <c r="F84" s="98">
        <v>0.17936548999999999</v>
      </c>
      <c r="G84" s="98">
        <v>0.50382415800000002</v>
      </c>
      <c r="H84" s="98">
        <v>0.10122350200000001</v>
      </c>
      <c r="I84" s="98">
        <v>1.3039E-2</v>
      </c>
      <c r="J84" s="98">
        <v>8.1462026000000007E-2</v>
      </c>
      <c r="K84" s="99">
        <v>0.101787092</v>
      </c>
      <c r="L84" s="88">
        <f t="shared" si="3"/>
        <v>5.5501366726295201E-2</v>
      </c>
    </row>
    <row r="85" spans="1:12" s="37" customFormat="1" ht="12" customHeight="1" x14ac:dyDescent="0.2">
      <c r="A85" s="238"/>
      <c r="C85" s="304"/>
      <c r="D85" s="242" t="s">
        <v>51</v>
      </c>
      <c r="E85" s="98">
        <v>5.63834E-2</v>
      </c>
      <c r="F85" s="98">
        <v>0.152659236</v>
      </c>
      <c r="G85" s="98">
        <v>0.17812101599999999</v>
      </c>
      <c r="H85" s="98">
        <v>3.1015999999999998E-2</v>
      </c>
      <c r="I85" s="98">
        <v>4.1301799999999998E-3</v>
      </c>
      <c r="J85" s="98">
        <v>7.9516021000000006E-2</v>
      </c>
      <c r="K85" s="99">
        <v>0.498174067</v>
      </c>
      <c r="L85" s="50">
        <f t="shared" si="3"/>
        <v>0.26775326888434847</v>
      </c>
    </row>
    <row r="86" spans="1:12" s="37" customFormat="1" ht="12" customHeight="1" x14ac:dyDescent="0.2">
      <c r="A86" s="238"/>
      <c r="C86" s="304"/>
      <c r="D86" s="181" t="s">
        <v>52</v>
      </c>
      <c r="E86" s="98">
        <v>0.10673071000000001</v>
      </c>
      <c r="F86" s="98">
        <v>0.31682346900000002</v>
      </c>
      <c r="G86" s="98">
        <v>0.24734326300000001</v>
      </c>
      <c r="H86" s="98">
        <v>5.0070299999999998E-2</v>
      </c>
      <c r="I86" s="98">
        <v>7.9512000000000003E-3</v>
      </c>
      <c r="J86" s="98">
        <v>6.9274747999999997E-2</v>
      </c>
      <c r="K86" s="99">
        <v>0.20180629</v>
      </c>
      <c r="L86" s="50">
        <f t="shared" si="3"/>
        <v>0.31849370502433727</v>
      </c>
    </row>
    <row r="87" spans="1:12" s="37" customFormat="1" ht="12" customHeight="1" x14ac:dyDescent="0.2">
      <c r="A87" s="238"/>
      <c r="C87" s="304"/>
      <c r="D87" s="266" t="s">
        <v>53</v>
      </c>
      <c r="E87" s="263">
        <v>9.5286591000000004E-2</v>
      </c>
      <c r="F87" s="263">
        <v>0.17232852800000001</v>
      </c>
      <c r="G87" s="263">
        <v>0.188973804</v>
      </c>
      <c r="H87" s="263">
        <v>3.0629099999999999E-2</v>
      </c>
      <c r="I87" s="263">
        <v>3.7221699999999999E-3</v>
      </c>
      <c r="J87" s="263">
        <v>7.7394660000000004E-2</v>
      </c>
      <c r="K87" s="264">
        <v>0.43166517999999998</v>
      </c>
      <c r="L87" s="53">
        <f t="shared" si="3"/>
        <v>0.33082264869684441</v>
      </c>
    </row>
    <row r="88" spans="1:12" s="37" customFormat="1" ht="15" customHeight="1" x14ac:dyDescent="0.2">
      <c r="A88" s="238"/>
      <c r="C88" s="305"/>
      <c r="D88" s="141" t="s">
        <v>207</v>
      </c>
      <c r="E88" s="139">
        <v>6.1494600199999992E-2</v>
      </c>
      <c r="F88" s="139">
        <v>0.23010070480000003</v>
      </c>
      <c r="G88" s="139">
        <v>0.31450370439999997</v>
      </c>
      <c r="H88" s="139">
        <v>5.3765680400000002E-2</v>
      </c>
      <c r="I88" s="139">
        <v>6.4031139999999997E-3</v>
      </c>
      <c r="J88" s="139">
        <v>7.2522590999999997E-2</v>
      </c>
      <c r="K88" s="265">
        <v>0.26120960199999999</v>
      </c>
      <c r="L88" s="129">
        <f t="shared" si="3"/>
        <v>0.21501714112994033</v>
      </c>
    </row>
    <row r="89" spans="1:12" s="37" customFormat="1" ht="12" customHeight="1" x14ac:dyDescent="0.2">
      <c r="A89" s="238"/>
      <c r="C89" s="303" t="s">
        <v>251</v>
      </c>
      <c r="D89" s="241" t="s">
        <v>44</v>
      </c>
      <c r="E89" s="163">
        <v>1.69821E-2</v>
      </c>
      <c r="F89" s="163">
        <v>0.36710822399999998</v>
      </c>
      <c r="G89" s="163">
        <v>0.433078079</v>
      </c>
      <c r="H89" s="163">
        <v>3.7018799999999998E-2</v>
      </c>
      <c r="I89" s="163">
        <v>3.6425799999999999E-3</v>
      </c>
      <c r="J89" s="163">
        <v>6.2445300000000002E-2</v>
      </c>
      <c r="K89" s="164">
        <v>7.9724916000000007E-2</v>
      </c>
      <c r="L89" s="49">
        <f t="shared" si="3"/>
        <v>0.2079482847706163</v>
      </c>
    </row>
    <row r="90" spans="1:12" s="37" customFormat="1" ht="12" customHeight="1" x14ac:dyDescent="0.2">
      <c r="A90" s="238"/>
      <c r="C90" s="304"/>
      <c r="D90" s="254" t="s">
        <v>50</v>
      </c>
      <c r="E90" s="98">
        <v>1.60386E-2</v>
      </c>
      <c r="F90" s="98">
        <v>0.192555911</v>
      </c>
      <c r="G90" s="98">
        <v>0.53636156000000001</v>
      </c>
      <c r="H90" s="98">
        <v>5.2788300000000003E-2</v>
      </c>
      <c r="I90" s="98">
        <v>6.6901E-3</v>
      </c>
      <c r="J90" s="98">
        <v>6.8751048999999995E-2</v>
      </c>
      <c r="K90" s="99">
        <v>0.12681453000000001</v>
      </c>
      <c r="L90" s="88">
        <f t="shared" si="3"/>
        <v>9.8494418571478615E-2</v>
      </c>
    </row>
    <row r="91" spans="1:12" s="37" customFormat="1" ht="12" customHeight="1" x14ac:dyDescent="0.2">
      <c r="A91" s="238"/>
      <c r="C91" s="304"/>
      <c r="D91" s="242" t="s">
        <v>51</v>
      </c>
      <c r="E91" s="98">
        <v>4.4769700000000003E-2</v>
      </c>
      <c r="F91" s="98">
        <v>0.197032822</v>
      </c>
      <c r="G91" s="98">
        <v>0.38090746599999997</v>
      </c>
      <c r="H91" s="98">
        <v>4.1562599999999998E-2</v>
      </c>
      <c r="I91" s="98">
        <v>9.7313999999999994E-3</v>
      </c>
      <c r="J91" s="98">
        <v>0.103721506</v>
      </c>
      <c r="K91" s="99">
        <v>0.222274482</v>
      </c>
      <c r="L91" s="50">
        <f t="shared" si="3"/>
        <v>0.16731861088038547</v>
      </c>
    </row>
    <row r="92" spans="1:12" s="37" customFormat="1" ht="12" customHeight="1" x14ac:dyDescent="0.2">
      <c r="A92" s="238"/>
      <c r="C92" s="304"/>
      <c r="D92" s="181" t="s">
        <v>52</v>
      </c>
      <c r="E92" s="98">
        <v>4.50249E-2</v>
      </c>
      <c r="F92" s="98">
        <v>0.18664956299999999</v>
      </c>
      <c r="G92" s="98">
        <v>0.42666099299999999</v>
      </c>
      <c r="H92" s="98">
        <v>4.8233499999999999E-2</v>
      </c>
      <c r="I92" s="98">
        <v>1.2024E-2</v>
      </c>
      <c r="J92" s="98">
        <v>0.111159339</v>
      </c>
      <c r="K92" s="99">
        <v>0.17024762500000001</v>
      </c>
      <c r="L92" s="50">
        <f t="shared" si="3"/>
        <v>0.1422348085193309</v>
      </c>
    </row>
    <row r="93" spans="1:12" s="37" customFormat="1" ht="12" customHeight="1" x14ac:dyDescent="0.2">
      <c r="A93" s="238"/>
      <c r="C93" s="304"/>
      <c r="D93" s="266" t="s">
        <v>53</v>
      </c>
      <c r="E93" s="263">
        <v>3.6392899999999999E-2</v>
      </c>
      <c r="F93" s="263">
        <v>0.26442230300000003</v>
      </c>
      <c r="G93" s="263">
        <v>0.33162488699999998</v>
      </c>
      <c r="H93" s="263">
        <v>4.74254E-2</v>
      </c>
      <c r="I93" s="263">
        <v>1.2024E-2</v>
      </c>
      <c r="J93" s="263">
        <v>0.10497666999999999</v>
      </c>
      <c r="K93" s="264">
        <v>0.203133859</v>
      </c>
      <c r="L93" s="53">
        <f t="shared" si="3"/>
        <v>0.1920355106131183</v>
      </c>
    </row>
    <row r="94" spans="1:12" s="37" customFormat="1" ht="15" customHeight="1" x14ac:dyDescent="0.2">
      <c r="A94" s="238"/>
      <c r="C94" s="305"/>
      <c r="D94" s="141" t="s">
        <v>207</v>
      </c>
      <c r="E94" s="139">
        <v>3.1841640000000004E-2</v>
      </c>
      <c r="F94" s="139">
        <v>0.24155376459999997</v>
      </c>
      <c r="G94" s="139">
        <v>0.42172659699999998</v>
      </c>
      <c r="H94" s="139">
        <v>4.5405720000000004E-2</v>
      </c>
      <c r="I94" s="139">
        <v>8.8224159999999996E-3</v>
      </c>
      <c r="J94" s="139">
        <v>9.0210772800000005E-2</v>
      </c>
      <c r="K94" s="265">
        <v>0.16043908240000002</v>
      </c>
      <c r="L94" s="129">
        <f t="shared" si="3"/>
        <v>0.16159768341116806</v>
      </c>
    </row>
    <row r="95" spans="1:12" s="37" customFormat="1" ht="12" customHeight="1" x14ac:dyDescent="0.2">
      <c r="A95" s="238"/>
      <c r="C95" s="303" t="s">
        <v>250</v>
      </c>
      <c r="D95" s="241" t="s">
        <v>44</v>
      </c>
      <c r="E95" s="163">
        <v>3.5615800000000003E-2</v>
      </c>
      <c r="F95" s="163">
        <v>0.26649428600000002</v>
      </c>
      <c r="G95" s="163">
        <v>0.52207323299999997</v>
      </c>
      <c r="H95" s="163">
        <v>5.9540299999999997E-2</v>
      </c>
      <c r="I95" s="163">
        <v>0</v>
      </c>
      <c r="J95" s="163">
        <v>4.89145E-2</v>
      </c>
      <c r="K95" s="164">
        <v>6.7361871000000004E-2</v>
      </c>
      <c r="L95" s="49">
        <f t="shared" si="3"/>
        <v>0.15739399740995269</v>
      </c>
    </row>
    <row r="96" spans="1:12" s="37" customFormat="1" ht="12" customHeight="1" x14ac:dyDescent="0.2">
      <c r="A96" s="238"/>
      <c r="C96" s="304"/>
      <c r="D96" s="254" t="s">
        <v>50</v>
      </c>
      <c r="E96" s="98">
        <v>2.75176E-2</v>
      </c>
      <c r="F96" s="98">
        <v>0.18113127700000001</v>
      </c>
      <c r="G96" s="98">
        <v>0.59828737200000004</v>
      </c>
      <c r="H96" s="98">
        <v>4.1530600000000001E-2</v>
      </c>
      <c r="I96" s="98">
        <v>1.42834E-2</v>
      </c>
      <c r="J96" s="98">
        <v>5.9814300000000001E-2</v>
      </c>
      <c r="K96" s="99">
        <v>7.7435509999999999E-2</v>
      </c>
      <c r="L96" s="88">
        <f t="shared" si="3"/>
        <v>9.624400409764472E-2</v>
      </c>
    </row>
    <row r="97" spans="1:12" s="37" customFormat="1" ht="12" customHeight="1" x14ac:dyDescent="0.2">
      <c r="A97" s="238"/>
      <c r="C97" s="304"/>
      <c r="D97" s="242" t="s">
        <v>51</v>
      </c>
      <c r="E97" s="98">
        <v>5.61177E-2</v>
      </c>
      <c r="F97" s="98">
        <v>0.28826846</v>
      </c>
      <c r="G97" s="98">
        <v>0.38827672499999999</v>
      </c>
      <c r="H97" s="98">
        <v>1.6319899999999998E-2</v>
      </c>
      <c r="I97" s="98">
        <v>6.5481899999999997E-3</v>
      </c>
      <c r="J97" s="98">
        <v>4.7913799999999999E-2</v>
      </c>
      <c r="K97" s="99">
        <v>0.196555229</v>
      </c>
      <c r="L97" s="50">
        <f t="shared" si="3"/>
        <v>0.24558065273233837</v>
      </c>
    </row>
    <row r="98" spans="1:12" s="37" customFormat="1" ht="12" customHeight="1" x14ac:dyDescent="0.2">
      <c r="A98" s="238"/>
      <c r="C98" s="304"/>
      <c r="D98" s="181" t="s">
        <v>52</v>
      </c>
      <c r="E98" s="98">
        <v>7.3879611999999997E-2</v>
      </c>
      <c r="F98" s="98">
        <v>0.28596065799999998</v>
      </c>
      <c r="G98" s="98">
        <v>0.44079434899999997</v>
      </c>
      <c r="H98" s="98">
        <v>1.24893E-2</v>
      </c>
      <c r="I98" s="98">
        <v>6.4116800000000003E-3</v>
      </c>
      <c r="J98" s="98">
        <v>4.4343E-2</v>
      </c>
      <c r="K98" s="99">
        <v>0.136121467</v>
      </c>
      <c r="L98" s="50">
        <f t="shared" si="3"/>
        <v>0.24916990945746578</v>
      </c>
    </row>
    <row r="99" spans="1:12" s="37" customFormat="1" ht="12" customHeight="1" x14ac:dyDescent="0.2">
      <c r="A99" s="238"/>
      <c r="C99" s="304"/>
      <c r="D99" s="266" t="s">
        <v>53</v>
      </c>
      <c r="E99" s="263">
        <v>7.7869167000000003E-2</v>
      </c>
      <c r="F99" s="263">
        <v>0.30983406899999999</v>
      </c>
      <c r="G99" s="263">
        <v>0.37077624199999998</v>
      </c>
      <c r="H99" s="263">
        <v>5.6962699999999998E-2</v>
      </c>
      <c r="I99" s="263">
        <v>1.42037E-2</v>
      </c>
      <c r="J99" s="263">
        <v>4.3986200000000003E-2</v>
      </c>
      <c r="K99" s="264">
        <v>0.12636794400000001</v>
      </c>
      <c r="L99" s="53">
        <f t="shared" si="3"/>
        <v>0.22913529319071721</v>
      </c>
    </row>
    <row r="100" spans="1:12" s="37" customFormat="1" ht="15" customHeight="1" x14ac:dyDescent="0.2">
      <c r="A100" s="238"/>
      <c r="C100" s="305"/>
      <c r="D100" s="141" t="s">
        <v>207</v>
      </c>
      <c r="E100" s="139">
        <v>5.4199975800000001E-2</v>
      </c>
      <c r="F100" s="139">
        <v>0.26633775000000004</v>
      </c>
      <c r="G100" s="139">
        <v>0.46404158419999997</v>
      </c>
      <c r="H100" s="139">
        <v>3.7368560000000002E-2</v>
      </c>
      <c r="I100" s="139">
        <v>8.2893940000000003E-3</v>
      </c>
      <c r="J100" s="139">
        <v>4.8994360000000001E-2</v>
      </c>
      <c r="K100" s="265">
        <v>0.12076840419999998</v>
      </c>
      <c r="L100" s="129">
        <f t="shared" si="3"/>
        <v>0.19319197505931271</v>
      </c>
    </row>
    <row r="101" spans="1:12" ht="12" x14ac:dyDescent="0.2">
      <c r="A101"/>
    </row>
  </sheetData>
  <mergeCells count="17">
    <mergeCell ref="C76:C81"/>
    <mergeCell ref="C83:C88"/>
    <mergeCell ref="C89:C94"/>
    <mergeCell ref="C95:C100"/>
    <mergeCell ref="C40:C45"/>
    <mergeCell ref="C46:C51"/>
    <mergeCell ref="C52:C57"/>
    <mergeCell ref="C58:C63"/>
    <mergeCell ref="C64:C69"/>
    <mergeCell ref="C70:C75"/>
    <mergeCell ref="C2:H2"/>
    <mergeCell ref="C34:C39"/>
    <mergeCell ref="C4:K4"/>
    <mergeCell ref="C8:C13"/>
    <mergeCell ref="C15:C20"/>
    <mergeCell ref="C21:C26"/>
    <mergeCell ref="C27:C32"/>
  </mergeCells>
  <hyperlinks>
    <hyperlink ref="A2" location="INDICE!A1" display="⏪" xr:uid="{6C39F574-8742-48F2-8459-D4929FB02BE6}"/>
  </hyperlinks>
  <pageMargins left="0.70866141732283472" right="0.70866141732283472" top="0.74803149606299213" bottom="0.74803149606299213" header="0.31496062992125984" footer="0.31496062992125984"/>
  <pageSetup paperSize="9" scale="65" fitToHeight="7" orientation="portrait" r:id="rId1"/>
  <rowBreaks count="1" manualBreakCount="1">
    <brk id="81" min="2" max="11" man="1"/>
  </rowBreaks>
  <ignoredErrors>
    <ignoredError sqref="L8:L100" formulaRange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83B74-CB6D-44C8-8C37-203A3CFA10FF}">
  <sheetPr>
    <tabColor theme="9" tint="-0.249977111117893"/>
  </sheetPr>
  <dimension ref="A1:L101"/>
  <sheetViews>
    <sheetView showGridLines="0" zoomScaleNormal="100" workbookViewId="0">
      <pane ySplit="6" topLeftCell="A72" activePane="bottomLeft" state="frozen"/>
      <selection pane="bottomLeft"/>
    </sheetView>
  </sheetViews>
  <sheetFormatPr defaultColWidth="9.33203125" defaultRowHeight="11.25" zeroHeight="1" x14ac:dyDescent="0.2"/>
  <cols>
    <col min="1" max="1" width="5.83203125" style="118" customWidth="1"/>
    <col min="2" max="2" width="1.83203125" style="118" customWidth="1"/>
    <col min="3" max="3" width="25.83203125" style="90" customWidth="1"/>
    <col min="4" max="4" width="60.6640625" style="90" customWidth="1"/>
    <col min="5" max="11" width="9.33203125" style="118" customWidth="1"/>
    <col min="12" max="12" width="12.33203125" style="118" customWidth="1"/>
    <col min="13" max="13" width="2.6640625" style="118" customWidth="1"/>
    <col min="14" max="16384" width="9.33203125" style="118"/>
  </cols>
  <sheetData>
    <row r="1" spans="1:12" s="120" customFormat="1" ht="5.0999999999999996" customHeight="1" x14ac:dyDescent="0.2">
      <c r="A1" s="237"/>
      <c r="C1" s="170"/>
      <c r="D1" s="170"/>
      <c r="E1" s="115"/>
      <c r="F1" s="115"/>
      <c r="G1" s="115"/>
      <c r="H1" s="115"/>
      <c r="I1" s="115"/>
      <c r="J1" s="115"/>
      <c r="K1" s="115"/>
      <c r="L1" s="115"/>
    </row>
    <row r="2" spans="1:12" s="120" customFormat="1" ht="30" customHeight="1" x14ac:dyDescent="0.2">
      <c r="A2" s="97" t="s">
        <v>64</v>
      </c>
      <c r="C2" s="329" t="s">
        <v>254</v>
      </c>
      <c r="D2" s="329"/>
      <c r="E2" s="329"/>
      <c r="F2" s="329"/>
      <c r="G2" s="329"/>
      <c r="H2" s="115"/>
      <c r="I2" s="115"/>
      <c r="J2" s="115"/>
      <c r="K2" s="115"/>
      <c r="L2" s="115"/>
    </row>
    <row r="3" spans="1:12" s="120" customFormat="1" ht="5.0999999999999996" customHeight="1" x14ac:dyDescent="0.2">
      <c r="A3" s="237"/>
      <c r="C3" s="170"/>
      <c r="D3" s="170"/>
      <c r="E3" s="115"/>
      <c r="F3" s="115"/>
      <c r="G3" s="115"/>
      <c r="H3" s="115"/>
      <c r="I3" s="115"/>
      <c r="J3" s="115"/>
      <c r="K3" s="115"/>
      <c r="L3" s="115"/>
    </row>
    <row r="4" spans="1:12" s="120" customFormat="1" ht="30" customHeight="1" x14ac:dyDescent="0.2">
      <c r="A4" s="237"/>
      <c r="C4" s="300" t="s">
        <v>280</v>
      </c>
      <c r="D4" s="300"/>
      <c r="E4" s="300"/>
      <c r="F4" s="300"/>
      <c r="G4" s="300"/>
      <c r="H4" s="300"/>
      <c r="I4" s="300"/>
      <c r="J4" s="300"/>
      <c r="K4" s="300"/>
      <c r="L4" s="115"/>
    </row>
    <row r="5" spans="1:12" s="120" customFormat="1" ht="5.0999999999999996" customHeight="1" x14ac:dyDescent="0.2">
      <c r="A5" s="237"/>
      <c r="C5" s="170"/>
      <c r="D5" s="170"/>
      <c r="E5" s="115"/>
      <c r="F5" s="115"/>
      <c r="G5" s="115"/>
      <c r="H5" s="115"/>
      <c r="I5" s="115"/>
      <c r="J5" s="115"/>
      <c r="K5" s="115"/>
      <c r="L5" s="115"/>
    </row>
    <row r="6" spans="1:12" s="37" customFormat="1" ht="48" customHeight="1" x14ac:dyDescent="0.2">
      <c r="A6" s="238"/>
      <c r="C6" s="38" t="s">
        <v>19</v>
      </c>
      <c r="D6" s="39" t="s">
        <v>34</v>
      </c>
      <c r="E6" s="100" t="s">
        <v>265</v>
      </c>
      <c r="F6" s="100" t="s">
        <v>266</v>
      </c>
      <c r="G6" s="100" t="s">
        <v>267</v>
      </c>
      <c r="H6" s="100" t="s">
        <v>268</v>
      </c>
      <c r="I6" s="100" t="s">
        <v>269</v>
      </c>
      <c r="J6" s="40" t="s">
        <v>35</v>
      </c>
      <c r="K6" s="92" t="s">
        <v>1</v>
      </c>
      <c r="L6" s="110" t="s">
        <v>279</v>
      </c>
    </row>
    <row r="7" spans="1:12" ht="15" customHeight="1" x14ac:dyDescent="0.2">
      <c r="A7" s="239"/>
      <c r="C7" s="240" t="s">
        <v>31</v>
      </c>
      <c r="D7" s="172"/>
      <c r="E7" s="116"/>
      <c r="F7" s="116"/>
      <c r="G7" s="116"/>
      <c r="H7" s="116"/>
      <c r="I7" s="116"/>
      <c r="J7" s="116"/>
      <c r="K7" s="116"/>
      <c r="L7" s="116"/>
    </row>
    <row r="8" spans="1:12" s="37" customFormat="1" ht="12" customHeight="1" x14ac:dyDescent="0.2">
      <c r="A8" s="238"/>
      <c r="C8" s="303" t="s">
        <v>31</v>
      </c>
      <c r="D8" s="241" t="s">
        <v>44</v>
      </c>
      <c r="E8" s="163">
        <v>9.8445000000000008E-3</v>
      </c>
      <c r="F8" s="163">
        <v>0.10311105600000001</v>
      </c>
      <c r="G8" s="163">
        <v>0.58280913999999995</v>
      </c>
      <c r="H8" s="163">
        <v>0.15184510300000001</v>
      </c>
      <c r="I8" s="163">
        <v>2.0685200000000001E-2</v>
      </c>
      <c r="J8" s="163">
        <v>5.7194099999999998E-2</v>
      </c>
      <c r="K8" s="164">
        <v>7.4510884999999999E-2</v>
      </c>
      <c r="L8" s="49">
        <f t="shared" ref="L8:L13" si="0">(1*E8+0.5*F8-0.5*H8-1*I8)/SUM(E8:I8)</f>
        <v>-4.0548112727296741E-2</v>
      </c>
    </row>
    <row r="9" spans="1:12" s="37" customFormat="1" ht="12" customHeight="1" x14ac:dyDescent="0.2">
      <c r="A9" s="238"/>
      <c r="C9" s="304"/>
      <c r="D9" s="254" t="s">
        <v>50</v>
      </c>
      <c r="E9" s="98">
        <v>5.5023900000000002E-3</v>
      </c>
      <c r="F9" s="98">
        <v>4.2428E-2</v>
      </c>
      <c r="G9" s="98">
        <v>0.56204583299999999</v>
      </c>
      <c r="H9" s="98">
        <v>0.17695791899999999</v>
      </c>
      <c r="I9" s="98">
        <v>4.4304499999999997E-2</v>
      </c>
      <c r="J9" s="98">
        <v>6.6158368999999995E-2</v>
      </c>
      <c r="K9" s="99">
        <v>0.102602975</v>
      </c>
      <c r="L9" s="88">
        <f t="shared" si="0"/>
        <v>-0.12760122561770895</v>
      </c>
    </row>
    <row r="10" spans="1:12" s="37" customFormat="1" ht="12" customHeight="1" x14ac:dyDescent="0.2">
      <c r="A10" s="238"/>
      <c r="C10" s="304"/>
      <c r="D10" s="242" t="s">
        <v>51</v>
      </c>
      <c r="E10" s="98">
        <v>4.3734500000000001E-3</v>
      </c>
      <c r="F10" s="98">
        <v>2.49985E-2</v>
      </c>
      <c r="G10" s="98">
        <v>0.26567564199999999</v>
      </c>
      <c r="H10" s="98">
        <v>0.11556606699999999</v>
      </c>
      <c r="I10" s="98">
        <v>3.01973E-2</v>
      </c>
      <c r="J10" s="98">
        <v>8.0766873000000003E-2</v>
      </c>
      <c r="K10" s="99">
        <v>0.47842214399999999</v>
      </c>
      <c r="L10" s="50">
        <f t="shared" si="0"/>
        <v>-0.16131094758013945</v>
      </c>
    </row>
    <row r="11" spans="1:12" s="37" customFormat="1" ht="12" customHeight="1" x14ac:dyDescent="0.2">
      <c r="A11" s="238"/>
      <c r="C11" s="304"/>
      <c r="D11" s="181" t="s">
        <v>52</v>
      </c>
      <c r="E11" s="98">
        <v>8.2933E-3</v>
      </c>
      <c r="F11" s="98">
        <v>5.24933E-2</v>
      </c>
      <c r="G11" s="98">
        <v>0.41150326100000001</v>
      </c>
      <c r="H11" s="98">
        <v>0.21164618199999999</v>
      </c>
      <c r="I11" s="98">
        <v>4.1684800000000001E-2</v>
      </c>
      <c r="J11" s="98">
        <v>7.0444393999999994E-2</v>
      </c>
      <c r="K11" s="99">
        <v>0.20393483000000001</v>
      </c>
      <c r="L11" s="50">
        <f t="shared" si="0"/>
        <v>-0.15568453151503531</v>
      </c>
    </row>
    <row r="12" spans="1:12" s="37" customFormat="1" ht="12" customHeight="1" x14ac:dyDescent="0.2">
      <c r="A12" s="238"/>
      <c r="C12" s="304"/>
      <c r="D12" s="266" t="s">
        <v>53</v>
      </c>
      <c r="E12" s="263">
        <v>4.6817899999999999E-3</v>
      </c>
      <c r="F12" s="263">
        <v>3.0015400000000001E-2</v>
      </c>
      <c r="G12" s="263">
        <v>0.28948912100000002</v>
      </c>
      <c r="H12" s="263">
        <v>0.130473806</v>
      </c>
      <c r="I12" s="263">
        <v>4.7087900000000002E-2</v>
      </c>
      <c r="J12" s="263">
        <v>7.8988983999999998E-2</v>
      </c>
      <c r="K12" s="264">
        <v>0.41926295800000002</v>
      </c>
      <c r="L12" s="53">
        <f t="shared" si="0"/>
        <v>-0.18462517012797683</v>
      </c>
    </row>
    <row r="13" spans="1:12" s="37" customFormat="1" ht="15" customHeight="1" x14ac:dyDescent="0.2">
      <c r="A13" s="238"/>
      <c r="C13" s="305"/>
      <c r="D13" s="141" t="s">
        <v>207</v>
      </c>
      <c r="E13" s="139">
        <v>6.5390860000000012E-3</v>
      </c>
      <c r="F13" s="139">
        <v>5.0609251200000004E-2</v>
      </c>
      <c r="G13" s="139">
        <v>0.42230459939999998</v>
      </c>
      <c r="H13" s="139">
        <v>0.15729781540000001</v>
      </c>
      <c r="I13" s="139">
        <v>3.6791940000000002E-2</v>
      </c>
      <c r="J13" s="139">
        <v>7.0710543999999986E-2</v>
      </c>
      <c r="K13" s="265">
        <v>0.25574675840000005</v>
      </c>
      <c r="L13" s="129">
        <f t="shared" si="0"/>
        <v>-0.1241155714298805</v>
      </c>
    </row>
    <row r="14" spans="1:12" ht="15" customHeight="1" x14ac:dyDescent="0.2">
      <c r="A14" s="239"/>
      <c r="C14" s="240" t="s">
        <v>32</v>
      </c>
      <c r="D14" s="172"/>
      <c r="E14" s="116"/>
      <c r="F14" s="116"/>
      <c r="G14" s="116"/>
      <c r="H14" s="116"/>
      <c r="I14" s="116"/>
      <c r="J14" s="116"/>
      <c r="K14" s="116"/>
      <c r="L14" s="116"/>
    </row>
    <row r="15" spans="1:12" s="37" customFormat="1" ht="12" customHeight="1" x14ac:dyDescent="0.2">
      <c r="A15" s="238"/>
      <c r="C15" s="303" t="s">
        <v>20</v>
      </c>
      <c r="D15" s="241" t="s">
        <v>44</v>
      </c>
      <c r="E15" s="163">
        <v>9.3276999999999995E-3</v>
      </c>
      <c r="F15" s="163">
        <v>0.12587948800000001</v>
      </c>
      <c r="G15" s="163">
        <v>0.56629627000000005</v>
      </c>
      <c r="H15" s="163">
        <v>0.182765171</v>
      </c>
      <c r="I15" s="163">
        <v>1.18984E-2</v>
      </c>
      <c r="J15" s="163">
        <v>5.1859200000000001E-2</v>
      </c>
      <c r="K15" s="164">
        <v>5.1973800000000001E-2</v>
      </c>
      <c r="L15" s="49">
        <f t="shared" ref="L15:L32" si="1">(1*E15+0.5*F15-0.5*H15-1*I15)/SUM(E15:I15)</f>
        <v>-3.4606876281318762E-2</v>
      </c>
    </row>
    <row r="16" spans="1:12" s="37" customFormat="1" ht="12" customHeight="1" x14ac:dyDescent="0.2">
      <c r="A16" s="238"/>
      <c r="C16" s="304"/>
      <c r="D16" s="254" t="s">
        <v>50</v>
      </c>
      <c r="E16" s="98">
        <v>2.3473499999999998E-3</v>
      </c>
      <c r="F16" s="98">
        <v>3.3501599999999999E-2</v>
      </c>
      <c r="G16" s="98">
        <v>0.63349659800000002</v>
      </c>
      <c r="H16" s="98">
        <v>0.179691657</v>
      </c>
      <c r="I16" s="98">
        <v>3.6046000000000002E-2</v>
      </c>
      <c r="J16" s="98">
        <v>6.8296399999999993E-2</v>
      </c>
      <c r="K16" s="99">
        <v>4.6620399999999999E-2</v>
      </c>
      <c r="L16" s="88">
        <f t="shared" si="1"/>
        <v>-0.12065947912772787</v>
      </c>
    </row>
    <row r="17" spans="1:12" s="37" customFormat="1" ht="12" customHeight="1" x14ac:dyDescent="0.2">
      <c r="A17" s="238"/>
      <c r="C17" s="304"/>
      <c r="D17" s="242" t="s">
        <v>51</v>
      </c>
      <c r="E17" s="98">
        <v>4.6090699999999998E-3</v>
      </c>
      <c r="F17" s="98">
        <v>2.6455699999999999E-2</v>
      </c>
      <c r="G17" s="98">
        <v>0.30442293100000001</v>
      </c>
      <c r="H17" s="98">
        <v>0.139695454</v>
      </c>
      <c r="I17" s="98">
        <v>3.0811600000000001E-2</v>
      </c>
      <c r="J17" s="98">
        <v>8.7916023999999995E-2</v>
      </c>
      <c r="K17" s="99">
        <v>0.406089217</v>
      </c>
      <c r="L17" s="50">
        <f t="shared" si="1"/>
        <v>-0.16368234291282327</v>
      </c>
    </row>
    <row r="18" spans="1:12" s="37" customFormat="1" ht="12" customHeight="1" x14ac:dyDescent="0.2">
      <c r="A18" s="238"/>
      <c r="C18" s="304"/>
      <c r="D18" s="181" t="s">
        <v>52</v>
      </c>
      <c r="E18" s="98">
        <v>9.4497999999999995E-3</v>
      </c>
      <c r="F18" s="98">
        <v>3.5023400000000003E-2</v>
      </c>
      <c r="G18" s="98">
        <v>0.453645892</v>
      </c>
      <c r="H18" s="98">
        <v>0.25862799800000003</v>
      </c>
      <c r="I18" s="98">
        <v>3.7280899999999999E-2</v>
      </c>
      <c r="J18" s="98">
        <v>7.3452953000000001E-2</v>
      </c>
      <c r="K18" s="99">
        <v>0.13251911199999999</v>
      </c>
      <c r="L18" s="50">
        <f t="shared" si="1"/>
        <v>-0.17585450482671278</v>
      </c>
    </row>
    <row r="19" spans="1:12" s="37" customFormat="1" ht="12" customHeight="1" x14ac:dyDescent="0.2">
      <c r="A19" s="238"/>
      <c r="C19" s="304"/>
      <c r="D19" s="266" t="s">
        <v>53</v>
      </c>
      <c r="E19" s="263">
        <v>4.2029900000000002E-3</v>
      </c>
      <c r="F19" s="263">
        <v>2.8606199999999998E-2</v>
      </c>
      <c r="G19" s="263">
        <v>0.35672290400000001</v>
      </c>
      <c r="H19" s="263">
        <v>0.179609187</v>
      </c>
      <c r="I19" s="263">
        <v>5.5904500000000003E-2</v>
      </c>
      <c r="J19" s="263">
        <v>8.2160186999999996E-2</v>
      </c>
      <c r="K19" s="264">
        <v>0.29279409000000001</v>
      </c>
      <c r="L19" s="53">
        <f t="shared" si="1"/>
        <v>-0.20350989858133284</v>
      </c>
    </row>
    <row r="20" spans="1:12" s="37" customFormat="1" ht="15" customHeight="1" x14ac:dyDescent="0.2">
      <c r="A20" s="238"/>
      <c r="C20" s="305"/>
      <c r="D20" s="141" t="s">
        <v>207</v>
      </c>
      <c r="E20" s="139">
        <v>5.9873820000000003E-3</v>
      </c>
      <c r="F20" s="139">
        <v>4.9893277600000001E-2</v>
      </c>
      <c r="G20" s="139">
        <v>0.46291691899999998</v>
      </c>
      <c r="H20" s="139">
        <v>0.18807789339999997</v>
      </c>
      <c r="I20" s="139">
        <v>3.438828E-2</v>
      </c>
      <c r="J20" s="139">
        <v>7.2736952800000004E-2</v>
      </c>
      <c r="K20" s="265">
        <v>0.1859993238</v>
      </c>
      <c r="L20" s="129">
        <f t="shared" si="1"/>
        <v>-0.13152296417699377</v>
      </c>
    </row>
    <row r="21" spans="1:12" s="37" customFormat="1" ht="12" customHeight="1" x14ac:dyDescent="0.2">
      <c r="A21" s="238"/>
      <c r="C21" s="303" t="s">
        <v>22</v>
      </c>
      <c r="D21" s="241" t="s">
        <v>44</v>
      </c>
      <c r="E21" s="163">
        <v>9.8233999999999995E-3</v>
      </c>
      <c r="F21" s="163">
        <v>9.3451481000000003E-2</v>
      </c>
      <c r="G21" s="163">
        <v>0.61291244</v>
      </c>
      <c r="H21" s="163">
        <v>0.135117019</v>
      </c>
      <c r="I21" s="163">
        <v>2.8871600000000001E-2</v>
      </c>
      <c r="J21" s="163">
        <v>5.9938699999999998E-2</v>
      </c>
      <c r="K21" s="164">
        <v>5.9885300000000002E-2</v>
      </c>
      <c r="L21" s="49">
        <f t="shared" si="1"/>
        <v>-4.5310223999079094E-2</v>
      </c>
    </row>
    <row r="22" spans="1:12" s="37" customFormat="1" ht="12" customHeight="1" x14ac:dyDescent="0.2">
      <c r="A22" s="238"/>
      <c r="C22" s="304"/>
      <c r="D22" s="254" t="s">
        <v>50</v>
      </c>
      <c r="E22" s="98">
        <v>7.7609000000000003E-3</v>
      </c>
      <c r="F22" s="98">
        <v>5.3134300000000002E-2</v>
      </c>
      <c r="G22" s="98">
        <v>0.53787745300000001</v>
      </c>
      <c r="H22" s="98">
        <v>0.191672696</v>
      </c>
      <c r="I22" s="98">
        <v>5.3307300000000002E-2</v>
      </c>
      <c r="J22" s="98">
        <v>6.3024556999999995E-2</v>
      </c>
      <c r="K22" s="99">
        <v>9.3222774999999994E-2</v>
      </c>
      <c r="L22" s="88">
        <f t="shared" si="1"/>
        <v>-0.13607731855547633</v>
      </c>
    </row>
    <row r="23" spans="1:12" s="37" customFormat="1" ht="12" customHeight="1" x14ac:dyDescent="0.2">
      <c r="A23" s="238"/>
      <c r="C23" s="304"/>
      <c r="D23" s="242" t="s">
        <v>51</v>
      </c>
      <c r="E23" s="98">
        <v>2.6136499999999999E-3</v>
      </c>
      <c r="F23" s="98">
        <v>2.3477899999999999E-2</v>
      </c>
      <c r="G23" s="98">
        <v>0.25546155700000001</v>
      </c>
      <c r="H23" s="98">
        <v>0.11117106</v>
      </c>
      <c r="I23" s="98">
        <v>3.6597200000000003E-2</v>
      </c>
      <c r="J23" s="98">
        <v>8.0326047999999997E-2</v>
      </c>
      <c r="K23" s="99">
        <v>0.49035256999999999</v>
      </c>
      <c r="L23" s="50">
        <f t="shared" si="1"/>
        <v>-0.1812864114913712</v>
      </c>
    </row>
    <row r="24" spans="1:12" s="37" customFormat="1" ht="12" customHeight="1" x14ac:dyDescent="0.2">
      <c r="A24" s="238"/>
      <c r="C24" s="304"/>
      <c r="D24" s="181" t="s">
        <v>52</v>
      </c>
      <c r="E24" s="98">
        <v>6.2840300000000003E-3</v>
      </c>
      <c r="F24" s="98">
        <v>6.6937578999999997E-2</v>
      </c>
      <c r="G24" s="98">
        <v>0.41550415899999998</v>
      </c>
      <c r="H24" s="98">
        <v>0.195150359</v>
      </c>
      <c r="I24" s="98">
        <v>5.3713400000000001E-2</v>
      </c>
      <c r="J24" s="98">
        <v>6.8102704E-2</v>
      </c>
      <c r="K24" s="99">
        <v>0.194307806</v>
      </c>
      <c r="L24" s="50">
        <f t="shared" si="1"/>
        <v>-0.15121657224940505</v>
      </c>
    </row>
    <row r="25" spans="1:12" s="37" customFormat="1" ht="12" customHeight="1" x14ac:dyDescent="0.2">
      <c r="A25" s="238"/>
      <c r="C25" s="304"/>
      <c r="D25" s="266" t="s">
        <v>53</v>
      </c>
      <c r="E25" s="263">
        <v>3.7458700000000001E-3</v>
      </c>
      <c r="F25" s="263">
        <v>3.6562699999999997E-2</v>
      </c>
      <c r="G25" s="263">
        <v>0.26346679000000001</v>
      </c>
      <c r="H25" s="263">
        <v>0.110018856</v>
      </c>
      <c r="I25" s="263">
        <v>5.1504899999999999E-2</v>
      </c>
      <c r="J25" s="263">
        <v>7.9861550000000003E-2</v>
      </c>
      <c r="K25" s="264">
        <v>0.45483931100000002</v>
      </c>
      <c r="L25" s="53">
        <f t="shared" si="1"/>
        <v>-0.1815759048207605</v>
      </c>
    </row>
    <row r="26" spans="1:12" s="37" customFormat="1" ht="15" customHeight="1" x14ac:dyDescent="0.2">
      <c r="A26" s="238"/>
      <c r="C26" s="305"/>
      <c r="D26" s="141" t="s">
        <v>207</v>
      </c>
      <c r="E26" s="139">
        <v>6.0455700000000001E-3</v>
      </c>
      <c r="F26" s="139">
        <v>5.4712791999999996E-2</v>
      </c>
      <c r="G26" s="139">
        <v>0.41704447980000003</v>
      </c>
      <c r="H26" s="139">
        <v>0.14862599799999998</v>
      </c>
      <c r="I26" s="139">
        <v>4.4798879999999999E-2</v>
      </c>
      <c r="J26" s="139">
        <v>7.0250711800000004E-2</v>
      </c>
      <c r="K26" s="265">
        <v>0.25852155240000002</v>
      </c>
      <c r="L26" s="129">
        <f t="shared" si="1"/>
        <v>-0.127691259570654</v>
      </c>
    </row>
    <row r="27" spans="1:12" s="37" customFormat="1" ht="12" customHeight="1" x14ac:dyDescent="0.2">
      <c r="A27" s="238"/>
      <c r="C27" s="303" t="s">
        <v>21</v>
      </c>
      <c r="D27" s="241" t="s">
        <v>44</v>
      </c>
      <c r="E27" s="163">
        <v>1.12529E-2</v>
      </c>
      <c r="F27" s="163">
        <v>6.6832819000000002E-2</v>
      </c>
      <c r="G27" s="163">
        <v>0.55290095699999997</v>
      </c>
      <c r="H27" s="163">
        <v>0.111365414</v>
      </c>
      <c r="I27" s="163">
        <v>2.3833400000000001E-2</v>
      </c>
      <c r="J27" s="163">
        <v>6.4523361000000001E-2</v>
      </c>
      <c r="K27" s="164">
        <v>0.16929111999999999</v>
      </c>
      <c r="L27" s="49">
        <f t="shared" si="1"/>
        <v>-4.548088936009477E-2</v>
      </c>
    </row>
    <row r="28" spans="1:12" s="37" customFormat="1" ht="12" customHeight="1" x14ac:dyDescent="0.2">
      <c r="A28" s="238"/>
      <c r="C28" s="304"/>
      <c r="D28" s="254" t="s">
        <v>50</v>
      </c>
      <c r="E28" s="98">
        <v>8.2903000000000004E-3</v>
      </c>
      <c r="F28" s="98">
        <v>3.9809900000000002E-2</v>
      </c>
      <c r="G28" s="98">
        <v>0.43324294499999999</v>
      </c>
      <c r="H28" s="98">
        <v>0.13396382800000001</v>
      </c>
      <c r="I28" s="98">
        <v>4.4078399999999997E-2</v>
      </c>
      <c r="J28" s="98">
        <v>6.8171561000000006E-2</v>
      </c>
      <c r="K28" s="99">
        <v>0.27244311500000001</v>
      </c>
      <c r="L28" s="88">
        <f t="shared" si="1"/>
        <v>-0.12567015798817241</v>
      </c>
    </row>
    <row r="29" spans="1:12" s="37" customFormat="1" ht="12" customHeight="1" x14ac:dyDescent="0.2">
      <c r="A29" s="238"/>
      <c r="C29" s="304"/>
      <c r="D29" s="242" t="s">
        <v>51</v>
      </c>
      <c r="E29" s="98">
        <v>8.038E-3</v>
      </c>
      <c r="F29" s="98">
        <v>2.48728E-2</v>
      </c>
      <c r="G29" s="98">
        <v>0.18878695600000001</v>
      </c>
      <c r="H29" s="98">
        <v>6.2900181999999999E-2</v>
      </c>
      <c r="I29" s="98">
        <v>1.3007299999999999E-2</v>
      </c>
      <c r="J29" s="98">
        <v>6.3066326000000006E-2</v>
      </c>
      <c r="K29" s="99">
        <v>0.63932841399999996</v>
      </c>
      <c r="L29" s="50">
        <f t="shared" si="1"/>
        <v>-8.0586589003517464E-2</v>
      </c>
    </row>
    <row r="30" spans="1:12" s="37" customFormat="1" ht="12" customHeight="1" x14ac:dyDescent="0.2">
      <c r="A30" s="238"/>
      <c r="C30" s="304"/>
      <c r="D30" s="181" t="s">
        <v>52</v>
      </c>
      <c r="E30" s="98">
        <v>1.01467E-2</v>
      </c>
      <c r="F30" s="98">
        <v>6.3211747999999998E-2</v>
      </c>
      <c r="G30" s="98">
        <v>0.29109961499999998</v>
      </c>
      <c r="H30" s="98">
        <v>0.128423392</v>
      </c>
      <c r="I30" s="98">
        <v>2.3972199999999999E-2</v>
      </c>
      <c r="J30" s="98">
        <v>6.8243595000000004E-2</v>
      </c>
      <c r="K30" s="99">
        <v>0.41490276199999998</v>
      </c>
      <c r="L30" s="50">
        <f t="shared" si="1"/>
        <v>-8.9834562551366695E-2</v>
      </c>
    </row>
    <row r="31" spans="1:12" s="37" customFormat="1" ht="12" customHeight="1" x14ac:dyDescent="0.2">
      <c r="A31" s="238"/>
      <c r="C31" s="304"/>
      <c r="D31" s="266" t="s">
        <v>53</v>
      </c>
      <c r="E31" s="263">
        <v>8.2170999999999998E-3</v>
      </c>
      <c r="F31" s="263">
        <v>1.7780000000000001E-2</v>
      </c>
      <c r="G31" s="263">
        <v>0.176272393</v>
      </c>
      <c r="H31" s="263">
        <v>5.1232199999999999E-2</v>
      </c>
      <c r="I31" s="263">
        <v>1.3185199999999999E-2</v>
      </c>
      <c r="J31" s="263">
        <v>6.8537676000000006E-2</v>
      </c>
      <c r="K31" s="264">
        <v>0.66477542199999995</v>
      </c>
      <c r="L31" s="53">
        <f t="shared" si="1"/>
        <v>-8.1347079925671487E-2</v>
      </c>
    </row>
    <row r="32" spans="1:12" s="37" customFormat="1" ht="15" customHeight="1" x14ac:dyDescent="0.2">
      <c r="A32" s="238"/>
      <c r="C32" s="305"/>
      <c r="D32" s="141" t="s">
        <v>207</v>
      </c>
      <c r="E32" s="139">
        <v>9.1889999999999993E-3</v>
      </c>
      <c r="F32" s="139">
        <v>4.2501453399999993E-2</v>
      </c>
      <c r="G32" s="139">
        <v>0.32846057319999999</v>
      </c>
      <c r="H32" s="139">
        <v>9.7577003199999984E-2</v>
      </c>
      <c r="I32" s="139">
        <v>2.3615299999999999E-2</v>
      </c>
      <c r="J32" s="139">
        <v>6.6508503799999993E-2</v>
      </c>
      <c r="K32" s="265">
        <v>0.43214816659999994</v>
      </c>
      <c r="L32" s="129">
        <f t="shared" si="1"/>
        <v>-8.3703267612517451E-2</v>
      </c>
    </row>
    <row r="33" spans="1:12" ht="15" customHeight="1" x14ac:dyDescent="0.2">
      <c r="A33" s="239"/>
      <c r="C33" s="240" t="s">
        <v>33</v>
      </c>
      <c r="D33" s="172"/>
      <c r="E33" s="116"/>
      <c r="F33" s="116"/>
      <c r="G33" s="116"/>
      <c r="H33" s="116"/>
      <c r="I33" s="116"/>
      <c r="J33" s="116"/>
      <c r="K33" s="116"/>
      <c r="L33" s="116"/>
    </row>
    <row r="34" spans="1:12" s="37" customFormat="1" ht="12" customHeight="1" x14ac:dyDescent="0.2">
      <c r="A34" s="238"/>
      <c r="C34" s="303" t="s">
        <v>23</v>
      </c>
      <c r="D34" s="241" t="s">
        <v>44</v>
      </c>
      <c r="E34" s="163">
        <v>1.14999E-2</v>
      </c>
      <c r="F34" s="163">
        <v>9.6936314999999995E-2</v>
      </c>
      <c r="G34" s="163">
        <v>0.500831052</v>
      </c>
      <c r="H34" s="163">
        <v>0.14536128100000001</v>
      </c>
      <c r="I34" s="163">
        <v>4.9604599999999999E-2</v>
      </c>
      <c r="J34" s="163">
        <v>9.2952473999999993E-2</v>
      </c>
      <c r="K34" s="164">
        <v>0.102814328</v>
      </c>
      <c r="L34" s="49">
        <f t="shared" ref="L34:L81" si="2">(1*E34+0.5*F34-0.5*H34-1*I34)/SUM(E34:I34)</f>
        <v>-7.7486464161509547E-2</v>
      </c>
    </row>
    <row r="35" spans="1:12" s="37" customFormat="1" ht="12" customHeight="1" x14ac:dyDescent="0.2">
      <c r="A35" s="238"/>
      <c r="C35" s="304"/>
      <c r="D35" s="254" t="s">
        <v>50</v>
      </c>
      <c r="E35" s="98">
        <v>9.1111000000000004E-3</v>
      </c>
      <c r="F35" s="98">
        <v>5.6212699999999997E-2</v>
      </c>
      <c r="G35" s="98">
        <v>0.475696434</v>
      </c>
      <c r="H35" s="98">
        <v>0.110371495</v>
      </c>
      <c r="I35" s="98">
        <v>6.6393405000000003E-2</v>
      </c>
      <c r="J35" s="98">
        <v>0.104980566</v>
      </c>
      <c r="K35" s="99">
        <v>0.177234324</v>
      </c>
      <c r="L35" s="88">
        <f t="shared" si="2"/>
        <v>-0.11753057914403671</v>
      </c>
    </row>
    <row r="36" spans="1:12" s="37" customFormat="1" ht="12" customHeight="1" x14ac:dyDescent="0.2">
      <c r="A36" s="238"/>
      <c r="C36" s="304"/>
      <c r="D36" s="242" t="s">
        <v>51</v>
      </c>
      <c r="E36" s="98">
        <v>1.1585199999999999E-3</v>
      </c>
      <c r="F36" s="98">
        <v>2.5572000000000001E-2</v>
      </c>
      <c r="G36" s="98">
        <v>0.171020956</v>
      </c>
      <c r="H36" s="98">
        <v>7.9623865000000002E-2</v>
      </c>
      <c r="I36" s="98">
        <v>2.2017399999999999E-2</v>
      </c>
      <c r="J36" s="98">
        <v>8.3752402000000004E-2</v>
      </c>
      <c r="K36" s="99">
        <v>0.61685485100000004</v>
      </c>
      <c r="L36" s="50">
        <f t="shared" si="2"/>
        <v>-0.15993979125900049</v>
      </c>
    </row>
    <row r="37" spans="1:12" s="37" customFormat="1" ht="12" customHeight="1" x14ac:dyDescent="0.2">
      <c r="A37" s="238"/>
      <c r="C37" s="304"/>
      <c r="D37" s="181" t="s">
        <v>52</v>
      </c>
      <c r="E37" s="98">
        <v>1.39109E-2</v>
      </c>
      <c r="F37" s="98">
        <v>6.7224108000000005E-2</v>
      </c>
      <c r="G37" s="98">
        <v>0.38522471600000002</v>
      </c>
      <c r="H37" s="98">
        <v>0.16536321100000001</v>
      </c>
      <c r="I37" s="98">
        <v>4.7383799999999997E-2</v>
      </c>
      <c r="J37" s="98">
        <v>0.10806437200000001</v>
      </c>
      <c r="K37" s="99">
        <v>0.212828831</v>
      </c>
      <c r="L37" s="50">
        <f t="shared" si="2"/>
        <v>-0.12154562345785012</v>
      </c>
    </row>
    <row r="38" spans="1:12" s="37" customFormat="1" ht="12" customHeight="1" x14ac:dyDescent="0.2">
      <c r="A38" s="238"/>
      <c r="C38" s="304"/>
      <c r="D38" s="266" t="s">
        <v>53</v>
      </c>
      <c r="E38" s="263">
        <v>6.7672799999999996E-3</v>
      </c>
      <c r="F38" s="263">
        <v>2.96096E-2</v>
      </c>
      <c r="G38" s="263">
        <v>0.17845275299999999</v>
      </c>
      <c r="H38" s="263">
        <v>6.2613147999999993E-2</v>
      </c>
      <c r="I38" s="263">
        <v>3.6866700000000002E-2</v>
      </c>
      <c r="J38" s="263">
        <v>7.5319893999999998E-2</v>
      </c>
      <c r="K38" s="264">
        <v>0.61037059199999999</v>
      </c>
      <c r="L38" s="53">
        <f t="shared" si="2"/>
        <v>-0.14826531433838611</v>
      </c>
    </row>
    <row r="39" spans="1:12" s="37" customFormat="1" ht="15" customHeight="1" x14ac:dyDescent="0.2">
      <c r="A39" s="238"/>
      <c r="C39" s="305"/>
      <c r="D39" s="141" t="s">
        <v>207</v>
      </c>
      <c r="E39" s="139">
        <v>8.4895400000000003E-3</v>
      </c>
      <c r="F39" s="139">
        <v>5.5110944600000003E-2</v>
      </c>
      <c r="G39" s="139">
        <v>0.3422451822</v>
      </c>
      <c r="H39" s="139">
        <v>0.11266659999999999</v>
      </c>
      <c r="I39" s="139">
        <v>4.4453181000000001E-2</v>
      </c>
      <c r="J39" s="139">
        <v>9.3013941600000011E-2</v>
      </c>
      <c r="K39" s="265">
        <v>0.34402058520000001</v>
      </c>
      <c r="L39" s="129">
        <f t="shared" si="2"/>
        <v>-0.11500078548870403</v>
      </c>
    </row>
    <row r="40" spans="1:12" s="37" customFormat="1" ht="12" customHeight="1" x14ac:dyDescent="0.2">
      <c r="A40" s="238"/>
      <c r="C40" s="303" t="s">
        <v>24</v>
      </c>
      <c r="D40" s="241" t="s">
        <v>44</v>
      </c>
      <c r="E40" s="163">
        <v>8.3102999999999996E-3</v>
      </c>
      <c r="F40" s="163">
        <v>7.7227019999999993E-2</v>
      </c>
      <c r="G40" s="163">
        <v>0.59166920199999995</v>
      </c>
      <c r="H40" s="163">
        <v>0.200385326</v>
      </c>
      <c r="I40" s="163">
        <v>2.0445600000000001E-2</v>
      </c>
      <c r="J40" s="163">
        <v>3.6322199999999999E-2</v>
      </c>
      <c r="K40" s="164">
        <v>6.5640304999999996E-2</v>
      </c>
      <c r="L40" s="49">
        <f t="shared" si="2"/>
        <v>-8.2083941114224027E-2</v>
      </c>
    </row>
    <row r="41" spans="1:12" s="37" customFormat="1" ht="12" customHeight="1" x14ac:dyDescent="0.2">
      <c r="A41" s="238"/>
      <c r="C41" s="304"/>
      <c r="D41" s="254" t="s">
        <v>50</v>
      </c>
      <c r="E41" s="98">
        <v>2.75355E-3</v>
      </c>
      <c r="F41" s="98">
        <v>3.2056899999999999E-2</v>
      </c>
      <c r="G41" s="98">
        <v>0.62427431</v>
      </c>
      <c r="H41" s="98">
        <v>0.18650159799999999</v>
      </c>
      <c r="I41" s="98">
        <v>4.9540800000000003E-2</v>
      </c>
      <c r="J41" s="98">
        <v>4.7842799999999998E-2</v>
      </c>
      <c r="K41" s="99">
        <v>5.7029999999999997E-2</v>
      </c>
      <c r="L41" s="88">
        <f t="shared" si="2"/>
        <v>-0.13853852817635098</v>
      </c>
    </row>
    <row r="42" spans="1:12" s="37" customFormat="1" ht="12" customHeight="1" x14ac:dyDescent="0.2">
      <c r="A42" s="238"/>
      <c r="C42" s="304"/>
      <c r="D42" s="242" t="s">
        <v>51</v>
      </c>
      <c r="E42" s="98">
        <v>1.1305900000000001E-2</v>
      </c>
      <c r="F42" s="98">
        <v>1.9526700000000001E-2</v>
      </c>
      <c r="G42" s="98">
        <v>0.34183190699999999</v>
      </c>
      <c r="H42" s="98">
        <v>0.200974338</v>
      </c>
      <c r="I42" s="98">
        <v>4.81076E-2</v>
      </c>
      <c r="J42" s="98">
        <v>6.4005726999999998E-2</v>
      </c>
      <c r="K42" s="99">
        <v>0.314247732</v>
      </c>
      <c r="L42" s="50">
        <f t="shared" si="2"/>
        <v>-0.20510856157770233</v>
      </c>
    </row>
    <row r="43" spans="1:12" s="37" customFormat="1" ht="12" customHeight="1" x14ac:dyDescent="0.2">
      <c r="A43" s="238"/>
      <c r="C43" s="304"/>
      <c r="D43" s="181" t="s">
        <v>52</v>
      </c>
      <c r="E43" s="98">
        <v>1.7262199999999998E-2</v>
      </c>
      <c r="F43" s="98">
        <v>4.5654899999999998E-2</v>
      </c>
      <c r="G43" s="98">
        <v>0.477257928</v>
      </c>
      <c r="H43" s="98">
        <v>0.30659360600000002</v>
      </c>
      <c r="I43" s="98">
        <v>4.9312500000000002E-2</v>
      </c>
      <c r="J43" s="98">
        <v>5.0666700000000002E-2</v>
      </c>
      <c r="K43" s="99">
        <v>5.32522E-2</v>
      </c>
      <c r="L43" s="50">
        <f t="shared" si="2"/>
        <v>-0.18136711825918211</v>
      </c>
    </row>
    <row r="44" spans="1:12" s="37" customFormat="1" ht="12" customHeight="1" x14ac:dyDescent="0.2">
      <c r="A44" s="238"/>
      <c r="C44" s="304"/>
      <c r="D44" s="266" t="s">
        <v>53</v>
      </c>
      <c r="E44" s="263">
        <v>1.22211E-2</v>
      </c>
      <c r="F44" s="263">
        <v>3.2135799999999999E-2</v>
      </c>
      <c r="G44" s="263">
        <v>0.361779136</v>
      </c>
      <c r="H44" s="263">
        <v>0.23646133999999999</v>
      </c>
      <c r="I44" s="263">
        <v>8.7533031999999997E-2</v>
      </c>
      <c r="J44" s="263">
        <v>6.5728578999999995E-2</v>
      </c>
      <c r="K44" s="264">
        <v>0.20414099999999999</v>
      </c>
      <c r="L44" s="53">
        <f t="shared" si="2"/>
        <v>-0.24307260738002298</v>
      </c>
    </row>
    <row r="45" spans="1:12" s="37" customFormat="1" ht="15" customHeight="1" x14ac:dyDescent="0.2">
      <c r="A45" s="238"/>
      <c r="C45" s="305"/>
      <c r="D45" s="141" t="s">
        <v>207</v>
      </c>
      <c r="E45" s="139">
        <v>1.0370609999999999E-2</v>
      </c>
      <c r="F45" s="139">
        <v>4.1320263999999995E-2</v>
      </c>
      <c r="G45" s="139">
        <v>0.47936249659999997</v>
      </c>
      <c r="H45" s="139">
        <v>0.22618324159999997</v>
      </c>
      <c r="I45" s="139">
        <v>5.0987906400000005E-2</v>
      </c>
      <c r="J45" s="139">
        <v>5.2913201200000003E-2</v>
      </c>
      <c r="K45" s="265">
        <v>0.1388622474</v>
      </c>
      <c r="L45" s="129">
        <f t="shared" si="2"/>
        <v>-0.164618595622991</v>
      </c>
    </row>
    <row r="46" spans="1:12" s="37" customFormat="1" ht="12" customHeight="1" x14ac:dyDescent="0.2">
      <c r="A46" s="238"/>
      <c r="C46" s="303" t="s">
        <v>25</v>
      </c>
      <c r="D46" s="241" t="s">
        <v>44</v>
      </c>
      <c r="E46" s="163">
        <v>0</v>
      </c>
      <c r="F46" s="163">
        <v>3.8775900000000002E-2</v>
      </c>
      <c r="G46" s="163">
        <v>0.54106151899999999</v>
      </c>
      <c r="H46" s="163">
        <v>0.189718413</v>
      </c>
      <c r="I46" s="163">
        <v>3.0787599999999998E-3</v>
      </c>
      <c r="J46" s="163">
        <v>0.100392513</v>
      </c>
      <c r="K46" s="164">
        <v>0.12697291199999999</v>
      </c>
      <c r="L46" s="49">
        <f t="shared" si="2"/>
        <v>-0.1016651562243281</v>
      </c>
    </row>
    <row r="47" spans="1:12" s="37" customFormat="1" ht="12" customHeight="1" x14ac:dyDescent="0.2">
      <c r="A47" s="238"/>
      <c r="C47" s="304"/>
      <c r="D47" s="254" t="s">
        <v>50</v>
      </c>
      <c r="E47" s="98">
        <v>3.2244899999999999E-4</v>
      </c>
      <c r="F47" s="98">
        <v>7.8423999999999994E-3</v>
      </c>
      <c r="G47" s="98">
        <v>0.50750996699999995</v>
      </c>
      <c r="H47" s="98">
        <v>0.22776023200000001</v>
      </c>
      <c r="I47" s="98">
        <v>6.0491700000000004E-3</v>
      </c>
      <c r="J47" s="98">
        <v>0.122981224</v>
      </c>
      <c r="K47" s="99">
        <v>0.127534597</v>
      </c>
      <c r="L47" s="88">
        <f t="shared" si="2"/>
        <v>-0.15435366645705673</v>
      </c>
    </row>
    <row r="48" spans="1:12" s="37" customFormat="1" ht="12" customHeight="1" x14ac:dyDescent="0.2">
      <c r="A48" s="238"/>
      <c r="C48" s="304"/>
      <c r="D48" s="242" t="s">
        <v>51</v>
      </c>
      <c r="E48" s="98">
        <v>0</v>
      </c>
      <c r="F48" s="98">
        <v>3.1851499999999999E-3</v>
      </c>
      <c r="G48" s="98">
        <v>0.21226719199999999</v>
      </c>
      <c r="H48" s="98">
        <v>0.117676695</v>
      </c>
      <c r="I48" s="98">
        <v>3.2244899999999999E-4</v>
      </c>
      <c r="J48" s="98">
        <v>0.12793897600000001</v>
      </c>
      <c r="K48" s="99">
        <v>0.53860953300000003</v>
      </c>
      <c r="L48" s="50">
        <f t="shared" si="2"/>
        <v>-0.17264346964103799</v>
      </c>
    </row>
    <row r="49" spans="1:12" s="37" customFormat="1" ht="12" customHeight="1" x14ac:dyDescent="0.2">
      <c r="A49" s="238"/>
      <c r="C49" s="304"/>
      <c r="D49" s="181" t="s">
        <v>52</v>
      </c>
      <c r="E49" s="98">
        <v>0</v>
      </c>
      <c r="F49" s="98">
        <v>1.13162E-2</v>
      </c>
      <c r="G49" s="98">
        <v>0.30536623099999999</v>
      </c>
      <c r="H49" s="98">
        <v>0.16442673299999999</v>
      </c>
      <c r="I49" s="98">
        <v>3.9390600000000003E-3</v>
      </c>
      <c r="J49" s="98">
        <v>0.124860213</v>
      </c>
      <c r="K49" s="99">
        <v>0.39009159900000001</v>
      </c>
      <c r="L49" s="50">
        <f t="shared" si="2"/>
        <v>-0.16595118282507101</v>
      </c>
    </row>
    <row r="50" spans="1:12" s="37" customFormat="1" ht="12" customHeight="1" x14ac:dyDescent="0.2">
      <c r="A50" s="238"/>
      <c r="C50" s="304"/>
      <c r="D50" s="266" t="s">
        <v>53</v>
      </c>
      <c r="E50" s="263">
        <v>0</v>
      </c>
      <c r="F50" s="263">
        <v>7.3038499999999998E-3</v>
      </c>
      <c r="G50" s="263">
        <v>0.236941071</v>
      </c>
      <c r="H50" s="263">
        <v>0.110863065</v>
      </c>
      <c r="I50" s="263">
        <v>1.0757E-3</v>
      </c>
      <c r="J50" s="263">
        <v>0.125075615</v>
      </c>
      <c r="K50" s="264">
        <v>0.51874069300000003</v>
      </c>
      <c r="L50" s="53">
        <f t="shared" si="2"/>
        <v>-0.14839339806259402</v>
      </c>
    </row>
    <row r="51" spans="1:12" s="37" customFormat="1" ht="15" customHeight="1" x14ac:dyDescent="0.2">
      <c r="A51" s="238"/>
      <c r="C51" s="305"/>
      <c r="D51" s="141" t="s">
        <v>207</v>
      </c>
      <c r="E51" s="139">
        <v>6.44898E-5</v>
      </c>
      <c r="F51" s="139">
        <v>1.3684699999999999E-2</v>
      </c>
      <c r="G51" s="139">
        <v>0.36062919599999999</v>
      </c>
      <c r="H51" s="139">
        <v>0.16208902759999999</v>
      </c>
      <c r="I51" s="139">
        <v>2.8930278000000001E-3</v>
      </c>
      <c r="J51" s="139">
        <v>0.1202497082</v>
      </c>
      <c r="K51" s="265">
        <v>0.3403898668</v>
      </c>
      <c r="L51" s="129">
        <f t="shared" si="2"/>
        <v>-0.14281859757570964</v>
      </c>
    </row>
    <row r="52" spans="1:12" s="37" customFormat="1" ht="12" customHeight="1" x14ac:dyDescent="0.2">
      <c r="A52" s="238"/>
      <c r="C52" s="303" t="s">
        <v>26</v>
      </c>
      <c r="D52" s="241" t="s">
        <v>44</v>
      </c>
      <c r="E52" s="163">
        <v>7.2437600000000001E-3</v>
      </c>
      <c r="F52" s="163">
        <v>8.1687431000000005E-2</v>
      </c>
      <c r="G52" s="163">
        <v>0.54889757100000003</v>
      </c>
      <c r="H52" s="163">
        <v>0.104637391</v>
      </c>
      <c r="I52" s="163">
        <v>4.0215899999999999E-2</v>
      </c>
      <c r="J52" s="163">
        <v>6.8378411E-2</v>
      </c>
      <c r="K52" s="164">
        <v>0.148939498</v>
      </c>
      <c r="L52" s="49">
        <f t="shared" si="2"/>
        <v>-5.6788219213198175E-2</v>
      </c>
    </row>
    <row r="53" spans="1:12" s="37" customFormat="1" ht="12" customHeight="1" x14ac:dyDescent="0.2">
      <c r="A53" s="238"/>
      <c r="C53" s="304"/>
      <c r="D53" s="254" t="s">
        <v>50</v>
      </c>
      <c r="E53" s="98">
        <v>4.2571600000000003E-3</v>
      </c>
      <c r="F53" s="98">
        <v>4.1009799999999999E-2</v>
      </c>
      <c r="G53" s="98">
        <v>0.52074444900000005</v>
      </c>
      <c r="H53" s="98">
        <v>0.142660229</v>
      </c>
      <c r="I53" s="98">
        <v>3.2158899999999997E-2</v>
      </c>
      <c r="J53" s="98">
        <v>7.1218197999999996E-2</v>
      </c>
      <c r="K53" s="99">
        <v>0.187951325</v>
      </c>
      <c r="L53" s="88">
        <f t="shared" si="2"/>
        <v>-0.10626850603720658</v>
      </c>
    </row>
    <row r="54" spans="1:12" s="37" customFormat="1" ht="12" customHeight="1" x14ac:dyDescent="0.2">
      <c r="A54" s="238"/>
      <c r="C54" s="304"/>
      <c r="D54" s="242" t="s">
        <v>51</v>
      </c>
      <c r="E54" s="98">
        <v>9.1218500000000004E-4</v>
      </c>
      <c r="F54" s="98">
        <v>2.5604499999999999E-2</v>
      </c>
      <c r="G54" s="98">
        <v>0.19707023800000001</v>
      </c>
      <c r="H54" s="98">
        <v>6.9832445000000007E-2</v>
      </c>
      <c r="I54" s="98">
        <v>2.1651199999999999E-2</v>
      </c>
      <c r="J54" s="98">
        <v>8.3819928000000002E-2</v>
      </c>
      <c r="K54" s="99">
        <v>0.60110941900000003</v>
      </c>
      <c r="L54" s="50">
        <f t="shared" si="2"/>
        <v>-0.13601076029418277</v>
      </c>
    </row>
    <row r="55" spans="1:12" s="37" customFormat="1" ht="12" customHeight="1" x14ac:dyDescent="0.2">
      <c r="A55" s="238"/>
      <c r="C55" s="304"/>
      <c r="D55" s="181" t="s">
        <v>52</v>
      </c>
      <c r="E55" s="98">
        <v>2.22916E-3</v>
      </c>
      <c r="F55" s="98">
        <v>5.3289099999999999E-2</v>
      </c>
      <c r="G55" s="98">
        <v>0.32220655599999998</v>
      </c>
      <c r="H55" s="98">
        <v>0.16755817200000001</v>
      </c>
      <c r="I55" s="98">
        <v>3.0423100000000002E-2</v>
      </c>
      <c r="J55" s="98">
        <v>7.9243036000000003E-2</v>
      </c>
      <c r="K55" s="99">
        <v>0.345050888</v>
      </c>
      <c r="L55" s="50">
        <f t="shared" si="2"/>
        <v>-0.14821534421571031</v>
      </c>
    </row>
    <row r="56" spans="1:12" s="37" customFormat="1" ht="12" customHeight="1" x14ac:dyDescent="0.2">
      <c r="A56" s="238"/>
      <c r="C56" s="304"/>
      <c r="D56" s="266" t="s">
        <v>53</v>
      </c>
      <c r="E56" s="263">
        <v>1.2282100000000001E-4</v>
      </c>
      <c r="F56" s="263">
        <v>2.4332300000000001E-2</v>
      </c>
      <c r="G56" s="263">
        <v>0.19836320499999999</v>
      </c>
      <c r="H56" s="263">
        <v>8.4119283000000003E-2</v>
      </c>
      <c r="I56" s="263">
        <v>1.93235E-2</v>
      </c>
      <c r="J56" s="263">
        <v>9.0757949000000004E-2</v>
      </c>
      <c r="K56" s="264">
        <v>0.58298100200000003</v>
      </c>
      <c r="L56" s="53">
        <f t="shared" si="2"/>
        <v>-0.15047509232858031</v>
      </c>
    </row>
    <row r="57" spans="1:12" s="37" customFormat="1" ht="15" customHeight="1" x14ac:dyDescent="0.2">
      <c r="A57" s="238"/>
      <c r="C57" s="305"/>
      <c r="D57" s="141" t="s">
        <v>207</v>
      </c>
      <c r="E57" s="139">
        <v>2.9530172000000006E-3</v>
      </c>
      <c r="F57" s="139">
        <v>4.5184626200000001E-2</v>
      </c>
      <c r="G57" s="139">
        <v>0.35745640379999999</v>
      </c>
      <c r="H57" s="139">
        <v>0.113761504</v>
      </c>
      <c r="I57" s="139">
        <v>2.8754519999999995E-2</v>
      </c>
      <c r="J57" s="139">
        <v>7.8683504399999993E-2</v>
      </c>
      <c r="K57" s="265">
        <v>0.37320642640000001</v>
      </c>
      <c r="L57" s="129">
        <f t="shared" si="2"/>
        <v>-0.10963115778632311</v>
      </c>
    </row>
    <row r="58" spans="1:12" s="37" customFormat="1" ht="12" customHeight="1" x14ac:dyDescent="0.2">
      <c r="A58" s="238"/>
      <c r="C58" s="303" t="s">
        <v>27</v>
      </c>
      <c r="D58" s="241" t="s">
        <v>44</v>
      </c>
      <c r="E58" s="163">
        <v>1.0198799999999999E-2</v>
      </c>
      <c r="F58" s="163">
        <v>0.130175279</v>
      </c>
      <c r="G58" s="163">
        <v>0.59072507699999999</v>
      </c>
      <c r="H58" s="163">
        <v>0.123271598</v>
      </c>
      <c r="I58" s="163">
        <v>2.21569E-2</v>
      </c>
      <c r="J58" s="163">
        <v>6.4896282E-2</v>
      </c>
      <c r="K58" s="164">
        <v>5.8576000000000003E-2</v>
      </c>
      <c r="L58" s="49">
        <f t="shared" si="2"/>
        <v>-9.7044964425047134E-3</v>
      </c>
    </row>
    <row r="59" spans="1:12" s="37" customFormat="1" ht="12" customHeight="1" x14ac:dyDescent="0.2">
      <c r="A59" s="238"/>
      <c r="C59" s="304"/>
      <c r="D59" s="254" t="s">
        <v>50</v>
      </c>
      <c r="E59" s="98">
        <v>3.9186999999999998E-3</v>
      </c>
      <c r="F59" s="98">
        <v>5.5040699999999998E-2</v>
      </c>
      <c r="G59" s="98">
        <v>0.56148435299999999</v>
      </c>
      <c r="H59" s="98">
        <v>0.180924645</v>
      </c>
      <c r="I59" s="98">
        <v>4.0630600000000003E-2</v>
      </c>
      <c r="J59" s="98">
        <v>7.2234120999999998E-2</v>
      </c>
      <c r="K59" s="99">
        <v>8.5766872999999993E-2</v>
      </c>
      <c r="L59" s="88">
        <f t="shared" si="2"/>
        <v>-0.11835390865868942</v>
      </c>
    </row>
    <row r="60" spans="1:12" s="37" customFormat="1" ht="12" customHeight="1" x14ac:dyDescent="0.2">
      <c r="A60" s="238"/>
      <c r="C60" s="304"/>
      <c r="D60" s="242" t="s">
        <v>51</v>
      </c>
      <c r="E60" s="98">
        <v>1.9810399999999999E-3</v>
      </c>
      <c r="F60" s="98">
        <v>3.2539400000000003E-2</v>
      </c>
      <c r="G60" s="98">
        <v>0.28139951499999999</v>
      </c>
      <c r="H60" s="98">
        <v>0.100547761</v>
      </c>
      <c r="I60" s="98">
        <v>3.2532699999999998E-2</v>
      </c>
      <c r="J60" s="98">
        <v>9.3497108999999995E-2</v>
      </c>
      <c r="K60" s="99">
        <v>0.45750250599999998</v>
      </c>
      <c r="L60" s="50">
        <f t="shared" si="2"/>
        <v>-0.14377679440724614</v>
      </c>
    </row>
    <row r="61" spans="1:12" s="37" customFormat="1" ht="12" customHeight="1" x14ac:dyDescent="0.2">
      <c r="A61" s="238"/>
      <c r="C61" s="304"/>
      <c r="D61" s="181" t="s">
        <v>52</v>
      </c>
      <c r="E61" s="98">
        <v>6.60087E-3</v>
      </c>
      <c r="F61" s="98">
        <v>6.7270274000000005E-2</v>
      </c>
      <c r="G61" s="98">
        <v>0.45333763599999999</v>
      </c>
      <c r="H61" s="98">
        <v>0.21545029299999999</v>
      </c>
      <c r="I61" s="98">
        <v>5.9059599999999997E-2</v>
      </c>
      <c r="J61" s="98">
        <v>7.3727191999999997E-2</v>
      </c>
      <c r="K61" s="99">
        <v>0.124554099</v>
      </c>
      <c r="L61" s="50">
        <f t="shared" si="2"/>
        <v>-0.15784681554997282</v>
      </c>
    </row>
    <row r="62" spans="1:12" s="37" customFormat="1" ht="12" customHeight="1" x14ac:dyDescent="0.2">
      <c r="A62" s="238"/>
      <c r="C62" s="304"/>
      <c r="D62" s="266" t="s">
        <v>53</v>
      </c>
      <c r="E62" s="263">
        <v>1.7206400000000001E-3</v>
      </c>
      <c r="F62" s="263">
        <v>4.1080400000000003E-2</v>
      </c>
      <c r="G62" s="263">
        <v>0.31853622199999998</v>
      </c>
      <c r="H62" s="263">
        <v>0.118192782</v>
      </c>
      <c r="I62" s="263">
        <v>5.3588299999999998E-2</v>
      </c>
      <c r="J62" s="263">
        <v>8.2871269999999997E-2</v>
      </c>
      <c r="K62" s="264">
        <v>0.384010395</v>
      </c>
      <c r="L62" s="53">
        <f t="shared" si="2"/>
        <v>-0.16961309251065651</v>
      </c>
    </row>
    <row r="63" spans="1:12" s="37" customFormat="1" ht="15" customHeight="1" x14ac:dyDescent="0.2">
      <c r="A63" s="238"/>
      <c r="C63" s="305"/>
      <c r="D63" s="141" t="s">
        <v>207</v>
      </c>
      <c r="E63" s="139">
        <v>4.8840099999999994E-3</v>
      </c>
      <c r="F63" s="139">
        <v>6.5221210599999996E-2</v>
      </c>
      <c r="G63" s="139">
        <v>0.44109656060000002</v>
      </c>
      <c r="H63" s="139">
        <v>0.14767741579999999</v>
      </c>
      <c r="I63" s="139">
        <v>4.1593619999999998E-2</v>
      </c>
      <c r="J63" s="139">
        <v>7.7445194799999992E-2</v>
      </c>
      <c r="K63" s="265">
        <v>0.22208197460000001</v>
      </c>
      <c r="L63" s="129">
        <f t="shared" si="2"/>
        <v>-0.11126443554768232</v>
      </c>
    </row>
    <row r="64" spans="1:12" s="37" customFormat="1" ht="12" customHeight="1" x14ac:dyDescent="0.2">
      <c r="A64" s="238"/>
      <c r="C64" s="303" t="s">
        <v>28</v>
      </c>
      <c r="D64" s="241" t="s">
        <v>44</v>
      </c>
      <c r="E64" s="163">
        <v>3.1860600000000003E-2</v>
      </c>
      <c r="F64" s="163">
        <v>6.0838999999999997E-2</v>
      </c>
      <c r="G64" s="163">
        <v>0.56119740399999996</v>
      </c>
      <c r="H64" s="163">
        <v>0.14650001900000001</v>
      </c>
      <c r="I64" s="163">
        <v>1.4384900000000001E-2</v>
      </c>
      <c r="J64" s="163">
        <v>9.4343494E-2</v>
      </c>
      <c r="K64" s="164">
        <v>9.0874496999999999E-2</v>
      </c>
      <c r="L64" s="49">
        <f t="shared" si="2"/>
        <v>-3.1118522373010476E-2</v>
      </c>
    </row>
    <row r="65" spans="1:12" s="37" customFormat="1" ht="12" customHeight="1" x14ac:dyDescent="0.2">
      <c r="A65" s="238"/>
      <c r="C65" s="304"/>
      <c r="D65" s="254" t="s">
        <v>50</v>
      </c>
      <c r="E65" s="98">
        <v>1.4872399999999999E-2</v>
      </c>
      <c r="F65" s="98">
        <v>4.4235400000000001E-2</v>
      </c>
      <c r="G65" s="98">
        <v>0.43952128000000001</v>
      </c>
      <c r="H65" s="98">
        <v>0.15072237299999999</v>
      </c>
      <c r="I65" s="98">
        <v>4.6197799999999997E-2</v>
      </c>
      <c r="J65" s="98">
        <v>0.107914183</v>
      </c>
      <c r="K65" s="99">
        <v>0.19653652899999999</v>
      </c>
      <c r="L65" s="88">
        <f t="shared" si="2"/>
        <v>-0.12158576281297509</v>
      </c>
    </row>
    <row r="66" spans="1:12" s="37" customFormat="1" ht="12" customHeight="1" x14ac:dyDescent="0.2">
      <c r="A66" s="238"/>
      <c r="C66" s="304"/>
      <c r="D66" s="242" t="s">
        <v>51</v>
      </c>
      <c r="E66" s="98">
        <v>1.84578E-2</v>
      </c>
      <c r="F66" s="98">
        <v>3.7085800000000002E-2</v>
      </c>
      <c r="G66" s="98">
        <v>0.19968224700000001</v>
      </c>
      <c r="H66" s="98">
        <v>5.4557399999999999E-2</v>
      </c>
      <c r="I66" s="98">
        <v>5.4669599999999999E-3</v>
      </c>
      <c r="J66" s="98">
        <v>9.9916383999999997E-2</v>
      </c>
      <c r="K66" s="99">
        <v>0.58483341799999999</v>
      </c>
      <c r="L66" s="50">
        <f t="shared" si="2"/>
        <v>1.3497342445836991E-2</v>
      </c>
    </row>
    <row r="67" spans="1:12" s="37" customFormat="1" ht="12" customHeight="1" x14ac:dyDescent="0.2">
      <c r="A67" s="238"/>
      <c r="C67" s="304"/>
      <c r="D67" s="181" t="s">
        <v>52</v>
      </c>
      <c r="E67" s="98">
        <v>2.5086799999999999E-2</v>
      </c>
      <c r="F67" s="98">
        <v>5.84801E-2</v>
      </c>
      <c r="G67" s="98">
        <v>0.30511550500000001</v>
      </c>
      <c r="H67" s="98">
        <v>0.14181892600000001</v>
      </c>
      <c r="I67" s="98">
        <v>1.8832100000000001E-2</v>
      </c>
      <c r="J67" s="98">
        <v>0.11506367000000001</v>
      </c>
      <c r="K67" s="99">
        <v>0.335602974</v>
      </c>
      <c r="L67" s="50">
        <f t="shared" si="2"/>
        <v>-6.446851948466252E-2</v>
      </c>
    </row>
    <row r="68" spans="1:12" s="37" customFormat="1" ht="12" customHeight="1" x14ac:dyDescent="0.2">
      <c r="A68" s="238"/>
      <c r="C68" s="304"/>
      <c r="D68" s="266" t="s">
        <v>53</v>
      </c>
      <c r="E68" s="263">
        <v>1.83129E-2</v>
      </c>
      <c r="F68" s="263">
        <v>2.6181400000000001E-2</v>
      </c>
      <c r="G68" s="263">
        <v>0.17853148499999999</v>
      </c>
      <c r="H68" s="263">
        <v>5.0221000000000002E-2</v>
      </c>
      <c r="I68" s="263">
        <v>4.72836E-3</v>
      </c>
      <c r="J68" s="263">
        <v>0.12777787800000001</v>
      </c>
      <c r="K68" s="264">
        <v>0.59424699800000003</v>
      </c>
      <c r="L68" s="53">
        <f t="shared" si="2"/>
        <v>5.6290644258860014E-3</v>
      </c>
    </row>
    <row r="69" spans="1:12" s="37" customFormat="1" ht="15" customHeight="1" x14ac:dyDescent="0.2">
      <c r="A69" s="238"/>
      <c r="C69" s="305"/>
      <c r="D69" s="141" t="s">
        <v>207</v>
      </c>
      <c r="E69" s="139">
        <v>2.1718100000000001E-2</v>
      </c>
      <c r="F69" s="139">
        <v>4.5364340000000003E-2</v>
      </c>
      <c r="G69" s="139">
        <v>0.33680958419999996</v>
      </c>
      <c r="H69" s="139">
        <v>0.1087639436</v>
      </c>
      <c r="I69" s="139">
        <v>1.7922024000000002E-2</v>
      </c>
      <c r="J69" s="139">
        <v>0.10900312180000001</v>
      </c>
      <c r="K69" s="265">
        <v>0.36041888320000004</v>
      </c>
      <c r="L69" s="129">
        <f t="shared" si="2"/>
        <v>-5.2591185897733643E-2</v>
      </c>
    </row>
    <row r="70" spans="1:12" s="37" customFormat="1" ht="12" customHeight="1" x14ac:dyDescent="0.2">
      <c r="A70" s="238"/>
      <c r="C70" s="303" t="s">
        <v>29</v>
      </c>
      <c r="D70" s="241" t="s">
        <v>44</v>
      </c>
      <c r="E70" s="163">
        <v>7.4852900000000003E-3</v>
      </c>
      <c r="F70" s="163">
        <v>0.125126766</v>
      </c>
      <c r="G70" s="163">
        <v>0.64220831099999998</v>
      </c>
      <c r="H70" s="163">
        <v>0.14959339699999999</v>
      </c>
      <c r="I70" s="163">
        <v>2.06339E-3</v>
      </c>
      <c r="J70" s="163">
        <v>3.2926999999999998E-2</v>
      </c>
      <c r="K70" s="164">
        <v>4.0595899999999997E-2</v>
      </c>
      <c r="L70" s="49">
        <f t="shared" si="2"/>
        <v>-7.3519519295129742E-3</v>
      </c>
    </row>
    <row r="71" spans="1:12" s="37" customFormat="1" ht="12" customHeight="1" x14ac:dyDescent="0.2">
      <c r="A71" s="238"/>
      <c r="C71" s="304"/>
      <c r="D71" s="254" t="s">
        <v>50</v>
      </c>
      <c r="E71" s="98">
        <v>1.22109E-2</v>
      </c>
      <c r="F71" s="98">
        <v>3.0239100000000001E-2</v>
      </c>
      <c r="G71" s="98">
        <v>0.56563817400000005</v>
      </c>
      <c r="H71" s="98">
        <v>0.15654078900000001</v>
      </c>
      <c r="I71" s="98">
        <v>8.8528227000000001E-2</v>
      </c>
      <c r="J71" s="98">
        <v>3.5615500000000001E-2</v>
      </c>
      <c r="K71" s="99">
        <v>0.11122723800000001</v>
      </c>
      <c r="L71" s="88">
        <f t="shared" si="2"/>
        <v>-0.163473007242663</v>
      </c>
    </row>
    <row r="72" spans="1:12" s="37" customFormat="1" ht="12" customHeight="1" x14ac:dyDescent="0.2">
      <c r="A72" s="238"/>
      <c r="C72" s="304"/>
      <c r="D72" s="242" t="s">
        <v>51</v>
      </c>
      <c r="E72" s="98">
        <v>4.1681000000000003E-5</v>
      </c>
      <c r="F72" s="98">
        <v>1.52687E-2</v>
      </c>
      <c r="G72" s="98">
        <v>0.24587193500000001</v>
      </c>
      <c r="H72" s="98">
        <v>6.9819918999999994E-2</v>
      </c>
      <c r="I72" s="98">
        <v>2.3692499999999998E-2</v>
      </c>
      <c r="J72" s="98">
        <v>3.85473E-2</v>
      </c>
      <c r="K72" s="99">
        <v>0.60675800899999999</v>
      </c>
      <c r="L72" s="50">
        <f t="shared" si="2"/>
        <v>-0.14357819125789953</v>
      </c>
    </row>
    <row r="73" spans="1:12" s="37" customFormat="1" ht="12" customHeight="1" x14ac:dyDescent="0.2">
      <c r="A73" s="238"/>
      <c r="C73" s="304"/>
      <c r="D73" s="181" t="s">
        <v>52</v>
      </c>
      <c r="E73" s="98">
        <v>6.8386499999999997E-4</v>
      </c>
      <c r="F73" s="98">
        <v>4.2956899999999999E-2</v>
      </c>
      <c r="G73" s="98">
        <v>0.41039526500000001</v>
      </c>
      <c r="H73" s="98">
        <v>0.15755883000000001</v>
      </c>
      <c r="I73" s="98">
        <v>2.11503E-2</v>
      </c>
      <c r="J73" s="98">
        <v>4.3159500000000003E-2</v>
      </c>
      <c r="K73" s="99">
        <v>0.324095366</v>
      </c>
      <c r="L73" s="50">
        <f t="shared" si="2"/>
        <v>-0.12290477259438855</v>
      </c>
    </row>
    <row r="74" spans="1:12" s="37" customFormat="1" ht="12" customHeight="1" x14ac:dyDescent="0.2">
      <c r="A74" s="238"/>
      <c r="C74" s="304"/>
      <c r="D74" s="266" t="s">
        <v>53</v>
      </c>
      <c r="E74" s="263">
        <v>4.1681000000000003E-5</v>
      </c>
      <c r="F74" s="263">
        <v>1.3112499999999999E-2</v>
      </c>
      <c r="G74" s="263">
        <v>0.29813408699999999</v>
      </c>
      <c r="H74" s="263">
        <v>6.5858582999999998E-2</v>
      </c>
      <c r="I74" s="263">
        <v>1.9111300000000001E-2</v>
      </c>
      <c r="J74" s="263">
        <v>4.5758100000000003E-2</v>
      </c>
      <c r="K74" s="264">
        <v>0.55798378100000001</v>
      </c>
      <c r="L74" s="53">
        <f t="shared" si="2"/>
        <v>-0.11467943406418407</v>
      </c>
    </row>
    <row r="75" spans="1:12" s="37" customFormat="1" ht="15" customHeight="1" x14ac:dyDescent="0.2">
      <c r="A75" s="238"/>
      <c r="C75" s="305"/>
      <c r="D75" s="141" t="s">
        <v>207</v>
      </c>
      <c r="E75" s="139">
        <v>4.0926833999999999E-3</v>
      </c>
      <c r="F75" s="139">
        <v>4.5340793199999993E-2</v>
      </c>
      <c r="G75" s="139">
        <v>0.43244955440000005</v>
      </c>
      <c r="H75" s="139">
        <v>0.1198743036</v>
      </c>
      <c r="I75" s="139">
        <v>3.0909143399999998E-2</v>
      </c>
      <c r="J75" s="139">
        <v>3.9201480000000004E-2</v>
      </c>
      <c r="K75" s="265">
        <v>0.32813205879999996</v>
      </c>
      <c r="L75" s="129">
        <f t="shared" si="2"/>
        <v>-0.10129067593810463</v>
      </c>
    </row>
    <row r="76" spans="1:12" s="37" customFormat="1" ht="12" customHeight="1" x14ac:dyDescent="0.2">
      <c r="A76" s="238"/>
      <c r="C76" s="303" t="s">
        <v>30</v>
      </c>
      <c r="D76" s="241" t="s">
        <v>44</v>
      </c>
      <c r="E76" s="163">
        <v>1.5915200000000001E-2</v>
      </c>
      <c r="F76" s="163">
        <v>0.109518818</v>
      </c>
      <c r="G76" s="163">
        <v>0.55342672100000001</v>
      </c>
      <c r="H76" s="163">
        <v>0.17153343500000001</v>
      </c>
      <c r="I76" s="163">
        <v>1.8877499999999998E-2</v>
      </c>
      <c r="J76" s="163">
        <v>5.2298900000000002E-2</v>
      </c>
      <c r="K76" s="164">
        <v>7.8429452999999996E-2</v>
      </c>
      <c r="L76" s="49">
        <f t="shared" si="2"/>
        <v>-3.9078241608503171E-2</v>
      </c>
    </row>
    <row r="77" spans="1:12" s="37" customFormat="1" ht="12" customHeight="1" x14ac:dyDescent="0.2">
      <c r="A77" s="238"/>
      <c r="C77" s="304"/>
      <c r="D77" s="254" t="s">
        <v>50</v>
      </c>
      <c r="E77" s="98">
        <v>1.2930199999999999E-2</v>
      </c>
      <c r="F77" s="98">
        <v>4.6880199999999997E-2</v>
      </c>
      <c r="G77" s="98">
        <v>0.52376662399999996</v>
      </c>
      <c r="H77" s="98">
        <v>0.181438078</v>
      </c>
      <c r="I77" s="98">
        <v>3.4004699999999999E-2</v>
      </c>
      <c r="J77" s="98">
        <v>6.3884969E-2</v>
      </c>
      <c r="K77" s="99">
        <v>0.13709512700000001</v>
      </c>
      <c r="L77" s="88">
        <f t="shared" si="2"/>
        <v>-0.11057728328990776</v>
      </c>
    </row>
    <row r="78" spans="1:12" s="37" customFormat="1" ht="12" customHeight="1" x14ac:dyDescent="0.2">
      <c r="A78" s="238"/>
      <c r="C78" s="304"/>
      <c r="D78" s="242" t="s">
        <v>51</v>
      </c>
      <c r="E78" s="98">
        <v>3.0142900000000002E-3</v>
      </c>
      <c r="F78" s="98">
        <v>2.5854599999999998E-2</v>
      </c>
      <c r="G78" s="98">
        <v>0.167940957</v>
      </c>
      <c r="H78" s="98">
        <v>7.0293064000000002E-2</v>
      </c>
      <c r="I78" s="98">
        <v>1.50429E-2</v>
      </c>
      <c r="J78" s="98">
        <v>7.8398611000000007E-2</v>
      </c>
      <c r="K78" s="99">
        <v>0.63945559900000004</v>
      </c>
      <c r="L78" s="50">
        <f t="shared" si="2"/>
        <v>-0.12138348564742646</v>
      </c>
    </row>
    <row r="79" spans="1:12" s="37" customFormat="1" ht="12" customHeight="1" x14ac:dyDescent="0.2">
      <c r="A79" s="238"/>
      <c r="C79" s="304"/>
      <c r="D79" s="181" t="s">
        <v>52</v>
      </c>
      <c r="E79" s="98">
        <v>4.6423999999999997E-3</v>
      </c>
      <c r="F79" s="98">
        <v>3.85507E-2</v>
      </c>
      <c r="G79" s="98">
        <v>0.27099052800000001</v>
      </c>
      <c r="H79" s="98">
        <v>0.109265432</v>
      </c>
      <c r="I79" s="98">
        <v>1.15254E-2</v>
      </c>
      <c r="J79" s="98">
        <v>7.6223421E-2</v>
      </c>
      <c r="K79" s="99">
        <v>0.48880210000000002</v>
      </c>
      <c r="L79" s="50">
        <f t="shared" si="2"/>
        <v>-9.7109991239485632E-2</v>
      </c>
    </row>
    <row r="80" spans="1:12" s="37" customFormat="1" ht="12" customHeight="1" x14ac:dyDescent="0.2">
      <c r="A80" s="238"/>
      <c r="C80" s="304"/>
      <c r="D80" s="266" t="s">
        <v>53</v>
      </c>
      <c r="E80" s="263">
        <v>4.6423999999999997E-3</v>
      </c>
      <c r="F80" s="263">
        <v>1.65445E-2</v>
      </c>
      <c r="G80" s="263">
        <v>0.16222423999999999</v>
      </c>
      <c r="H80" s="263">
        <v>6.4171309999999995E-2</v>
      </c>
      <c r="I80" s="263">
        <v>1.24224E-2</v>
      </c>
      <c r="J80" s="263">
        <v>7.9417294999999999E-2</v>
      </c>
      <c r="K80" s="264">
        <v>0.66057785999999996</v>
      </c>
      <c r="L80" s="53">
        <f t="shared" si="2"/>
        <v>-0.12151082950952645</v>
      </c>
    </row>
    <row r="81" spans="1:12" s="37" customFormat="1" ht="15" customHeight="1" x14ac:dyDescent="0.2">
      <c r="A81" s="238"/>
      <c r="C81" s="305"/>
      <c r="D81" s="141" t="s">
        <v>207</v>
      </c>
      <c r="E81" s="139">
        <v>8.2288980000000001E-3</v>
      </c>
      <c r="F81" s="139">
        <v>4.7469763599999999E-2</v>
      </c>
      <c r="G81" s="139">
        <v>0.33566981399999996</v>
      </c>
      <c r="H81" s="139">
        <v>0.1193402638</v>
      </c>
      <c r="I81" s="139">
        <v>1.8374580000000001E-2</v>
      </c>
      <c r="J81" s="139">
        <v>7.0044639200000008E-2</v>
      </c>
      <c r="K81" s="265">
        <v>0.40087202780000003</v>
      </c>
      <c r="L81" s="129">
        <f t="shared" si="2"/>
        <v>-8.709579457590437E-2</v>
      </c>
    </row>
    <row r="82" spans="1:12" ht="15" customHeight="1" x14ac:dyDescent="0.2">
      <c r="A82" s="239"/>
      <c r="C82" s="240" t="s">
        <v>248</v>
      </c>
    </row>
    <row r="83" spans="1:12" s="37" customFormat="1" ht="12" customHeight="1" x14ac:dyDescent="0.2">
      <c r="A83" s="238"/>
      <c r="C83" s="303" t="s">
        <v>249</v>
      </c>
      <c r="D83" s="241" t="s">
        <v>44</v>
      </c>
      <c r="E83" s="163">
        <v>9.5452000000000002E-3</v>
      </c>
      <c r="F83" s="163">
        <v>0.10275005</v>
      </c>
      <c r="G83" s="163">
        <v>0.58360476699999997</v>
      </c>
      <c r="H83" s="163">
        <v>0.15096899799999999</v>
      </c>
      <c r="I83" s="163">
        <v>2.0977699999999998E-2</v>
      </c>
      <c r="J83" s="163">
        <v>5.7536900000000002E-2</v>
      </c>
      <c r="K83" s="164">
        <v>7.4616331999999994E-2</v>
      </c>
      <c r="L83" s="49">
        <f t="shared" ref="L83:L100" si="3">(1*E83+0.5*F83-0.5*H83-1*I83)/SUM(E83:I83)</f>
        <v>-4.0954206988039366E-2</v>
      </c>
    </row>
    <row r="84" spans="1:12" s="37" customFormat="1" ht="12" customHeight="1" x14ac:dyDescent="0.2">
      <c r="A84" s="238"/>
      <c r="C84" s="304"/>
      <c r="D84" s="254" t="s">
        <v>50</v>
      </c>
      <c r="E84" s="98">
        <v>5.59605E-3</v>
      </c>
      <c r="F84" s="98">
        <v>4.2254399999999998E-2</v>
      </c>
      <c r="G84" s="98">
        <v>0.56275622599999997</v>
      </c>
      <c r="H84" s="98">
        <v>0.17561009299999999</v>
      </c>
      <c r="I84" s="98">
        <v>4.4363699999999999E-2</v>
      </c>
      <c r="J84" s="98">
        <v>6.6550250000000005E-2</v>
      </c>
      <c r="K84" s="99">
        <v>0.102869267</v>
      </c>
      <c r="L84" s="88">
        <f t="shared" si="3"/>
        <v>-0.1269539803012151</v>
      </c>
    </row>
    <row r="85" spans="1:12" s="37" customFormat="1" ht="12" customHeight="1" x14ac:dyDescent="0.2">
      <c r="A85" s="238"/>
      <c r="C85" s="304"/>
      <c r="D85" s="242" t="s">
        <v>51</v>
      </c>
      <c r="E85" s="98">
        <v>4.3261999999999997E-3</v>
      </c>
      <c r="F85" s="98">
        <v>2.42723E-2</v>
      </c>
      <c r="G85" s="98">
        <v>0.262287516</v>
      </c>
      <c r="H85" s="98">
        <v>0.112951017</v>
      </c>
      <c r="I85" s="98">
        <v>2.96674E-2</v>
      </c>
      <c r="J85" s="98">
        <v>8.1106079999999997E-2</v>
      </c>
      <c r="K85" s="99">
        <v>0.48538949100000001</v>
      </c>
      <c r="L85" s="50">
        <f t="shared" si="3"/>
        <v>-0.16073782225890182</v>
      </c>
    </row>
    <row r="86" spans="1:12" s="37" customFormat="1" ht="12" customHeight="1" x14ac:dyDescent="0.2">
      <c r="A86" s="238"/>
      <c r="C86" s="304"/>
      <c r="D86" s="181" t="s">
        <v>52</v>
      </c>
      <c r="E86" s="98">
        <v>8.4437999999999996E-3</v>
      </c>
      <c r="F86" s="98">
        <v>5.2479199999999997E-2</v>
      </c>
      <c r="G86" s="98">
        <v>0.40917231799999998</v>
      </c>
      <c r="H86" s="98">
        <v>0.21250981299999999</v>
      </c>
      <c r="I86" s="98">
        <v>4.1534300000000003E-2</v>
      </c>
      <c r="J86" s="98">
        <v>7.0637034000000001E-2</v>
      </c>
      <c r="K86" s="99">
        <v>0.20522354600000001</v>
      </c>
      <c r="L86" s="50">
        <f>(1*E86+0.5*F86-0.5*H86-1*I86)/SUM(E86:I86)</f>
        <v>-0.15619340924966146</v>
      </c>
    </row>
    <row r="87" spans="1:12" s="37" customFormat="1" ht="12" customHeight="1" x14ac:dyDescent="0.2">
      <c r="A87" s="238"/>
      <c r="C87" s="304"/>
      <c r="D87" s="266" t="s">
        <v>53</v>
      </c>
      <c r="E87" s="263">
        <v>4.7422899999999997E-3</v>
      </c>
      <c r="F87" s="263">
        <v>2.9325500000000001E-2</v>
      </c>
      <c r="G87" s="263">
        <v>0.28542668199999999</v>
      </c>
      <c r="H87" s="263">
        <v>0.128643332</v>
      </c>
      <c r="I87" s="263">
        <v>4.6767299999999998E-2</v>
      </c>
      <c r="J87" s="263">
        <v>7.9358701000000004E-2</v>
      </c>
      <c r="K87" s="264">
        <v>0.425736171</v>
      </c>
      <c r="L87" s="53">
        <f t="shared" si="3"/>
        <v>-0.18525556770172247</v>
      </c>
    </row>
    <row r="88" spans="1:12" s="37" customFormat="1" ht="15" customHeight="1" x14ac:dyDescent="0.2">
      <c r="A88" s="238"/>
      <c r="C88" s="305"/>
      <c r="D88" s="141" t="s">
        <v>207</v>
      </c>
      <c r="E88" s="139">
        <v>6.5307079999999988E-3</v>
      </c>
      <c r="F88" s="139">
        <v>5.0216289999999997E-2</v>
      </c>
      <c r="G88" s="139">
        <v>0.42064950179999999</v>
      </c>
      <c r="H88" s="139">
        <v>0.15613665059999998</v>
      </c>
      <c r="I88" s="139">
        <v>3.666208E-2</v>
      </c>
      <c r="J88" s="139">
        <v>7.1037792999999988E-2</v>
      </c>
      <c r="K88" s="265">
        <v>0.2587669614</v>
      </c>
      <c r="L88" s="129">
        <f t="shared" si="3"/>
        <v>-0.12398111554808822</v>
      </c>
    </row>
    <row r="89" spans="1:12" s="37" customFormat="1" ht="12" customHeight="1" x14ac:dyDescent="0.2">
      <c r="A89" s="238"/>
      <c r="C89" s="303" t="s">
        <v>250</v>
      </c>
      <c r="D89" s="241" t="s">
        <v>44</v>
      </c>
      <c r="E89" s="163">
        <v>2.5677599999999998E-2</v>
      </c>
      <c r="F89" s="163">
        <v>0.136465695</v>
      </c>
      <c r="G89" s="163">
        <v>0.54370954100000002</v>
      </c>
      <c r="H89" s="163">
        <v>0.20160045600000001</v>
      </c>
      <c r="I89" s="163">
        <v>9.4511999999999999E-3</v>
      </c>
      <c r="J89" s="163">
        <v>1.6251700000000001E-2</v>
      </c>
      <c r="K89" s="164">
        <v>6.6843885000000006E-2</v>
      </c>
      <c r="L89" s="49">
        <f t="shared" si="3"/>
        <v>-1.7821900364296626E-2</v>
      </c>
    </row>
    <row r="90" spans="1:12" s="37" customFormat="1" ht="12" customHeight="1" x14ac:dyDescent="0.2">
      <c r="A90" s="238"/>
      <c r="C90" s="304"/>
      <c r="D90" s="254" t="s">
        <v>50</v>
      </c>
      <c r="E90" s="98">
        <v>8.4603599999999999E-4</v>
      </c>
      <c r="F90" s="98">
        <v>4.9022900000000001E-2</v>
      </c>
      <c r="G90" s="98">
        <v>0.55168602200000005</v>
      </c>
      <c r="H90" s="98">
        <v>0.25277825100000001</v>
      </c>
      <c r="I90" s="98">
        <v>4.9609399999999998E-2</v>
      </c>
      <c r="J90" s="98">
        <v>1.6905099999999999E-2</v>
      </c>
      <c r="K90" s="99">
        <v>7.9152147000000006E-2</v>
      </c>
      <c r="L90" s="88">
        <f t="shared" si="3"/>
        <v>-0.16664889783948664</v>
      </c>
    </row>
    <row r="91" spans="1:12" s="37" customFormat="1" ht="12" customHeight="1" x14ac:dyDescent="0.2">
      <c r="A91" s="238"/>
      <c r="C91" s="304"/>
      <c r="D91" s="242" t="s">
        <v>51</v>
      </c>
      <c r="E91" s="98">
        <v>8.0488999999999995E-3</v>
      </c>
      <c r="F91" s="98">
        <v>6.0339400000000001E-2</v>
      </c>
      <c r="G91" s="98">
        <v>0.383327111</v>
      </c>
      <c r="H91" s="98">
        <v>0.27375105300000002</v>
      </c>
      <c r="I91" s="98">
        <v>6.635684E-2</v>
      </c>
      <c r="J91" s="98">
        <v>1.74599E-2</v>
      </c>
      <c r="K91" s="99">
        <v>0.19071674399999999</v>
      </c>
      <c r="L91" s="50">
        <f t="shared" si="3"/>
        <v>-0.20839720890558686</v>
      </c>
    </row>
    <row r="92" spans="1:12" s="37" customFormat="1" ht="12" customHeight="1" x14ac:dyDescent="0.2">
      <c r="A92" s="238"/>
      <c r="C92" s="304"/>
      <c r="D92" s="181" t="s">
        <v>52</v>
      </c>
      <c r="E92" s="98">
        <v>7.7082599999999995E-4</v>
      </c>
      <c r="F92" s="98">
        <v>5.7661200000000003E-2</v>
      </c>
      <c r="G92" s="98">
        <v>0.52650808800000004</v>
      </c>
      <c r="H92" s="98">
        <v>0.20575169600000001</v>
      </c>
      <c r="I92" s="98">
        <v>5.79883E-2</v>
      </c>
      <c r="J92" s="98">
        <v>1.15449E-2</v>
      </c>
      <c r="K92" s="99">
        <v>0.139775064</v>
      </c>
      <c r="L92" s="50">
        <f t="shared" si="3"/>
        <v>-0.15466690034717556</v>
      </c>
    </row>
    <row r="93" spans="1:12" s="37" customFormat="1" ht="12" customHeight="1" x14ac:dyDescent="0.2">
      <c r="A93" s="238"/>
      <c r="C93" s="304"/>
      <c r="D93" s="266" t="s">
        <v>53</v>
      </c>
      <c r="E93" s="263">
        <v>2.5694200000000002E-4</v>
      </c>
      <c r="F93" s="263">
        <v>5.7994200000000003E-2</v>
      </c>
      <c r="G93" s="263">
        <v>0.477463148</v>
      </c>
      <c r="H93" s="263">
        <v>0.24469856000000001</v>
      </c>
      <c r="I93" s="263">
        <v>8.2168004000000003E-2</v>
      </c>
      <c r="J93" s="263">
        <v>1.15449E-2</v>
      </c>
      <c r="K93" s="264">
        <v>0.12587427900000001</v>
      </c>
      <c r="L93" s="53">
        <f t="shared" si="3"/>
        <v>-0.20318471154009635</v>
      </c>
    </row>
    <row r="94" spans="1:12" s="37" customFormat="1" ht="15" customHeight="1" x14ac:dyDescent="0.2">
      <c r="A94" s="238"/>
      <c r="C94" s="305"/>
      <c r="D94" s="141" t="s">
        <v>207</v>
      </c>
      <c r="E94" s="139">
        <v>7.1200608000000012E-3</v>
      </c>
      <c r="F94" s="139">
        <v>7.2296679000000003E-2</v>
      </c>
      <c r="G94" s="139">
        <v>0.49653878200000001</v>
      </c>
      <c r="H94" s="139">
        <v>0.23571600320000002</v>
      </c>
      <c r="I94" s="139">
        <v>5.31147488E-2</v>
      </c>
      <c r="J94" s="139">
        <v>1.4741299999999999E-2</v>
      </c>
      <c r="K94" s="265">
        <v>0.12047242380000001</v>
      </c>
      <c r="L94" s="129">
        <f t="shared" si="3"/>
        <v>-0.14767157385471444</v>
      </c>
    </row>
    <row r="95" spans="1:12" s="37" customFormat="1" ht="12" customHeight="1" x14ac:dyDescent="0.2">
      <c r="A95" s="238"/>
      <c r="C95" s="303" t="s">
        <v>251</v>
      </c>
      <c r="D95" s="241" t="s">
        <v>44</v>
      </c>
      <c r="E95" s="163">
        <v>1.79781E-2</v>
      </c>
      <c r="F95" s="163">
        <v>9.7203500999999998E-2</v>
      </c>
      <c r="G95" s="163">
        <v>0.55789788600000001</v>
      </c>
      <c r="H95" s="163">
        <v>0.17188991200000001</v>
      </c>
      <c r="I95" s="163">
        <v>8.0602E-3</v>
      </c>
      <c r="J95" s="163">
        <v>7.3021942000000006E-2</v>
      </c>
      <c r="K95" s="164">
        <v>7.3948473000000001E-2</v>
      </c>
      <c r="L95" s="49">
        <f t="shared" si="3"/>
        <v>-3.2150473479643005E-2</v>
      </c>
    </row>
    <row r="96" spans="1:12" s="37" customFormat="1" ht="12" customHeight="1" x14ac:dyDescent="0.2">
      <c r="A96" s="238"/>
      <c r="C96" s="304"/>
      <c r="D96" s="254" t="s">
        <v>50</v>
      </c>
      <c r="E96" s="98">
        <v>2.62846E-3</v>
      </c>
      <c r="F96" s="98">
        <v>4.9998899999999999E-2</v>
      </c>
      <c r="G96" s="98">
        <v>0.51274101400000005</v>
      </c>
      <c r="H96" s="98">
        <v>0.20859434399999999</v>
      </c>
      <c r="I96" s="98">
        <v>3.3396000000000002E-2</v>
      </c>
      <c r="J96" s="98">
        <v>8.6951523000000003E-2</v>
      </c>
      <c r="K96" s="99">
        <v>0.105689822</v>
      </c>
      <c r="L96" s="88">
        <f t="shared" si="3"/>
        <v>-0.13632758220863109</v>
      </c>
    </row>
    <row r="97" spans="1:12" s="37" customFormat="1" ht="12" customHeight="1" x14ac:dyDescent="0.2">
      <c r="A97" s="238"/>
      <c r="C97" s="304"/>
      <c r="D97" s="242" t="s">
        <v>51</v>
      </c>
      <c r="E97" s="98">
        <v>4.3607400000000001E-3</v>
      </c>
      <c r="F97" s="98">
        <v>4.8118300000000003E-2</v>
      </c>
      <c r="G97" s="98">
        <v>0.42560688800000002</v>
      </c>
      <c r="H97" s="98">
        <v>0.164735306</v>
      </c>
      <c r="I97" s="98">
        <v>3.5637299999999997E-2</v>
      </c>
      <c r="J97" s="98">
        <v>0.121553906</v>
      </c>
      <c r="K97" s="99">
        <v>0.19998749099999999</v>
      </c>
      <c r="L97" s="50">
        <f t="shared" si="3"/>
        <v>-0.13204206080485384</v>
      </c>
    </row>
    <row r="98" spans="1:12" s="37" customFormat="1" ht="12" customHeight="1" x14ac:dyDescent="0.2">
      <c r="A98" s="238"/>
      <c r="C98" s="304"/>
      <c r="D98" s="181" t="s">
        <v>52</v>
      </c>
      <c r="E98" s="98">
        <v>3.71726E-3</v>
      </c>
      <c r="F98" s="98">
        <v>4.8000099999999997E-2</v>
      </c>
      <c r="G98" s="98">
        <v>0.483983887</v>
      </c>
      <c r="H98" s="98">
        <v>0.144320488</v>
      </c>
      <c r="I98" s="98">
        <v>3.6578800000000002E-2</v>
      </c>
      <c r="J98" s="98">
        <v>0.118901676</v>
      </c>
      <c r="K98" s="99">
        <v>0.164497853</v>
      </c>
      <c r="L98" s="50">
        <f t="shared" si="3"/>
        <v>-0.1130640155048168</v>
      </c>
    </row>
    <row r="99" spans="1:12" s="37" customFormat="1" ht="12" customHeight="1" x14ac:dyDescent="0.2">
      <c r="A99" s="238"/>
      <c r="C99" s="304"/>
      <c r="D99" s="266" t="s">
        <v>53</v>
      </c>
      <c r="E99" s="263">
        <v>4.3875199999999998E-3</v>
      </c>
      <c r="F99" s="263">
        <v>5.8146000000000003E-2</v>
      </c>
      <c r="G99" s="263">
        <v>0.42954499200000001</v>
      </c>
      <c r="H99" s="263">
        <v>0.16103426600000001</v>
      </c>
      <c r="I99" s="263">
        <v>3.5827600000000001E-2</v>
      </c>
      <c r="J99" s="263">
        <v>0.12172830799999999</v>
      </c>
      <c r="K99" s="264">
        <v>0.18933132499999999</v>
      </c>
      <c r="L99" s="53">
        <f t="shared" si="3"/>
        <v>-0.12030680106254422</v>
      </c>
    </row>
    <row r="100" spans="1:12" s="37" customFormat="1" ht="15" customHeight="1" x14ac:dyDescent="0.2">
      <c r="A100" s="238"/>
      <c r="C100" s="305"/>
      <c r="D100" s="141" t="s">
        <v>207</v>
      </c>
      <c r="E100" s="139">
        <v>6.6144159999999997E-3</v>
      </c>
      <c r="F100" s="139">
        <v>6.02933602E-2</v>
      </c>
      <c r="G100" s="139">
        <v>0.48195493339999995</v>
      </c>
      <c r="H100" s="139">
        <v>0.17011486319999999</v>
      </c>
      <c r="I100" s="139">
        <v>2.9899980000000003E-2</v>
      </c>
      <c r="J100" s="139">
        <v>0.10443147100000001</v>
      </c>
      <c r="K100" s="265">
        <v>0.14669099279999998</v>
      </c>
      <c r="L100" s="129">
        <f t="shared" si="3"/>
        <v>-0.10441802562732656</v>
      </c>
    </row>
    <row r="101" spans="1:12" ht="12" x14ac:dyDescent="0.2">
      <c r="A101"/>
    </row>
  </sheetData>
  <mergeCells count="17">
    <mergeCell ref="C76:C81"/>
    <mergeCell ref="C83:C88"/>
    <mergeCell ref="C89:C94"/>
    <mergeCell ref="C95:C100"/>
    <mergeCell ref="C40:C45"/>
    <mergeCell ref="C46:C51"/>
    <mergeCell ref="C52:C57"/>
    <mergeCell ref="C58:C63"/>
    <mergeCell ref="C64:C69"/>
    <mergeCell ref="C70:C75"/>
    <mergeCell ref="C2:G2"/>
    <mergeCell ref="C34:C39"/>
    <mergeCell ref="C4:K4"/>
    <mergeCell ref="C8:C13"/>
    <mergeCell ref="C15:C20"/>
    <mergeCell ref="C21:C26"/>
    <mergeCell ref="C27:C32"/>
  </mergeCells>
  <hyperlinks>
    <hyperlink ref="A2" location="INDICE!A1" display="⏪" xr:uid="{6C173D68-58EF-4D9E-9926-FF3B6C650851}"/>
  </hyperlinks>
  <pageMargins left="0.70866141732283472" right="0.70866141732283472" top="0.74803149606299213" bottom="0.74803149606299213" header="0.31496062992125984" footer="0.31496062992125984"/>
  <pageSetup paperSize="9" scale="65" fitToHeight="7" orientation="portrait" r:id="rId1"/>
  <rowBreaks count="1" manualBreakCount="1">
    <brk id="81" min="2" max="11" man="1"/>
  </rowBreaks>
  <ignoredErrors>
    <ignoredError sqref="L8:L86 L87:L100" formulaRange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9FFE1"/>
  </sheetPr>
  <dimension ref="A1:AP28"/>
  <sheetViews>
    <sheetView showGridLines="0" zoomScaleNormal="100" workbookViewId="0">
      <selection activeCell="A3" sqref="A3"/>
    </sheetView>
  </sheetViews>
  <sheetFormatPr defaultColWidth="0" defaultRowHeight="11.25" zeroHeight="1" x14ac:dyDescent="0.2"/>
  <cols>
    <col min="1" max="1" width="5.83203125" style="116" customWidth="1"/>
    <col min="2" max="2" width="1.83203125" style="118" customWidth="1"/>
    <col min="3" max="3" width="48.83203125" style="172" customWidth="1"/>
    <col min="4" max="4" width="10.83203125" style="116" customWidth="1"/>
    <col min="5" max="5" width="13.6640625" style="116" customWidth="1"/>
    <col min="6" max="6" width="10.83203125" style="116" customWidth="1"/>
    <col min="7" max="7" width="14" style="116" customWidth="1"/>
    <col min="8" max="9" width="10.83203125" style="116" customWidth="1"/>
    <col min="10" max="10" width="13.33203125" style="116" customWidth="1"/>
    <col min="11" max="11" width="16.5" style="116" customWidth="1"/>
    <col min="12" max="12" width="10.83203125" style="116" customWidth="1"/>
    <col min="13" max="13" width="14.83203125" style="116" customWidth="1"/>
    <col min="14" max="14" width="3" style="116" customWidth="1"/>
    <col min="15" max="41" width="9.33203125" style="116" hidden="1" customWidth="1"/>
    <col min="42" max="42" width="0" style="116" hidden="1" customWidth="1"/>
    <col min="43" max="16384" width="9.33203125" style="116" hidden="1"/>
  </cols>
  <sheetData>
    <row r="1" spans="1:14" ht="18" x14ac:dyDescent="0.2">
      <c r="A1" s="267"/>
      <c r="C1" s="275" t="s">
        <v>253</v>
      </c>
    </row>
    <row r="2" spans="1:14" s="115" customFormat="1" ht="5.0999999999999996" customHeight="1" x14ac:dyDescent="0.2">
      <c r="A2" s="267"/>
      <c r="B2" s="120"/>
      <c r="C2" s="170"/>
    </row>
    <row r="3" spans="1:14" s="115" customFormat="1" ht="30" customHeight="1" x14ac:dyDescent="0.2">
      <c r="A3" s="13" t="s">
        <v>64</v>
      </c>
      <c r="B3" s="120"/>
      <c r="C3" s="341" t="s">
        <v>194</v>
      </c>
      <c r="D3" s="341"/>
      <c r="E3" s="43"/>
      <c r="F3" s="43"/>
      <c r="G3" s="43"/>
      <c r="H3" s="43"/>
      <c r="I3" s="43"/>
      <c r="J3" s="43"/>
      <c r="K3" s="43"/>
      <c r="L3" s="43"/>
      <c r="M3" s="43"/>
    </row>
    <row r="4" spans="1:14" s="115" customFormat="1" ht="5.0999999999999996" customHeight="1" x14ac:dyDescent="0.2">
      <c r="A4" s="267"/>
      <c r="B4" s="120"/>
      <c r="C4" s="170"/>
    </row>
    <row r="5" spans="1:14" s="204" customFormat="1" ht="33.75" x14ac:dyDescent="0.2">
      <c r="A5" s="268"/>
      <c r="B5" s="37"/>
      <c r="C5" s="276" t="s">
        <v>19</v>
      </c>
      <c r="D5" s="61" t="s">
        <v>164</v>
      </c>
      <c r="E5" s="61" t="s">
        <v>2</v>
      </c>
      <c r="F5" s="61" t="s">
        <v>70</v>
      </c>
      <c r="G5" s="61" t="s">
        <v>3</v>
      </c>
      <c r="H5" s="61" t="s">
        <v>4</v>
      </c>
      <c r="I5" s="61" t="s">
        <v>165</v>
      </c>
      <c r="J5" s="61" t="s">
        <v>6</v>
      </c>
      <c r="K5" s="61" t="s">
        <v>7</v>
      </c>
      <c r="L5" s="61" t="s">
        <v>8</v>
      </c>
      <c r="M5" s="61" t="s">
        <v>193</v>
      </c>
    </row>
    <row r="6" spans="1:14" s="204" customFormat="1" x14ac:dyDescent="0.2">
      <c r="A6" s="268"/>
      <c r="B6" s="37"/>
      <c r="C6" s="42"/>
      <c r="D6" s="269"/>
      <c r="E6" s="269"/>
      <c r="F6" s="269"/>
      <c r="G6" s="269"/>
      <c r="H6" s="269"/>
      <c r="I6" s="269"/>
      <c r="J6" s="269"/>
      <c r="K6" s="269"/>
      <c r="L6" s="269"/>
      <c r="M6" s="269"/>
    </row>
    <row r="7" spans="1:14" s="204" customFormat="1" ht="12" customHeight="1" x14ac:dyDescent="0.2">
      <c r="A7" s="268"/>
      <c r="B7" s="37"/>
      <c r="C7" s="77" t="s">
        <v>192</v>
      </c>
      <c r="D7" s="270">
        <v>0.37212548967377318</v>
      </c>
      <c r="E7" s="271">
        <v>0.9044566237646533</v>
      </c>
      <c r="F7" s="271">
        <v>0.82351733523160475</v>
      </c>
      <c r="G7" s="271">
        <v>0.89499175337438364</v>
      </c>
      <c r="H7" s="271">
        <v>0.94452493368351786</v>
      </c>
      <c r="I7" s="271">
        <v>1.3279081127708945</v>
      </c>
      <c r="J7" s="271">
        <v>1.2740236862892873</v>
      </c>
      <c r="K7" s="271">
        <v>0.55147607183095393</v>
      </c>
      <c r="L7" s="272">
        <v>1.2972287390597206</v>
      </c>
      <c r="M7" s="269"/>
    </row>
    <row r="8" spans="1:14" s="204" customFormat="1" ht="12" customHeight="1" x14ac:dyDescent="0.2">
      <c r="A8" s="268"/>
      <c r="B8" s="37"/>
      <c r="C8" s="76" t="s">
        <v>9</v>
      </c>
      <c r="D8" s="75">
        <v>4.4352119173695699E-2</v>
      </c>
      <c r="E8" s="74">
        <v>0.10779849560914281</v>
      </c>
      <c r="F8" s="74">
        <v>9.8151671969088042E-2</v>
      </c>
      <c r="G8" s="74">
        <v>0.10667041631556679</v>
      </c>
      <c r="H8" s="74">
        <v>0.11257407402535928</v>
      </c>
      <c r="I8" s="74">
        <v>0.15826795127891752</v>
      </c>
      <c r="J8" s="74">
        <v>0.15184568628703643</v>
      </c>
      <c r="K8" s="74">
        <v>6.5728183470394178E-2</v>
      </c>
      <c r="L8" s="73">
        <v>0.15461140187079933</v>
      </c>
      <c r="M8" s="269"/>
    </row>
    <row r="9" spans="1:14" ht="15" customHeight="1" x14ac:dyDescent="0.2">
      <c r="A9" s="274"/>
      <c r="C9" s="177" t="s">
        <v>31</v>
      </c>
      <c r="D9" s="85"/>
      <c r="E9" s="85"/>
      <c r="F9" s="85"/>
      <c r="G9" s="85"/>
      <c r="H9" s="85"/>
      <c r="I9" s="85"/>
      <c r="J9" s="85"/>
      <c r="K9" s="85"/>
      <c r="L9" s="85"/>
      <c r="N9" s="131"/>
    </row>
    <row r="10" spans="1:14" s="204" customFormat="1" ht="12" customHeight="1" x14ac:dyDescent="0.2">
      <c r="A10" s="268"/>
      <c r="B10" s="37"/>
      <c r="C10" s="72" t="s">
        <v>31</v>
      </c>
      <c r="D10" s="71">
        <v>3.0394154800550126</v>
      </c>
      <c r="E10" s="71">
        <v>3.4657317065744699</v>
      </c>
      <c r="F10" s="71">
        <v>2.7603504244115928</v>
      </c>
      <c r="G10" s="71">
        <v>2.6195335254763847</v>
      </c>
      <c r="H10" s="71">
        <v>3.6132880570498611</v>
      </c>
      <c r="I10" s="71">
        <v>3.2698800520320108</v>
      </c>
      <c r="J10" s="71">
        <v>2.9248823418365664</v>
      </c>
      <c r="K10" s="71">
        <v>2.7595443195149167</v>
      </c>
      <c r="L10" s="71">
        <v>3.1031826655130064</v>
      </c>
      <c r="M10" s="70">
        <f>+D10*$D$8+E10*$E$8+F10*$F$8+G10*$G$8+H10*$H$8+I10*$I$8+J10*$J$8+K10*$K$8+L10*$L$8</f>
        <v>3.0883427208162222</v>
      </c>
      <c r="N10" s="273"/>
    </row>
    <row r="11" spans="1:14" s="204" customFormat="1" ht="15" customHeight="1" x14ac:dyDescent="0.2">
      <c r="A11" s="268"/>
      <c r="B11" s="37"/>
      <c r="C11" s="177" t="s">
        <v>32</v>
      </c>
      <c r="D11" s="60"/>
      <c r="E11" s="60"/>
      <c r="F11" s="60"/>
      <c r="G11" s="60"/>
      <c r="H11" s="60"/>
      <c r="I11" s="60"/>
      <c r="J11" s="60"/>
      <c r="K11" s="60"/>
      <c r="L11" s="60"/>
      <c r="M11" s="60"/>
    </row>
    <row r="12" spans="1:14" s="204" customFormat="1" ht="12" customHeight="1" x14ac:dyDescent="0.2">
      <c r="A12" s="268"/>
      <c r="B12" s="37"/>
      <c r="C12" s="69" t="s">
        <v>20</v>
      </c>
      <c r="D12" s="68">
        <v>3.1413294823447542</v>
      </c>
      <c r="E12" s="68">
        <v>3.523407587573903</v>
      </c>
      <c r="F12" s="68">
        <v>2.8532135717958353</v>
      </c>
      <c r="G12" s="68">
        <v>2.436187004676901</v>
      </c>
      <c r="H12" s="68">
        <v>3.6703883343605352</v>
      </c>
      <c r="I12" s="68">
        <v>3.1683470181439883</v>
      </c>
      <c r="J12" s="68">
        <v>3.0010856410142313</v>
      </c>
      <c r="K12" s="68">
        <v>2.7434674933279659</v>
      </c>
      <c r="L12" s="68">
        <v>3.0093285001591141</v>
      </c>
      <c r="M12" s="67">
        <f>+D12*$D$8+E12*$E$8+F12*$F$8+G12*$G$8+H12*$H$8+I12*$I$8+J12*$J$8+K12*$K$8+L12*$L$8</f>
        <v>3.0749993226595018</v>
      </c>
      <c r="N12" s="273"/>
    </row>
    <row r="13" spans="1:14" s="204" customFormat="1" ht="12" customHeight="1" x14ac:dyDescent="0.2">
      <c r="A13" s="268"/>
      <c r="B13" s="37"/>
      <c r="C13" s="66" t="s">
        <v>22</v>
      </c>
      <c r="D13" s="59">
        <v>3.0660003878075264</v>
      </c>
      <c r="E13" s="59">
        <v>3.5383959880958806</v>
      </c>
      <c r="F13" s="59">
        <v>2.7862427290856955</v>
      </c>
      <c r="G13" s="59">
        <v>2.7502320280238779</v>
      </c>
      <c r="H13" s="59">
        <v>3.624682228274827</v>
      </c>
      <c r="I13" s="59">
        <v>3.3730311174272671</v>
      </c>
      <c r="J13" s="59">
        <v>2.9030703089981009</v>
      </c>
      <c r="K13" s="59">
        <v>2.7892783301538473</v>
      </c>
      <c r="L13" s="59">
        <v>3.2463314897911535</v>
      </c>
      <c r="M13" s="65">
        <f t="shared" ref="M13:M14" si="0">+D13*$D$8+E13*$E$8+F13*$F$8+G13*$G$8+H13*$H$8+I13*$I$8+J13*$J$8+K13*$K$8+L13*$L$8</f>
        <v>3.1522208905950659</v>
      </c>
      <c r="N13" s="273"/>
    </row>
    <row r="14" spans="1:14" s="204" customFormat="1" ht="12" customHeight="1" x14ac:dyDescent="0.2">
      <c r="A14" s="268"/>
      <c r="B14" s="37"/>
      <c r="C14" s="64" t="s">
        <v>21</v>
      </c>
      <c r="D14" s="63">
        <v>2.8078715415146029</v>
      </c>
      <c r="E14" s="63">
        <v>3.0759683422686335</v>
      </c>
      <c r="F14" s="63">
        <v>2.4017229725912546</v>
      </c>
      <c r="G14" s="63">
        <v>2.7497075626929877</v>
      </c>
      <c r="H14" s="63">
        <v>3.3444437189239835</v>
      </c>
      <c r="I14" s="63">
        <v>3.2888993444185055</v>
      </c>
      <c r="J14" s="63">
        <v>2.7537743691150607</v>
      </c>
      <c r="K14" s="63">
        <v>2.716643534634176</v>
      </c>
      <c r="L14" s="63">
        <v>2.9863460228041738</v>
      </c>
      <c r="M14" s="62">
        <f t="shared" si="0"/>
        <v>2.9406223535710647</v>
      </c>
      <c r="N14" s="273"/>
    </row>
    <row r="15" spans="1:14" s="204" customFormat="1" ht="15" customHeight="1" x14ac:dyDescent="0.2">
      <c r="A15" s="268"/>
      <c r="B15" s="37"/>
      <c r="C15" s="177" t="s">
        <v>33</v>
      </c>
      <c r="D15" s="60"/>
      <c r="E15" s="60"/>
      <c r="F15" s="60"/>
      <c r="G15" s="60"/>
      <c r="H15" s="60"/>
      <c r="I15" s="60"/>
      <c r="J15" s="60"/>
      <c r="K15" s="60"/>
      <c r="L15" s="60"/>
      <c r="M15" s="60"/>
    </row>
    <row r="16" spans="1:14" s="204" customFormat="1" ht="12" customHeight="1" x14ac:dyDescent="0.2">
      <c r="A16" s="268"/>
      <c r="B16" s="37"/>
      <c r="C16" s="69" t="s">
        <v>23</v>
      </c>
      <c r="D16" s="68">
        <v>3.0743347063085342</v>
      </c>
      <c r="E16" s="68">
        <v>3.5667847364152259</v>
      </c>
      <c r="F16" s="68">
        <v>2.8177017661988764</v>
      </c>
      <c r="G16" s="68">
        <v>2.8007764730153673</v>
      </c>
      <c r="H16" s="68">
        <v>3.5275326820093684</v>
      </c>
      <c r="I16" s="68">
        <v>3.3952506220370018</v>
      </c>
      <c r="J16" s="68">
        <v>2.9304694238137436</v>
      </c>
      <c r="K16" s="68">
        <v>2.7011458098957637</v>
      </c>
      <c r="L16" s="68">
        <v>3.3099194772259892</v>
      </c>
      <c r="M16" s="67">
        <f t="shared" ref="M16:M23" si="1">+D16*$D$8+E16*$E$8+F16*$F$8+G16*$G$8+H16*$H$8+I16*$I$8+J16*$J$8+K16*$K$8+L16*$L$8</f>
        <v>3.1649093437956317</v>
      </c>
      <c r="N16" s="273"/>
    </row>
    <row r="17" spans="1:14" s="204" customFormat="1" ht="12" customHeight="1" x14ac:dyDescent="0.2">
      <c r="A17" s="268"/>
      <c r="B17" s="37"/>
      <c r="C17" s="66" t="s">
        <v>24</v>
      </c>
      <c r="D17" s="59">
        <v>3.2506601670105839</v>
      </c>
      <c r="E17" s="59">
        <v>3.7947049409921743</v>
      </c>
      <c r="F17" s="59">
        <v>3.0855343840016531</v>
      </c>
      <c r="G17" s="59">
        <v>2.6845923070391935</v>
      </c>
      <c r="H17" s="59">
        <v>3.7607828137664265</v>
      </c>
      <c r="I17" s="59">
        <v>3.3733698005755031</v>
      </c>
      <c r="J17" s="59">
        <v>3.0464428456883099</v>
      </c>
      <c r="K17" s="59">
        <v>2.9454136313953154</v>
      </c>
      <c r="L17" s="59">
        <v>3.267001182813809</v>
      </c>
      <c r="M17" s="65">
        <f t="shared" si="1"/>
        <v>3.2610185838775112</v>
      </c>
      <c r="N17" s="273"/>
    </row>
    <row r="18" spans="1:14" s="204" customFormat="1" ht="12" customHeight="1" x14ac:dyDescent="0.2">
      <c r="A18" s="268"/>
      <c r="B18" s="37"/>
      <c r="C18" s="66" t="s">
        <v>25</v>
      </c>
      <c r="D18" s="59">
        <v>2.9781878756704763</v>
      </c>
      <c r="E18" s="59">
        <v>3.5471898691141615</v>
      </c>
      <c r="F18" s="59">
        <v>2.4593401638998964</v>
      </c>
      <c r="G18" s="59">
        <v>2.4770755427095303</v>
      </c>
      <c r="H18" s="59">
        <v>3.3253625496115036</v>
      </c>
      <c r="I18" s="59">
        <v>2.9381897577927378</v>
      </c>
      <c r="J18" s="59">
        <v>2.7564765500192361</v>
      </c>
      <c r="K18" s="59">
        <v>2.474209590745557</v>
      </c>
      <c r="L18" s="59">
        <v>2.7118766561154328</v>
      </c>
      <c r="M18" s="65">
        <f t="shared" si="1"/>
        <v>2.859932013682239</v>
      </c>
      <c r="N18" s="273"/>
    </row>
    <row r="19" spans="1:14" s="204" customFormat="1" ht="12" customHeight="1" x14ac:dyDescent="0.2">
      <c r="A19" s="268"/>
      <c r="B19" s="37"/>
      <c r="C19" s="66" t="s">
        <v>26</v>
      </c>
      <c r="D19" s="59">
        <v>2.8768434552055981</v>
      </c>
      <c r="E19" s="59">
        <v>3.3841261874060424</v>
      </c>
      <c r="F19" s="59">
        <v>2.5370996989757124</v>
      </c>
      <c r="G19" s="59">
        <v>2.7107069254257268</v>
      </c>
      <c r="H19" s="59">
        <v>3.5827628752499749</v>
      </c>
      <c r="I19" s="59">
        <v>3.3205935247124785</v>
      </c>
      <c r="J19" s="59">
        <v>2.8720684481685486</v>
      </c>
      <c r="K19" s="59">
        <v>2.9262992867874589</v>
      </c>
      <c r="L19" s="59">
        <v>3.1809193264324622</v>
      </c>
      <c r="M19" s="65">
        <f t="shared" si="1"/>
        <v>3.0796983139789806</v>
      </c>
      <c r="N19" s="273"/>
    </row>
    <row r="20" spans="1:14" s="204" customFormat="1" ht="12" customHeight="1" x14ac:dyDescent="0.2">
      <c r="A20" s="268"/>
      <c r="B20" s="37"/>
      <c r="C20" s="66" t="s">
        <v>27</v>
      </c>
      <c r="D20" s="59">
        <v>2.9663425509277737</v>
      </c>
      <c r="E20" s="59">
        <v>3.4059155625816278</v>
      </c>
      <c r="F20" s="59">
        <v>2.7085146053925113</v>
      </c>
      <c r="G20" s="59">
        <v>2.616562408797638</v>
      </c>
      <c r="H20" s="59">
        <v>3.6026252280956945</v>
      </c>
      <c r="I20" s="59">
        <v>3.2440038680978627</v>
      </c>
      <c r="J20" s="59">
        <v>2.891073244988029</v>
      </c>
      <c r="K20" s="59">
        <v>2.6782214645166098</v>
      </c>
      <c r="L20" s="59">
        <v>3.0434410647700632</v>
      </c>
      <c r="M20" s="65">
        <f t="shared" si="1"/>
        <v>3.04823755825955</v>
      </c>
      <c r="N20" s="273"/>
    </row>
    <row r="21" spans="1:14" s="204" customFormat="1" ht="12" customHeight="1" x14ac:dyDescent="0.2">
      <c r="A21" s="268"/>
      <c r="B21" s="37"/>
      <c r="C21" s="66" t="s">
        <v>28</v>
      </c>
      <c r="D21" s="59">
        <v>3.057954254433036</v>
      </c>
      <c r="E21" s="59">
        <v>3.4173104308444264</v>
      </c>
      <c r="F21" s="59">
        <v>2.6553978561291371</v>
      </c>
      <c r="G21" s="59">
        <v>2.9695857521800431</v>
      </c>
      <c r="H21" s="59">
        <v>3.3499007362093365</v>
      </c>
      <c r="I21" s="59">
        <v>3.5062019294893085</v>
      </c>
      <c r="J21" s="59">
        <v>2.9295311182697108</v>
      </c>
      <c r="K21" s="59">
        <v>2.6112432295388706</v>
      </c>
      <c r="L21" s="59">
        <v>3.2512273621066199</v>
      </c>
      <c r="M21" s="65">
        <f t="shared" si="1"/>
        <v>3.1325834898787623</v>
      </c>
      <c r="N21" s="273"/>
    </row>
    <row r="22" spans="1:14" s="204" customFormat="1" ht="12" customHeight="1" x14ac:dyDescent="0.2">
      <c r="A22" s="268"/>
      <c r="B22" s="37"/>
      <c r="C22" s="66" t="s">
        <v>29</v>
      </c>
      <c r="D22" s="59">
        <v>3.0697361892383936</v>
      </c>
      <c r="E22" s="59">
        <v>3.0113261266700184</v>
      </c>
      <c r="F22" s="59">
        <v>2.5845636139630161</v>
      </c>
      <c r="G22" s="59">
        <v>2.3525970597091703</v>
      </c>
      <c r="H22" s="59">
        <v>3.6553340229358295</v>
      </c>
      <c r="I22" s="59">
        <v>3.1407794819459443</v>
      </c>
      <c r="J22" s="59">
        <v>2.9344760389675675</v>
      </c>
      <c r="K22" s="59">
        <v>2.5354140651908037</v>
      </c>
      <c r="L22" s="59">
        <v>2.890502321693786</v>
      </c>
      <c r="M22" s="65">
        <f t="shared" si="1"/>
        <v>2.9331183612032241</v>
      </c>
      <c r="N22" s="273"/>
    </row>
    <row r="23" spans="1:14" s="204" customFormat="1" ht="12" customHeight="1" x14ac:dyDescent="0.2">
      <c r="A23" s="268"/>
      <c r="B23" s="37"/>
      <c r="C23" s="64" t="s">
        <v>30</v>
      </c>
      <c r="D23" s="63">
        <v>3.026308381038231</v>
      </c>
      <c r="E23" s="63">
        <v>3.1111583150647832</v>
      </c>
      <c r="F23" s="63">
        <v>2.6096884417434154</v>
      </c>
      <c r="G23" s="63">
        <v>2.5329291303209374</v>
      </c>
      <c r="H23" s="63">
        <v>3.4838533751931378</v>
      </c>
      <c r="I23" s="63">
        <v>3.2715486184158906</v>
      </c>
      <c r="J23" s="63">
        <v>2.8644405126471075</v>
      </c>
      <c r="K23" s="63">
        <v>2.5949207640149545</v>
      </c>
      <c r="L23" s="63">
        <v>3.1483475533007441</v>
      </c>
      <c r="M23" s="62">
        <f t="shared" si="1"/>
        <v>2.9981909220731784</v>
      </c>
      <c r="N23" s="273"/>
    </row>
    <row r="24" spans="1:14" s="204" customFormat="1" ht="15" customHeight="1" x14ac:dyDescent="0.2">
      <c r="A24" s="268"/>
      <c r="B24" s="37"/>
      <c r="C24" s="177" t="s">
        <v>252</v>
      </c>
      <c r="N24" s="273"/>
    </row>
    <row r="25" spans="1:14" ht="12" customHeight="1" x14ac:dyDescent="0.2">
      <c r="A25" s="268"/>
      <c r="C25" s="96" t="s">
        <v>249</v>
      </c>
      <c r="D25" s="68">
        <v>3.0437070445412884</v>
      </c>
      <c r="E25" s="68">
        <v>3.4671988379185077</v>
      </c>
      <c r="F25" s="68">
        <v>2.7602456741899144</v>
      </c>
      <c r="G25" s="68">
        <v>2.6195080368177588</v>
      </c>
      <c r="H25" s="68">
        <v>3.6151727214055551</v>
      </c>
      <c r="I25" s="68">
        <v>3.2714022570857262</v>
      </c>
      <c r="J25" s="68">
        <v>2.9290286847352291</v>
      </c>
      <c r="K25" s="101">
        <v>2.7577360208296553</v>
      </c>
      <c r="L25" s="68">
        <v>3.10502767615852</v>
      </c>
      <c r="M25" s="67">
        <f>+D25*$D$8+E25*$E$8+F25*$F$8+G25*$G$8+H25*$H$8+I25*$I$8+J25*$J$8+K25*$K$8+L25*$L$8</f>
        <v>3.0899273034498966</v>
      </c>
    </row>
    <row r="26" spans="1:14" ht="12" customHeight="1" x14ac:dyDescent="0.2">
      <c r="A26" s="268"/>
      <c r="C26" s="104" t="s">
        <v>250</v>
      </c>
      <c r="D26" s="59">
        <v>3.0459999573660781</v>
      </c>
      <c r="E26" s="59">
        <v>3.6276344707240322</v>
      </c>
      <c r="F26" s="59">
        <v>2.8045681646424887</v>
      </c>
      <c r="G26" s="59">
        <v>2.6969315684472117</v>
      </c>
      <c r="H26" s="59">
        <v>3.6547713105822699</v>
      </c>
      <c r="I26" s="59">
        <v>3.1361581957836528</v>
      </c>
      <c r="J26" s="59">
        <v>2.6960406341337073</v>
      </c>
      <c r="K26" s="102">
        <v>2.7664078421432299</v>
      </c>
      <c r="L26" s="59">
        <v>3.1892275087929591</v>
      </c>
      <c r="M26" s="65">
        <f>+D26*$D$8+E26*$E$8+F26*$F$8+G26*$G$8+H26*$H$8+I26*$I$8+J26*$J$8+K26*$K$8+L26*$L$8</f>
        <v>3.0811958265338935</v>
      </c>
    </row>
    <row r="27" spans="1:14" ht="12" customHeight="1" x14ac:dyDescent="0.2">
      <c r="A27" s="268"/>
      <c r="C27" s="105" t="s">
        <v>251</v>
      </c>
      <c r="D27" s="63">
        <v>2.7149564050911108</v>
      </c>
      <c r="E27" s="63">
        <v>3.1559396197575662</v>
      </c>
      <c r="F27" s="63">
        <v>2.7183932501706884</v>
      </c>
      <c r="G27" s="63">
        <v>2.5394027522290932</v>
      </c>
      <c r="H27" s="63">
        <v>3.3765528750108618</v>
      </c>
      <c r="I27" s="63">
        <v>3.2717683766978425</v>
      </c>
      <c r="J27" s="63">
        <v>2.8117490436654187</v>
      </c>
      <c r="K27" s="103">
        <v>2.9312551100232236</v>
      </c>
      <c r="L27" s="63">
        <v>2.8402090604355656</v>
      </c>
      <c r="M27" s="62">
        <f>+D27*$D$8+E27*$E$8+F27*$F$8+G27*$G$8+H27*$H$8+I27*$I$8+J27*$J$8+K27*$K$8+L27*$L$8</f>
        <v>2.9549887372737045</v>
      </c>
    </row>
    <row r="28" spans="1:14" x14ac:dyDescent="0.2"/>
  </sheetData>
  <mergeCells count="1">
    <mergeCell ref="C3:D3"/>
  </mergeCells>
  <hyperlinks>
    <hyperlink ref="A3" location="INDICE!A1" display="⏪" xr:uid="{00000000-0004-0000-1C00-000000000000}"/>
  </hyperlinks>
  <pageMargins left="0.23622047244094491" right="0.19685039370078741" top="0.43307086614173229" bottom="0.43307086614173229" header="0.31496062992125984" footer="0.31496062992125984"/>
  <pageSetup paperSize="9" scale="80" fitToHeight="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-0.499984740745262"/>
  </sheetPr>
  <dimension ref="A1:AK86"/>
  <sheetViews>
    <sheetView showGridLines="0" zoomScaleNormal="100" workbookViewId="0">
      <pane ySplit="6" topLeftCell="A7" activePane="bottomLeft" state="frozen"/>
      <selection pane="bottomLeft" activeCell="A2" sqref="A2"/>
    </sheetView>
  </sheetViews>
  <sheetFormatPr defaultColWidth="0" defaultRowHeight="12" zeroHeight="1" x14ac:dyDescent="0.2"/>
  <cols>
    <col min="1" max="1" width="5.83203125" style="118" customWidth="1"/>
    <col min="2" max="2" width="1.83203125" style="118" customWidth="1"/>
    <col min="3" max="3" width="25.83203125" style="90" customWidth="1"/>
    <col min="4" max="4" width="42.6640625" style="90" customWidth="1"/>
    <col min="5" max="11" width="9.33203125" style="118" customWidth="1"/>
    <col min="12" max="12" width="11.5" style="118" customWidth="1"/>
    <col min="13" max="13" width="2.5" customWidth="1"/>
    <col min="14" max="14" width="11.5" hidden="1" customWidth="1"/>
    <col min="15" max="16" width="7.33203125" hidden="1" customWidth="1"/>
    <col min="17" max="17" width="9.33203125" hidden="1" customWidth="1"/>
    <col min="18" max="18" width="4.1640625" hidden="1" customWidth="1"/>
    <col min="19" max="19" width="4.5" hidden="1" customWidth="1"/>
    <col min="20" max="20" width="4.6640625" hidden="1" customWidth="1"/>
    <col min="21" max="37" width="0" hidden="1" customWidth="1"/>
    <col min="38" max="16384" width="9.33203125" hidden="1"/>
  </cols>
  <sheetData>
    <row r="1" spans="1:12" ht="5.0999999999999996" customHeight="1" x14ac:dyDescent="0.2">
      <c r="A1" s="119"/>
      <c r="B1" s="120"/>
      <c r="C1" s="170"/>
      <c r="D1" s="170"/>
      <c r="E1" s="115"/>
      <c r="F1" s="115"/>
      <c r="G1" s="115"/>
      <c r="H1" s="115"/>
      <c r="I1" s="115"/>
      <c r="J1" s="115"/>
      <c r="K1" s="115"/>
      <c r="L1" s="115"/>
    </row>
    <row r="2" spans="1:12" ht="30" customHeight="1" x14ac:dyDescent="0.2">
      <c r="A2" s="13" t="s">
        <v>64</v>
      </c>
      <c r="B2" s="120"/>
      <c r="C2" s="299" t="s">
        <v>36</v>
      </c>
      <c r="D2" s="299"/>
      <c r="E2" s="115"/>
      <c r="F2" s="115"/>
      <c r="G2" s="115"/>
      <c r="H2" s="115"/>
      <c r="I2" s="115"/>
      <c r="J2" s="115"/>
      <c r="K2" s="115"/>
      <c r="L2" s="115"/>
    </row>
    <row r="3" spans="1:12" ht="5.0999999999999996" customHeight="1" x14ac:dyDescent="0.2">
      <c r="A3" s="119"/>
      <c r="B3" s="120"/>
      <c r="C3" s="170"/>
      <c r="D3" s="170"/>
      <c r="E3" s="115"/>
      <c r="F3" s="115"/>
      <c r="G3" s="115"/>
      <c r="H3" s="115"/>
      <c r="I3" s="115"/>
      <c r="J3" s="115"/>
      <c r="K3" s="115"/>
      <c r="L3" s="115"/>
    </row>
    <row r="4" spans="1:12" ht="30" customHeight="1" x14ac:dyDescent="0.2">
      <c r="A4" s="119"/>
      <c r="B4" s="120"/>
      <c r="C4" s="300" t="s">
        <v>182</v>
      </c>
      <c r="D4" s="300"/>
      <c r="E4" s="300"/>
      <c r="F4" s="300"/>
      <c r="G4" s="300"/>
      <c r="H4" s="300"/>
      <c r="I4" s="300"/>
      <c r="J4" s="300"/>
      <c r="K4" s="300"/>
      <c r="L4" s="115"/>
    </row>
    <row r="5" spans="1:12" ht="5.0999999999999996" customHeight="1" x14ac:dyDescent="0.2">
      <c r="A5" s="119"/>
      <c r="B5" s="120"/>
      <c r="C5" s="170"/>
      <c r="D5" s="170"/>
      <c r="E5" s="115"/>
      <c r="F5" s="115"/>
      <c r="G5" s="115"/>
      <c r="H5" s="115"/>
      <c r="I5" s="115"/>
      <c r="J5" s="115"/>
      <c r="K5" s="115"/>
      <c r="L5" s="115"/>
    </row>
    <row r="6" spans="1:12" ht="45" x14ac:dyDescent="0.2">
      <c r="A6" s="41"/>
      <c r="B6" s="37"/>
      <c r="C6" s="38" t="s">
        <v>19</v>
      </c>
      <c r="D6" s="39" t="s">
        <v>34</v>
      </c>
      <c r="E6" s="40" t="s">
        <v>10</v>
      </c>
      <c r="F6" s="40" t="s">
        <v>11</v>
      </c>
      <c r="G6" s="40" t="s">
        <v>12</v>
      </c>
      <c r="H6" s="40" t="s">
        <v>13</v>
      </c>
      <c r="I6" s="40" t="s">
        <v>14</v>
      </c>
      <c r="J6" s="40" t="s">
        <v>35</v>
      </c>
      <c r="K6" s="92" t="s">
        <v>1</v>
      </c>
      <c r="L6" s="44" t="s">
        <v>195</v>
      </c>
    </row>
    <row r="7" spans="1:12" ht="15" customHeight="1" x14ac:dyDescent="0.2">
      <c r="A7" s="123"/>
      <c r="C7" s="177" t="s">
        <v>31</v>
      </c>
      <c r="D7" s="172"/>
      <c r="E7" s="116"/>
      <c r="F7" s="116"/>
      <c r="G7" s="116"/>
      <c r="H7" s="116"/>
      <c r="I7" s="116"/>
      <c r="J7" s="116"/>
      <c r="K7" s="116"/>
      <c r="L7" s="116"/>
    </row>
    <row r="8" spans="1:12" ht="12" customHeight="1" x14ac:dyDescent="0.2">
      <c r="A8" s="41"/>
      <c r="B8" s="37"/>
      <c r="C8" s="296" t="s">
        <v>31</v>
      </c>
      <c r="D8" s="173" t="s">
        <v>15</v>
      </c>
      <c r="E8" s="34">
        <v>0.14630402200000001</v>
      </c>
      <c r="F8" s="34">
        <v>7.4207655999999997E-2</v>
      </c>
      <c r="G8" s="34">
        <v>0.204970231</v>
      </c>
      <c r="H8" s="34">
        <v>0.14608375700000001</v>
      </c>
      <c r="I8" s="34">
        <v>4.1148700000000003E-2</v>
      </c>
      <c r="J8" s="34">
        <v>7.7245173E-2</v>
      </c>
      <c r="K8" s="34">
        <v>0.31004045800000002</v>
      </c>
      <c r="L8" s="45">
        <f>(1*E8+2*F8+3*G8+4*H8+5*I8)/SUM(E8:I8)</f>
        <v>2.7740634940490358</v>
      </c>
    </row>
    <row r="9" spans="1:12" ht="12" customHeight="1" x14ac:dyDescent="0.2">
      <c r="A9" s="41"/>
      <c r="B9" s="37"/>
      <c r="C9" s="297"/>
      <c r="D9" s="174" t="s">
        <v>16</v>
      </c>
      <c r="E9" s="35">
        <v>0.109847771</v>
      </c>
      <c r="F9" s="35">
        <v>6.9583102999999993E-2</v>
      </c>
      <c r="G9" s="35">
        <v>0.21110346799999999</v>
      </c>
      <c r="H9" s="35">
        <v>0.155105101</v>
      </c>
      <c r="I9" s="35">
        <v>6.8463524999999997E-2</v>
      </c>
      <c r="J9" s="35">
        <v>8.0491439999999997E-2</v>
      </c>
      <c r="K9" s="35">
        <v>0.305405592</v>
      </c>
      <c r="L9" s="46">
        <f>(1*E9+2*F9+3*G9+4*H9+5*I9)/SUM(E9:I9)</f>
        <v>3.0044837855269901</v>
      </c>
    </row>
    <row r="10" spans="1:12" ht="12" customHeight="1" x14ac:dyDescent="0.2">
      <c r="A10" s="41"/>
      <c r="B10" s="37"/>
      <c r="C10" s="297"/>
      <c r="D10" s="174" t="s">
        <v>17</v>
      </c>
      <c r="E10" s="35">
        <v>0.10042361800000001</v>
      </c>
      <c r="F10" s="35">
        <v>4.4077900000000003E-2</v>
      </c>
      <c r="G10" s="35">
        <v>0.195650723</v>
      </c>
      <c r="H10" s="35">
        <v>0.18282269400000001</v>
      </c>
      <c r="I10" s="35">
        <v>9.7805054000000002E-2</v>
      </c>
      <c r="J10" s="35">
        <v>7.4223610999999995E-2</v>
      </c>
      <c r="K10" s="35">
        <v>0.304996351</v>
      </c>
      <c r="L10" s="46">
        <f>(1*E10+2*F10+3*G10+4*H10+5*I10)/SUM(E10:I10)</f>
        <v>3.2150643841066215</v>
      </c>
    </row>
    <row r="11" spans="1:12" ht="12" customHeight="1" x14ac:dyDescent="0.2">
      <c r="A11" s="41"/>
      <c r="B11" s="37"/>
      <c r="C11" s="297"/>
      <c r="D11" s="175" t="s">
        <v>18</v>
      </c>
      <c r="E11" s="36">
        <v>9.3940658999999996E-2</v>
      </c>
      <c r="F11" s="36">
        <v>4.9363799999999999E-2</v>
      </c>
      <c r="G11" s="36">
        <v>0.20775760900000001</v>
      </c>
      <c r="H11" s="36">
        <v>0.19347018999999999</v>
      </c>
      <c r="I11" s="36">
        <v>7.1527257999999996E-2</v>
      </c>
      <c r="J11" s="36">
        <v>7.9382698000000002E-2</v>
      </c>
      <c r="K11" s="36">
        <v>0.30455779599999999</v>
      </c>
      <c r="L11" s="47">
        <f>(1*E11+2*F11+3*G11+4*H11+5*I11)/SUM(E11:I11)</f>
        <v>3.1611525922764896</v>
      </c>
    </row>
    <row r="12" spans="1:12" ht="15" customHeight="1" x14ac:dyDescent="0.2">
      <c r="A12" s="41"/>
      <c r="B12" s="37"/>
      <c r="C12" s="298"/>
      <c r="D12" s="33" t="s">
        <v>207</v>
      </c>
      <c r="E12" s="31">
        <v>0.1126290175</v>
      </c>
      <c r="F12" s="31">
        <v>5.9308114750000002E-2</v>
      </c>
      <c r="G12" s="31">
        <v>0.20487050774999999</v>
      </c>
      <c r="H12" s="31">
        <v>0.1693704355</v>
      </c>
      <c r="I12" s="31">
        <v>6.9736134249999998E-2</v>
      </c>
      <c r="J12" s="31">
        <v>7.7835730500000005E-2</v>
      </c>
      <c r="K12" s="31">
        <v>0.30625004924999999</v>
      </c>
      <c r="L12" s="32">
        <f>(1*E12+2*F12+3*G12+4*H12+5*I12)/SUM(E12:I12)</f>
        <v>3.0394154800550126</v>
      </c>
    </row>
    <row r="13" spans="1:12" ht="15" customHeight="1" x14ac:dyDescent="0.2">
      <c r="A13" s="123"/>
      <c r="C13" s="177" t="s">
        <v>32</v>
      </c>
      <c r="D13" s="172"/>
      <c r="E13" s="116"/>
      <c r="F13" s="116"/>
      <c r="G13" s="116"/>
      <c r="H13" s="116"/>
      <c r="I13" s="116"/>
      <c r="J13" s="116"/>
      <c r="K13" s="116"/>
      <c r="L13" s="116"/>
    </row>
    <row r="14" spans="1:12" ht="12" customHeight="1" x14ac:dyDescent="0.2">
      <c r="A14" s="41"/>
      <c r="B14" s="37"/>
      <c r="C14" s="296" t="s">
        <v>20</v>
      </c>
      <c r="D14" s="173" t="s">
        <v>15</v>
      </c>
      <c r="E14" s="34">
        <v>0.11801824399999999</v>
      </c>
      <c r="F14" s="34">
        <v>4.3691399999999998E-2</v>
      </c>
      <c r="G14" s="34">
        <v>0.181384991</v>
      </c>
      <c r="H14" s="34">
        <v>0.143731369</v>
      </c>
      <c r="I14" s="34">
        <v>3.6445499999999999E-2</v>
      </c>
      <c r="J14" s="34">
        <v>7.3033468000000004E-2</v>
      </c>
      <c r="K14" s="34">
        <v>0.403695111</v>
      </c>
      <c r="L14" s="45">
        <f t="shared" ref="L14:L67" si="0">(1*E14+2*F14+3*G14+4*H14+5*I14)/SUM(E14:I14)</f>
        <v>2.8794019576498857</v>
      </c>
    </row>
    <row r="15" spans="1:12" ht="12" customHeight="1" x14ac:dyDescent="0.2">
      <c r="A15" s="41"/>
      <c r="B15" s="37"/>
      <c r="C15" s="297"/>
      <c r="D15" s="174" t="s">
        <v>16</v>
      </c>
      <c r="E15" s="35">
        <v>8.2474199999999998E-2</v>
      </c>
      <c r="F15" s="35">
        <v>3.6818400000000001E-2</v>
      </c>
      <c r="G15" s="35">
        <v>0.19964900599999999</v>
      </c>
      <c r="H15" s="35">
        <v>0.13591609900000001</v>
      </c>
      <c r="I15" s="35">
        <v>7.5622784999999998E-2</v>
      </c>
      <c r="J15" s="35">
        <v>7.0836967000000001E-2</v>
      </c>
      <c r="K15" s="35">
        <v>0.39868250100000002</v>
      </c>
      <c r="L15" s="46">
        <f t="shared" si="0"/>
        <v>3.160976455514886</v>
      </c>
    </row>
    <row r="16" spans="1:12" ht="12" customHeight="1" x14ac:dyDescent="0.2">
      <c r="A16" s="41"/>
      <c r="B16" s="37"/>
      <c r="C16" s="297"/>
      <c r="D16" s="174" t="s">
        <v>17</v>
      </c>
      <c r="E16" s="35">
        <v>6.9598594E-2</v>
      </c>
      <c r="F16" s="35">
        <v>1.8893400000000001E-2</v>
      </c>
      <c r="G16" s="35">
        <v>0.18060909</v>
      </c>
      <c r="H16" s="35">
        <v>0.17486832899999999</v>
      </c>
      <c r="I16" s="35">
        <v>8.8983134000000005E-2</v>
      </c>
      <c r="J16" s="35">
        <v>6.8412949000000001E-2</v>
      </c>
      <c r="K16" s="35">
        <v>0.39863453900000001</v>
      </c>
      <c r="L16" s="46">
        <f t="shared" si="0"/>
        <v>3.3654059073293072</v>
      </c>
    </row>
    <row r="17" spans="1:12" ht="12" customHeight="1" x14ac:dyDescent="0.2">
      <c r="A17" s="41"/>
      <c r="B17" s="37"/>
      <c r="C17" s="297"/>
      <c r="D17" s="175" t="s">
        <v>18</v>
      </c>
      <c r="E17" s="36">
        <v>7.5626251000000005E-2</v>
      </c>
      <c r="F17" s="36">
        <v>3.0793399999999999E-2</v>
      </c>
      <c r="G17" s="36">
        <v>0.206695396</v>
      </c>
      <c r="H17" s="36">
        <v>0.161081847</v>
      </c>
      <c r="I17" s="36">
        <v>5.1217699999999998E-2</v>
      </c>
      <c r="J17" s="36">
        <v>7.4693144000000003E-2</v>
      </c>
      <c r="K17" s="36">
        <v>0.399892268</v>
      </c>
      <c r="L17" s="47">
        <f t="shared" si="0"/>
        <v>3.1550610621219253</v>
      </c>
    </row>
    <row r="18" spans="1:12" ht="15" customHeight="1" x14ac:dyDescent="0.2">
      <c r="A18" s="41"/>
      <c r="B18" s="37"/>
      <c r="C18" s="297"/>
      <c r="D18" s="33" t="s">
        <v>207</v>
      </c>
      <c r="E18" s="31">
        <v>8.6429322249999996E-2</v>
      </c>
      <c r="F18" s="31">
        <v>3.2549149999999999E-2</v>
      </c>
      <c r="G18" s="31">
        <v>0.19208462074999999</v>
      </c>
      <c r="H18" s="31">
        <v>0.15389941099999999</v>
      </c>
      <c r="I18" s="31">
        <v>6.3067279749999997E-2</v>
      </c>
      <c r="J18" s="31">
        <v>7.1744132000000002E-2</v>
      </c>
      <c r="K18" s="31">
        <v>0.40022610474999998</v>
      </c>
      <c r="L18" s="32">
        <f t="shared" si="0"/>
        <v>3.1413294823447542</v>
      </c>
    </row>
    <row r="19" spans="1:12" ht="12" customHeight="1" x14ac:dyDescent="0.2">
      <c r="A19" s="41"/>
      <c r="B19" s="37"/>
      <c r="C19" s="296" t="s">
        <v>22</v>
      </c>
      <c r="D19" s="173" t="s">
        <v>15</v>
      </c>
      <c r="E19" s="34">
        <v>0.15065930699999999</v>
      </c>
      <c r="F19" s="34">
        <v>8.0257856000000002E-2</v>
      </c>
      <c r="G19" s="34">
        <v>0.203778925</v>
      </c>
      <c r="H19" s="34">
        <v>0.155005593</v>
      </c>
      <c r="I19" s="34">
        <v>4.6932399999999999E-2</v>
      </c>
      <c r="J19" s="34">
        <v>8.2701149000000002E-2</v>
      </c>
      <c r="K19" s="34">
        <v>0.280664731</v>
      </c>
      <c r="L19" s="45">
        <f t="shared" si="0"/>
        <v>2.7915504668057505</v>
      </c>
    </row>
    <row r="20" spans="1:12" ht="12" customHeight="1" x14ac:dyDescent="0.2">
      <c r="A20" s="41"/>
      <c r="B20" s="37"/>
      <c r="C20" s="297"/>
      <c r="D20" s="174" t="s">
        <v>16</v>
      </c>
      <c r="E20" s="35">
        <v>0.112351217</v>
      </c>
      <c r="F20" s="35">
        <v>8.1125830999999995E-2</v>
      </c>
      <c r="G20" s="35">
        <v>0.19446433900000001</v>
      </c>
      <c r="H20" s="35">
        <v>0.18204905099999999</v>
      </c>
      <c r="I20" s="35">
        <v>6.4927765999999998E-2</v>
      </c>
      <c r="J20" s="35">
        <v>8.9636842999999994E-2</v>
      </c>
      <c r="K20" s="35">
        <v>0.27544495200000002</v>
      </c>
      <c r="L20" s="46">
        <f t="shared" si="0"/>
        <v>3.0095702374915678</v>
      </c>
    </row>
    <row r="21" spans="1:12" ht="12" customHeight="1" x14ac:dyDescent="0.2">
      <c r="A21" s="41"/>
      <c r="B21" s="37"/>
      <c r="C21" s="297"/>
      <c r="D21" s="174" t="s">
        <v>17</v>
      </c>
      <c r="E21" s="35">
        <v>0.106020846</v>
      </c>
      <c r="F21" s="35">
        <v>5.04924E-2</v>
      </c>
      <c r="G21" s="35">
        <v>0.181425964</v>
      </c>
      <c r="H21" s="35">
        <v>0.19143991499999999</v>
      </c>
      <c r="I21" s="35">
        <v>0.115191591</v>
      </c>
      <c r="J21" s="35">
        <v>8.0685347000000004E-2</v>
      </c>
      <c r="K21" s="35">
        <v>0.27474392800000003</v>
      </c>
      <c r="L21" s="46">
        <f t="shared" si="0"/>
        <v>3.2471241727959614</v>
      </c>
    </row>
    <row r="22" spans="1:12" ht="12" customHeight="1" x14ac:dyDescent="0.2">
      <c r="A22" s="41"/>
      <c r="B22" s="37"/>
      <c r="C22" s="297"/>
      <c r="D22" s="175" t="s">
        <v>18</v>
      </c>
      <c r="E22" s="36">
        <v>9.7902535999999998E-2</v>
      </c>
      <c r="F22" s="36">
        <v>5.3627800000000003E-2</v>
      </c>
      <c r="G22" s="36">
        <v>0.19136500000000001</v>
      </c>
      <c r="H22" s="36">
        <v>0.21312047200000001</v>
      </c>
      <c r="I22" s="36">
        <v>8.6254037000000006E-2</v>
      </c>
      <c r="J22" s="36">
        <v>8.4944840999999993E-2</v>
      </c>
      <c r="K22" s="36">
        <v>0.27278529099999999</v>
      </c>
      <c r="L22" s="47">
        <f t="shared" si="0"/>
        <v>3.2120536641417443</v>
      </c>
    </row>
    <row r="23" spans="1:12" ht="15" customHeight="1" x14ac:dyDescent="0.2">
      <c r="A23" s="41"/>
      <c r="B23" s="37"/>
      <c r="C23" s="297"/>
      <c r="D23" s="33" t="s">
        <v>207</v>
      </c>
      <c r="E23" s="31">
        <v>0.1167334765</v>
      </c>
      <c r="F23" s="31">
        <v>6.6375971749999998E-2</v>
      </c>
      <c r="G23" s="31">
        <v>0.192758557</v>
      </c>
      <c r="H23" s="31">
        <v>0.18540375775000001</v>
      </c>
      <c r="I23" s="31">
        <v>7.8326448500000007E-2</v>
      </c>
      <c r="J23" s="31">
        <v>8.4492045000000002E-2</v>
      </c>
      <c r="K23" s="31">
        <v>0.27590972550000004</v>
      </c>
      <c r="L23" s="32">
        <f t="shared" si="0"/>
        <v>3.0660003878075264</v>
      </c>
    </row>
    <row r="24" spans="1:12" ht="12" customHeight="1" x14ac:dyDescent="0.2">
      <c r="A24" s="41"/>
      <c r="B24" s="37"/>
      <c r="C24" s="296" t="s">
        <v>21</v>
      </c>
      <c r="D24" s="173" t="s">
        <v>15</v>
      </c>
      <c r="E24" s="34">
        <v>0.20998117599999999</v>
      </c>
      <c r="F24" s="34">
        <v>0.13961673499999999</v>
      </c>
      <c r="G24" s="34">
        <v>0.26980412799999998</v>
      </c>
      <c r="H24" s="34">
        <v>0.130545576</v>
      </c>
      <c r="I24" s="34">
        <v>3.9421900000000003E-2</v>
      </c>
      <c r="J24" s="34">
        <v>7.5025317999999994E-2</v>
      </c>
      <c r="K24" s="34">
        <v>0.13560521</v>
      </c>
      <c r="L24" s="45">
        <f t="shared" si="0"/>
        <v>2.5563678298369554</v>
      </c>
    </row>
    <row r="25" spans="1:12" ht="12" customHeight="1" x14ac:dyDescent="0.2">
      <c r="A25" s="41"/>
      <c r="B25" s="37"/>
      <c r="C25" s="297"/>
      <c r="D25" s="174" t="s">
        <v>16</v>
      </c>
      <c r="E25" s="35">
        <v>0.17563682</v>
      </c>
      <c r="F25" s="35">
        <v>0.12752766300000001</v>
      </c>
      <c r="G25" s="35">
        <v>0.28168179599999998</v>
      </c>
      <c r="H25" s="35">
        <v>0.13991415400000001</v>
      </c>
      <c r="I25" s="35">
        <v>5.8269399999999999E-2</v>
      </c>
      <c r="J25" s="35">
        <v>8.3584205999999994E-2</v>
      </c>
      <c r="K25" s="35">
        <v>0.133385948</v>
      </c>
      <c r="L25" s="46">
        <f t="shared" si="0"/>
        <v>2.7160410247102296</v>
      </c>
    </row>
    <row r="26" spans="1:12" ht="12" customHeight="1" x14ac:dyDescent="0.2">
      <c r="A26" s="41"/>
      <c r="B26" s="37"/>
      <c r="C26" s="297"/>
      <c r="D26" s="174" t="s">
        <v>17</v>
      </c>
      <c r="E26" s="35">
        <v>0.16774591899999999</v>
      </c>
      <c r="F26" s="35">
        <v>9.4599461999999995E-2</v>
      </c>
      <c r="G26" s="35">
        <v>0.26977237399999998</v>
      </c>
      <c r="H26" s="35">
        <v>0.182736598</v>
      </c>
      <c r="I26" s="35">
        <v>7.8652867000000001E-2</v>
      </c>
      <c r="J26" s="35">
        <v>7.3754590999999994E-2</v>
      </c>
      <c r="K26" s="35">
        <v>0.13273819000000001</v>
      </c>
      <c r="L26" s="46">
        <f t="shared" si="0"/>
        <v>2.8865177710670356</v>
      </c>
    </row>
    <row r="27" spans="1:12" ht="12" customHeight="1" x14ac:dyDescent="0.2">
      <c r="A27" s="41"/>
      <c r="B27" s="37"/>
      <c r="C27" s="297"/>
      <c r="D27" s="175" t="s">
        <v>18</v>
      </c>
      <c r="E27" s="36">
        <v>0.13239077399999999</v>
      </c>
      <c r="F27" s="36">
        <v>8.7750765999999994E-2</v>
      </c>
      <c r="G27" s="36">
        <v>0.250446108</v>
      </c>
      <c r="H27" s="36">
        <v>0.23069298799999999</v>
      </c>
      <c r="I27" s="36">
        <v>8.9015041000000003E-2</v>
      </c>
      <c r="J27" s="36">
        <v>7.8159253999999997E-2</v>
      </c>
      <c r="K27" s="36">
        <v>0.13154506899999999</v>
      </c>
      <c r="L27" s="47">
        <f t="shared" si="0"/>
        <v>3.0711009279631933</v>
      </c>
    </row>
    <row r="28" spans="1:12" ht="15" customHeight="1" x14ac:dyDescent="0.2">
      <c r="A28" s="41"/>
      <c r="B28" s="37"/>
      <c r="C28" s="298"/>
      <c r="D28" s="33" t="s">
        <v>207</v>
      </c>
      <c r="E28" s="31">
        <v>0.17143867225000001</v>
      </c>
      <c r="F28" s="31">
        <v>0.1123736565</v>
      </c>
      <c r="G28" s="31">
        <v>0.26792610149999996</v>
      </c>
      <c r="H28" s="31">
        <v>0.17097232899999998</v>
      </c>
      <c r="I28" s="31">
        <v>6.6339802000000003E-2</v>
      </c>
      <c r="J28" s="31">
        <v>7.7630842249999998E-2</v>
      </c>
      <c r="K28" s="31">
        <v>0.13331860425</v>
      </c>
      <c r="L28" s="32">
        <f t="shared" si="0"/>
        <v>2.8078715415146029</v>
      </c>
    </row>
    <row r="29" spans="1:12" ht="15" customHeight="1" x14ac:dyDescent="0.2">
      <c r="A29" s="123"/>
      <c r="C29" s="177" t="s">
        <v>33</v>
      </c>
      <c r="D29" s="172"/>
      <c r="E29" s="116"/>
      <c r="F29" s="116"/>
      <c r="G29" s="116"/>
      <c r="H29" s="116"/>
      <c r="I29" s="116"/>
      <c r="J29" s="116"/>
      <c r="K29" s="116"/>
      <c r="L29" s="116"/>
    </row>
    <row r="30" spans="1:12" ht="12" customHeight="1" x14ac:dyDescent="0.2">
      <c r="A30" s="41"/>
      <c r="B30" s="37"/>
      <c r="C30" s="296" t="s">
        <v>23</v>
      </c>
      <c r="D30" s="173" t="s">
        <v>15</v>
      </c>
      <c r="E30" s="34">
        <v>0.19618134700000001</v>
      </c>
      <c r="F30" s="34">
        <v>9.4407774E-2</v>
      </c>
      <c r="G30" s="34">
        <v>0.260770528</v>
      </c>
      <c r="H30" s="34">
        <v>0.170196551</v>
      </c>
      <c r="I30" s="34">
        <v>4.5585000000000001E-2</v>
      </c>
      <c r="J30" s="34">
        <v>0.104580222</v>
      </c>
      <c r="K30" s="34">
        <v>0.12827861099999999</v>
      </c>
      <c r="L30" s="45">
        <f t="shared" si="0"/>
        <v>2.7061767546834923</v>
      </c>
    </row>
    <row r="31" spans="1:12" ht="12" customHeight="1" x14ac:dyDescent="0.2">
      <c r="A31" s="41"/>
      <c r="B31" s="37"/>
      <c r="C31" s="297"/>
      <c r="D31" s="174" t="s">
        <v>16</v>
      </c>
      <c r="E31" s="35">
        <v>0.13116150300000001</v>
      </c>
      <c r="F31" s="35">
        <v>8.3892772000000004E-2</v>
      </c>
      <c r="G31" s="35">
        <v>0.24437218199999999</v>
      </c>
      <c r="H31" s="35">
        <v>0.19962213200000001</v>
      </c>
      <c r="I31" s="35">
        <v>0.116143897</v>
      </c>
      <c r="J31" s="35">
        <v>9.2388113999999993E-2</v>
      </c>
      <c r="K31" s="35">
        <v>0.13241940099999999</v>
      </c>
      <c r="L31" s="46">
        <f t="shared" si="0"/>
        <v>3.110545638080398</v>
      </c>
    </row>
    <row r="32" spans="1:12" ht="12" customHeight="1" x14ac:dyDescent="0.2">
      <c r="A32" s="41"/>
      <c r="B32" s="37"/>
      <c r="C32" s="297"/>
      <c r="D32" s="174" t="s">
        <v>17</v>
      </c>
      <c r="E32" s="35">
        <v>0.122088326</v>
      </c>
      <c r="F32" s="35">
        <v>6.6464288999999996E-2</v>
      </c>
      <c r="G32" s="35">
        <v>0.221068615</v>
      </c>
      <c r="H32" s="35">
        <v>0.234751879</v>
      </c>
      <c r="I32" s="35">
        <v>0.142274858</v>
      </c>
      <c r="J32" s="35">
        <v>9.2867503000000004E-2</v>
      </c>
      <c r="K32" s="35">
        <v>0.12048452900000001</v>
      </c>
      <c r="L32" s="46">
        <f t="shared" si="0"/>
        <v>3.265252899331526</v>
      </c>
    </row>
    <row r="33" spans="1:12" ht="12" customHeight="1" x14ac:dyDescent="0.2">
      <c r="A33" s="41"/>
      <c r="B33" s="37"/>
      <c r="C33" s="297"/>
      <c r="D33" s="175" t="s">
        <v>18</v>
      </c>
      <c r="E33" s="36">
        <v>0.11800097599999999</v>
      </c>
      <c r="F33" s="36">
        <v>5.3459899999999998E-2</v>
      </c>
      <c r="G33" s="36">
        <v>0.26744431200000002</v>
      </c>
      <c r="H33" s="36">
        <v>0.24237534199999999</v>
      </c>
      <c r="I33" s="36">
        <v>0.10484822100000001</v>
      </c>
      <c r="J33" s="36">
        <v>8.9914100999999996E-2</v>
      </c>
      <c r="K33" s="36">
        <v>0.12395719400000001</v>
      </c>
      <c r="L33" s="47">
        <f t="shared" si="0"/>
        <v>3.2068489821713695</v>
      </c>
    </row>
    <row r="34" spans="1:12" ht="15" customHeight="1" x14ac:dyDescent="0.2">
      <c r="A34" s="41"/>
      <c r="B34" s="37"/>
      <c r="C34" s="297"/>
      <c r="D34" s="33" t="s">
        <v>207</v>
      </c>
      <c r="E34" s="31">
        <v>0.14185803800000002</v>
      </c>
      <c r="F34" s="31">
        <v>7.4556183750000005E-2</v>
      </c>
      <c r="G34" s="31">
        <v>0.24841390925000001</v>
      </c>
      <c r="H34" s="31">
        <v>0.21173647599999998</v>
      </c>
      <c r="I34" s="31">
        <v>0.102212994</v>
      </c>
      <c r="J34" s="31">
        <v>9.4937484999999988E-2</v>
      </c>
      <c r="K34" s="31">
        <v>0.12628493374999999</v>
      </c>
      <c r="L34" s="32">
        <f t="shared" si="0"/>
        <v>3.0743347063085342</v>
      </c>
    </row>
    <row r="35" spans="1:12" ht="12" customHeight="1" x14ac:dyDescent="0.2">
      <c r="A35" s="41"/>
      <c r="B35" s="37"/>
      <c r="C35" s="296" t="s">
        <v>24</v>
      </c>
      <c r="D35" s="173" t="s">
        <v>15</v>
      </c>
      <c r="E35" s="34">
        <v>0.12396077599999999</v>
      </c>
      <c r="F35" s="34">
        <v>5.5024299999999998E-2</v>
      </c>
      <c r="G35" s="34">
        <v>0.17892590899999999</v>
      </c>
      <c r="H35" s="34">
        <v>0.155643007</v>
      </c>
      <c r="I35" s="34">
        <v>3.5391199999999998E-2</v>
      </c>
      <c r="J35" s="34">
        <v>6.6774797999999996E-2</v>
      </c>
      <c r="K35" s="34">
        <v>0.38428005300000001</v>
      </c>
      <c r="L35" s="45">
        <f t="shared" si="0"/>
        <v>2.8606045810853926</v>
      </c>
    </row>
    <row r="36" spans="1:12" ht="12" customHeight="1" x14ac:dyDescent="0.2">
      <c r="A36" s="41"/>
      <c r="B36" s="37"/>
      <c r="C36" s="297"/>
      <c r="D36" s="174" t="s">
        <v>16</v>
      </c>
      <c r="E36" s="35">
        <v>7.5239289000000001E-2</v>
      </c>
      <c r="F36" s="35">
        <v>5.20201E-2</v>
      </c>
      <c r="G36" s="35">
        <v>0.17295672500000001</v>
      </c>
      <c r="H36" s="35">
        <v>0.15668411500000001</v>
      </c>
      <c r="I36" s="35">
        <v>9.3514944000000003E-2</v>
      </c>
      <c r="J36" s="35">
        <v>6.7665379999999997E-2</v>
      </c>
      <c r="K36" s="35">
        <v>0.38191947100000001</v>
      </c>
      <c r="L36" s="46">
        <f t="shared" si="0"/>
        <v>3.2565614683736195</v>
      </c>
    </row>
    <row r="37" spans="1:12" ht="12" customHeight="1" x14ac:dyDescent="0.2">
      <c r="A37" s="41"/>
      <c r="B37" s="37"/>
      <c r="C37" s="297"/>
      <c r="D37" s="174" t="s">
        <v>17</v>
      </c>
      <c r="E37" s="35">
        <v>5.7154200000000002E-2</v>
      </c>
      <c r="F37" s="35">
        <v>3.2315299999999998E-2</v>
      </c>
      <c r="G37" s="35">
        <v>0.15349433700000001</v>
      </c>
      <c r="H37" s="35">
        <v>0.18538044200000001</v>
      </c>
      <c r="I37" s="35">
        <v>0.12686477900000001</v>
      </c>
      <c r="J37" s="35">
        <v>6.5569811000000006E-2</v>
      </c>
      <c r="K37" s="35">
        <v>0.37922112200000002</v>
      </c>
      <c r="L37" s="46">
        <f t="shared" si="0"/>
        <v>3.5268039052777844</v>
      </c>
    </row>
    <row r="38" spans="1:12" ht="12" customHeight="1" x14ac:dyDescent="0.2">
      <c r="A38" s="41"/>
      <c r="B38" s="37"/>
      <c r="C38" s="297"/>
      <c r="D38" s="175" t="s">
        <v>18</v>
      </c>
      <c r="E38" s="36">
        <v>6.2889284000000004E-2</v>
      </c>
      <c r="F38" s="36">
        <v>3.8239299999999997E-2</v>
      </c>
      <c r="G38" s="36">
        <v>0.17397690699999999</v>
      </c>
      <c r="H38" s="36">
        <v>0.18967157800000001</v>
      </c>
      <c r="I38" s="36">
        <v>8.4832490999999996E-2</v>
      </c>
      <c r="J38" s="36">
        <v>6.5397899999999995E-2</v>
      </c>
      <c r="K38" s="36">
        <v>0.38499258800000002</v>
      </c>
      <c r="L38" s="47">
        <f t="shared" si="0"/>
        <v>3.3553771735702709</v>
      </c>
    </row>
    <row r="39" spans="1:12" ht="15" customHeight="1" x14ac:dyDescent="0.2">
      <c r="A39" s="41"/>
      <c r="B39" s="37"/>
      <c r="C39" s="297"/>
      <c r="D39" s="33" t="s">
        <v>207</v>
      </c>
      <c r="E39" s="31">
        <v>7.981088724999999E-2</v>
      </c>
      <c r="F39" s="31">
        <v>4.4399750000000002E-2</v>
      </c>
      <c r="G39" s="31">
        <v>0.16983846950000001</v>
      </c>
      <c r="H39" s="31">
        <v>0.17184478550000001</v>
      </c>
      <c r="I39" s="31">
        <v>8.5150853500000012E-2</v>
      </c>
      <c r="J39" s="31">
        <v>6.6351972250000002E-2</v>
      </c>
      <c r="K39" s="31">
        <v>0.38260330850000002</v>
      </c>
      <c r="L39" s="32">
        <f t="shared" si="0"/>
        <v>3.2506601670105839</v>
      </c>
    </row>
    <row r="40" spans="1:12" ht="12" customHeight="1" x14ac:dyDescent="0.2">
      <c r="A40" s="41"/>
      <c r="B40" s="37"/>
      <c r="C40" s="296" t="s">
        <v>25</v>
      </c>
      <c r="D40" s="173" t="s">
        <v>15</v>
      </c>
      <c r="E40" s="34">
        <v>0.14789988300000001</v>
      </c>
      <c r="F40" s="34">
        <v>1.7534500000000001E-2</v>
      </c>
      <c r="G40" s="34">
        <v>0.15092008900000001</v>
      </c>
      <c r="H40" s="34">
        <v>0.155855991</v>
      </c>
      <c r="I40" s="34">
        <v>6.8461378000000003E-2</v>
      </c>
      <c r="J40" s="34">
        <v>5.9756700000000003E-2</v>
      </c>
      <c r="K40" s="34">
        <v>0.39957145399999999</v>
      </c>
      <c r="L40" s="45">
        <f t="shared" si="0"/>
        <v>2.9619815247600445</v>
      </c>
    </row>
    <row r="41" spans="1:12" ht="12" customHeight="1" x14ac:dyDescent="0.2">
      <c r="A41" s="41"/>
      <c r="B41" s="37"/>
      <c r="C41" s="297"/>
      <c r="D41" s="174" t="s">
        <v>16</v>
      </c>
      <c r="E41" s="35">
        <v>0.11645480900000001</v>
      </c>
      <c r="F41" s="35">
        <v>4.0482900000000002E-2</v>
      </c>
      <c r="G41" s="35">
        <v>0.178572906</v>
      </c>
      <c r="H41" s="35">
        <v>0.169624843</v>
      </c>
      <c r="I41" s="35">
        <v>3.8506800000000001E-2</v>
      </c>
      <c r="J41" s="35">
        <v>5.9327199999999997E-2</v>
      </c>
      <c r="K41" s="35">
        <v>0.39703054199999999</v>
      </c>
      <c r="L41" s="46">
        <f t="shared" si="0"/>
        <v>2.9507873521487729</v>
      </c>
    </row>
    <row r="42" spans="1:12" ht="12" customHeight="1" x14ac:dyDescent="0.2">
      <c r="A42" s="41"/>
      <c r="B42" s="37"/>
      <c r="C42" s="297"/>
      <c r="D42" s="174" t="s">
        <v>17</v>
      </c>
      <c r="E42" s="35">
        <v>0.115851251</v>
      </c>
      <c r="F42" s="35">
        <v>5.9001799999999997E-3</v>
      </c>
      <c r="G42" s="35">
        <v>0.187419581</v>
      </c>
      <c r="H42" s="35">
        <v>0.18559189700000001</v>
      </c>
      <c r="I42" s="35">
        <v>4.9201799999999997E-2</v>
      </c>
      <c r="J42" s="35">
        <v>5.9004800000000003E-2</v>
      </c>
      <c r="K42" s="35">
        <v>0.39703054199999999</v>
      </c>
      <c r="L42" s="46">
        <f t="shared" si="0"/>
        <v>3.0852864427276656</v>
      </c>
    </row>
    <row r="43" spans="1:12" ht="12" customHeight="1" x14ac:dyDescent="0.2">
      <c r="A43" s="41"/>
      <c r="B43" s="37"/>
      <c r="C43" s="297"/>
      <c r="D43" s="175" t="s">
        <v>18</v>
      </c>
      <c r="E43" s="36">
        <v>0.123037665</v>
      </c>
      <c r="F43" s="36">
        <v>7.0641799999999998E-3</v>
      </c>
      <c r="G43" s="36">
        <v>0.22363603700000001</v>
      </c>
      <c r="H43" s="36">
        <v>0.11859281000000001</v>
      </c>
      <c r="I43" s="36">
        <v>4.4338799999999998E-2</v>
      </c>
      <c r="J43" s="36">
        <v>8.6084608000000007E-2</v>
      </c>
      <c r="K43" s="36">
        <v>0.39724594400000002</v>
      </c>
      <c r="L43" s="47">
        <f t="shared" si="0"/>
        <v>2.911221582248948</v>
      </c>
    </row>
    <row r="44" spans="1:12" ht="15" customHeight="1" x14ac:dyDescent="0.2">
      <c r="A44" s="41"/>
      <c r="B44" s="37"/>
      <c r="C44" s="297"/>
      <c r="D44" s="33" t="s">
        <v>207</v>
      </c>
      <c r="E44" s="31">
        <v>0.125810902</v>
      </c>
      <c r="F44" s="31">
        <v>1.7745440000000001E-2</v>
      </c>
      <c r="G44" s="31">
        <v>0.18513715324999999</v>
      </c>
      <c r="H44" s="31">
        <v>0.15741638525000001</v>
      </c>
      <c r="I44" s="31">
        <v>5.01271945E-2</v>
      </c>
      <c r="J44" s="31">
        <v>6.6043326999999999E-2</v>
      </c>
      <c r="K44" s="31">
        <v>0.39771962049999998</v>
      </c>
      <c r="L44" s="32">
        <f t="shared" si="0"/>
        <v>2.9781878756704763</v>
      </c>
    </row>
    <row r="45" spans="1:12" ht="12" customHeight="1" x14ac:dyDescent="0.2">
      <c r="A45" s="41"/>
      <c r="B45" s="37"/>
      <c r="C45" s="296" t="s">
        <v>26</v>
      </c>
      <c r="D45" s="173" t="s">
        <v>15</v>
      </c>
      <c r="E45" s="34">
        <v>0.167597576</v>
      </c>
      <c r="F45" s="34">
        <v>0.105076034</v>
      </c>
      <c r="G45" s="34">
        <v>0.25215606699999998</v>
      </c>
      <c r="H45" s="34">
        <v>0.12569388000000001</v>
      </c>
      <c r="I45" s="34">
        <v>2.3895400000000001E-2</v>
      </c>
      <c r="J45" s="34">
        <v>8.2806731999999994E-2</v>
      </c>
      <c r="K45" s="34">
        <v>0.24277431099999999</v>
      </c>
      <c r="L45" s="45">
        <f t="shared" si="0"/>
        <v>2.6044202150148039</v>
      </c>
    </row>
    <row r="46" spans="1:12" ht="12" customHeight="1" x14ac:dyDescent="0.2">
      <c r="A46" s="41"/>
      <c r="B46" s="37"/>
      <c r="C46" s="297"/>
      <c r="D46" s="174" t="s">
        <v>16</v>
      </c>
      <c r="E46" s="35">
        <v>0.13550115099999999</v>
      </c>
      <c r="F46" s="35">
        <v>9.9353083999999994E-2</v>
      </c>
      <c r="G46" s="35">
        <v>0.25613517200000002</v>
      </c>
      <c r="H46" s="35">
        <v>0.13647863299999999</v>
      </c>
      <c r="I46" s="35">
        <v>4.0778000000000002E-2</v>
      </c>
      <c r="J46" s="35">
        <v>9.1335293999999997E-2</v>
      </c>
      <c r="K46" s="35">
        <v>0.24041868599999999</v>
      </c>
      <c r="L46" s="46">
        <f t="shared" si="0"/>
        <v>2.7720588766975705</v>
      </c>
    </row>
    <row r="47" spans="1:12" ht="12" customHeight="1" x14ac:dyDescent="0.2">
      <c r="A47" s="41"/>
      <c r="B47" s="37"/>
      <c r="C47" s="297"/>
      <c r="D47" s="174" t="s">
        <v>17</v>
      </c>
      <c r="E47" s="35">
        <v>0.122382606</v>
      </c>
      <c r="F47" s="35">
        <v>7.4277414999999999E-2</v>
      </c>
      <c r="G47" s="35">
        <v>0.22475621500000001</v>
      </c>
      <c r="H47" s="35">
        <v>0.19141904700000001</v>
      </c>
      <c r="I47" s="35">
        <v>7.1785606000000002E-2</v>
      </c>
      <c r="J47" s="35">
        <v>7.6650708999999997E-2</v>
      </c>
      <c r="K47" s="35">
        <v>0.23872840100000001</v>
      </c>
      <c r="L47" s="46">
        <f t="shared" si="0"/>
        <v>3.0232941066453498</v>
      </c>
    </row>
    <row r="48" spans="1:12" ht="12" customHeight="1" x14ac:dyDescent="0.2">
      <c r="A48" s="41"/>
      <c r="B48" s="37"/>
      <c r="C48" s="297"/>
      <c r="D48" s="175" t="s">
        <v>18</v>
      </c>
      <c r="E48" s="36">
        <v>0.103155569</v>
      </c>
      <c r="F48" s="36">
        <v>7.3229214000000001E-2</v>
      </c>
      <c r="G48" s="36">
        <v>0.2031974</v>
      </c>
      <c r="H48" s="36">
        <v>0.23967023200000001</v>
      </c>
      <c r="I48" s="36">
        <v>5.51496E-2</v>
      </c>
      <c r="J48" s="36">
        <v>8.5784473999999999E-2</v>
      </c>
      <c r="K48" s="36">
        <v>0.239813477</v>
      </c>
      <c r="L48" s="47">
        <f t="shared" si="0"/>
        <v>3.1044318943797933</v>
      </c>
    </row>
    <row r="49" spans="1:12" ht="15" customHeight="1" x14ac:dyDescent="0.2">
      <c r="A49" s="41"/>
      <c r="B49" s="37"/>
      <c r="C49" s="297"/>
      <c r="D49" s="33" t="s">
        <v>207</v>
      </c>
      <c r="E49" s="31">
        <v>0.13215922549999998</v>
      </c>
      <c r="F49" s="31">
        <v>8.7983936749999991E-2</v>
      </c>
      <c r="G49" s="31">
        <v>0.2340612135</v>
      </c>
      <c r="H49" s="31">
        <v>0.17331544800000001</v>
      </c>
      <c r="I49" s="31">
        <v>4.7902151499999997E-2</v>
      </c>
      <c r="J49" s="31">
        <v>8.4144302249999997E-2</v>
      </c>
      <c r="K49" s="31">
        <v>0.24043371875</v>
      </c>
      <c r="L49" s="32">
        <f t="shared" si="0"/>
        <v>2.8768434552055981</v>
      </c>
    </row>
    <row r="50" spans="1:12" ht="12" customHeight="1" x14ac:dyDescent="0.2">
      <c r="A50" s="41"/>
      <c r="B50" s="37"/>
      <c r="C50" s="296" t="s">
        <v>27</v>
      </c>
      <c r="D50" s="173" t="s">
        <v>15</v>
      </c>
      <c r="E50" s="34">
        <v>0.15593681600000001</v>
      </c>
      <c r="F50" s="34">
        <v>7.2965477000000001E-2</v>
      </c>
      <c r="G50" s="34">
        <v>0.21767610000000001</v>
      </c>
      <c r="H50" s="34">
        <v>0.13504116799999999</v>
      </c>
      <c r="I50" s="34">
        <v>4.7184400000000001E-2</v>
      </c>
      <c r="J50" s="34">
        <v>8.0713424000000006E-2</v>
      </c>
      <c r="K50" s="34">
        <v>0.29048260999999997</v>
      </c>
      <c r="L50" s="45">
        <f t="shared" si="0"/>
        <v>2.7528178086651711</v>
      </c>
    </row>
    <row r="51" spans="1:12" ht="12" customHeight="1" x14ac:dyDescent="0.2">
      <c r="A51" s="41"/>
      <c r="B51" s="37"/>
      <c r="C51" s="297"/>
      <c r="D51" s="174" t="s">
        <v>16</v>
      </c>
      <c r="E51" s="35">
        <v>0.124550692</v>
      </c>
      <c r="F51" s="35">
        <v>7.2107033000000001E-2</v>
      </c>
      <c r="G51" s="35">
        <v>0.2140396</v>
      </c>
      <c r="H51" s="35">
        <v>0.14267429300000001</v>
      </c>
      <c r="I51" s="35">
        <v>7.2795668999999993E-2</v>
      </c>
      <c r="J51" s="35">
        <v>9.6911986000000006E-2</v>
      </c>
      <c r="K51" s="35">
        <v>0.27692072600000001</v>
      </c>
      <c r="L51" s="46">
        <f t="shared" si="0"/>
        <v>2.9473898003234398</v>
      </c>
    </row>
    <row r="52" spans="1:12" ht="12" customHeight="1" x14ac:dyDescent="0.2">
      <c r="A52" s="41"/>
      <c r="B52" s="37"/>
      <c r="C52" s="297"/>
      <c r="D52" s="174" t="s">
        <v>17</v>
      </c>
      <c r="E52" s="35">
        <v>0.121245835</v>
      </c>
      <c r="F52" s="35">
        <v>4.5730199999999999E-2</v>
      </c>
      <c r="G52" s="35">
        <v>0.21448583500000001</v>
      </c>
      <c r="H52" s="35">
        <v>0.15518159100000001</v>
      </c>
      <c r="I52" s="35">
        <v>0.10070678800000001</v>
      </c>
      <c r="J52" s="35">
        <v>8.5729013000000007E-2</v>
      </c>
      <c r="K52" s="35">
        <v>0.27692072600000001</v>
      </c>
      <c r="L52" s="46">
        <f t="shared" si="0"/>
        <v>3.1072774304352713</v>
      </c>
    </row>
    <row r="53" spans="1:12" ht="12" customHeight="1" x14ac:dyDescent="0.2">
      <c r="A53" s="41"/>
      <c r="B53" s="37"/>
      <c r="C53" s="297"/>
      <c r="D53" s="175" t="s">
        <v>18</v>
      </c>
      <c r="E53" s="36">
        <v>0.109168311</v>
      </c>
      <c r="F53" s="36">
        <v>5.74222E-2</v>
      </c>
      <c r="G53" s="36">
        <v>0.22476516199999999</v>
      </c>
      <c r="H53" s="36">
        <v>0.17810733400000001</v>
      </c>
      <c r="I53" s="36">
        <v>6.6280941999999995E-2</v>
      </c>
      <c r="J53" s="36">
        <v>9.2166561999999994E-2</v>
      </c>
      <c r="K53" s="36">
        <v>0.27208945000000001</v>
      </c>
      <c r="L53" s="47">
        <f t="shared" si="0"/>
        <v>3.0549126673638227</v>
      </c>
    </row>
    <row r="54" spans="1:12" ht="15" customHeight="1" x14ac:dyDescent="0.2">
      <c r="A54" s="41"/>
      <c r="B54" s="37"/>
      <c r="C54" s="297"/>
      <c r="D54" s="33" t="s">
        <v>207</v>
      </c>
      <c r="E54" s="31">
        <v>0.1277254135</v>
      </c>
      <c r="F54" s="31">
        <v>6.2056227499999998E-2</v>
      </c>
      <c r="G54" s="31">
        <v>0.21774167425000002</v>
      </c>
      <c r="H54" s="31">
        <v>0.15275109650000002</v>
      </c>
      <c r="I54" s="31">
        <v>7.1741949750000006E-2</v>
      </c>
      <c r="J54" s="31">
        <v>8.8880246250000003E-2</v>
      </c>
      <c r="K54" s="31">
        <v>0.27910337799999996</v>
      </c>
      <c r="L54" s="32">
        <f t="shared" si="0"/>
        <v>2.9663425509277737</v>
      </c>
    </row>
    <row r="55" spans="1:12" ht="12" customHeight="1" x14ac:dyDescent="0.2">
      <c r="A55" s="41"/>
      <c r="B55" s="37"/>
      <c r="C55" s="296" t="s">
        <v>28</v>
      </c>
      <c r="D55" s="173" t="s">
        <v>15</v>
      </c>
      <c r="E55" s="34">
        <v>0.179352346</v>
      </c>
      <c r="F55" s="34">
        <v>7.3144630000000002E-2</v>
      </c>
      <c r="G55" s="34">
        <v>0.21261903400000001</v>
      </c>
      <c r="H55" s="34">
        <v>0.17062413800000001</v>
      </c>
      <c r="I55" s="34">
        <v>7.3841224999999996E-2</v>
      </c>
      <c r="J55" s="34">
        <v>7.3801195E-2</v>
      </c>
      <c r="K55" s="34">
        <v>0.216617432</v>
      </c>
      <c r="L55" s="45">
        <f t="shared" si="0"/>
        <v>2.8399863097871934</v>
      </c>
    </row>
    <row r="56" spans="1:12" ht="12" customHeight="1" x14ac:dyDescent="0.2">
      <c r="A56" s="41"/>
      <c r="B56" s="37"/>
      <c r="C56" s="297"/>
      <c r="D56" s="174" t="s">
        <v>16</v>
      </c>
      <c r="E56" s="35">
        <v>0.15152438200000001</v>
      </c>
      <c r="F56" s="35">
        <v>8.2130926000000007E-2</v>
      </c>
      <c r="G56" s="35">
        <v>0.18666234900000001</v>
      </c>
      <c r="H56" s="35">
        <v>0.200828164</v>
      </c>
      <c r="I56" s="35">
        <v>8.4868996000000002E-2</v>
      </c>
      <c r="J56" s="35">
        <v>7.6730449000000006E-2</v>
      </c>
      <c r="K56" s="35">
        <v>0.21725473300000001</v>
      </c>
      <c r="L56" s="46">
        <f t="shared" si="0"/>
        <v>2.9793013777499797</v>
      </c>
    </row>
    <row r="57" spans="1:12" ht="12" customHeight="1" x14ac:dyDescent="0.2">
      <c r="A57" s="41"/>
      <c r="B57" s="37"/>
      <c r="C57" s="297"/>
      <c r="D57" s="174" t="s">
        <v>17</v>
      </c>
      <c r="E57" s="35">
        <v>0.135239942</v>
      </c>
      <c r="F57" s="35">
        <v>6.1808799999999997E-2</v>
      </c>
      <c r="G57" s="35">
        <v>0.16206646599999999</v>
      </c>
      <c r="H57" s="35">
        <v>0.25151740500000003</v>
      </c>
      <c r="I57" s="35">
        <v>9.9170258999999997E-2</v>
      </c>
      <c r="J57" s="35">
        <v>7.6730449000000006E-2</v>
      </c>
      <c r="K57" s="35">
        <v>0.213466661</v>
      </c>
      <c r="L57" s="46">
        <f t="shared" si="0"/>
        <v>3.1656364656129488</v>
      </c>
    </row>
    <row r="58" spans="1:12" ht="12" customHeight="1" x14ac:dyDescent="0.2">
      <c r="A58" s="41"/>
      <c r="B58" s="37"/>
      <c r="C58" s="297"/>
      <c r="D58" s="175" t="s">
        <v>18</v>
      </c>
      <c r="E58" s="36">
        <v>0.112743812</v>
      </c>
      <c r="F58" s="36">
        <v>6.7114085000000004E-2</v>
      </c>
      <c r="G58" s="36">
        <v>0.16751122299999999</v>
      </c>
      <c r="H58" s="36">
        <v>0.217394434</v>
      </c>
      <c r="I58" s="36">
        <v>0.124456735</v>
      </c>
      <c r="J58" s="36">
        <v>9.7029215000000002E-2</v>
      </c>
      <c r="K58" s="36">
        <v>0.21375049600000001</v>
      </c>
      <c r="L58" s="47">
        <f t="shared" si="0"/>
        <v>3.2520329099017573</v>
      </c>
    </row>
    <row r="59" spans="1:12" ht="15" customHeight="1" x14ac:dyDescent="0.2">
      <c r="A59" s="41"/>
      <c r="B59" s="37"/>
      <c r="C59" s="297"/>
      <c r="D59" s="33" t="s">
        <v>207</v>
      </c>
      <c r="E59" s="31">
        <v>0.14471512050000002</v>
      </c>
      <c r="F59" s="31">
        <v>7.1049610250000006E-2</v>
      </c>
      <c r="G59" s="31">
        <v>0.182214768</v>
      </c>
      <c r="H59" s="31">
        <v>0.21009103525</v>
      </c>
      <c r="I59" s="31">
        <v>9.5584303749999988E-2</v>
      </c>
      <c r="J59" s="31">
        <v>8.1072827000000014E-2</v>
      </c>
      <c r="K59" s="31">
        <v>0.2152723305</v>
      </c>
      <c r="L59" s="32">
        <f t="shared" si="0"/>
        <v>3.057954254433036</v>
      </c>
    </row>
    <row r="60" spans="1:12" ht="12" customHeight="1" x14ac:dyDescent="0.2">
      <c r="A60" s="41"/>
      <c r="B60" s="37"/>
      <c r="C60" s="296" t="s">
        <v>29</v>
      </c>
      <c r="D60" s="173" t="s">
        <v>15</v>
      </c>
      <c r="E60" s="34">
        <v>0.13067769500000001</v>
      </c>
      <c r="F60" s="34">
        <v>0.108946606</v>
      </c>
      <c r="G60" s="34">
        <v>0.16102519000000001</v>
      </c>
      <c r="H60" s="34">
        <v>0.12706046400000001</v>
      </c>
      <c r="I60" s="34">
        <v>3.89532E-2</v>
      </c>
      <c r="J60" s="34">
        <v>8.8235384E-2</v>
      </c>
      <c r="K60" s="34">
        <v>0.34510148499999999</v>
      </c>
      <c r="L60" s="45">
        <f t="shared" si="0"/>
        <v>2.70823031188608</v>
      </c>
    </row>
    <row r="61" spans="1:12" ht="12" customHeight="1" x14ac:dyDescent="0.2">
      <c r="A61" s="41"/>
      <c r="B61" s="37"/>
      <c r="C61" s="297"/>
      <c r="D61" s="174" t="s">
        <v>16</v>
      </c>
      <c r="E61" s="35">
        <v>8.3616564000000004E-2</v>
      </c>
      <c r="F61" s="35">
        <v>7.5179355000000003E-2</v>
      </c>
      <c r="G61" s="35">
        <v>0.22122477700000001</v>
      </c>
      <c r="H61" s="35">
        <v>0.15928019299999999</v>
      </c>
      <c r="I61" s="35">
        <v>4.0723200000000001E-2</v>
      </c>
      <c r="J61" s="35">
        <v>6.0562199999999997E-2</v>
      </c>
      <c r="K61" s="35">
        <v>0.359413763</v>
      </c>
      <c r="L61" s="46">
        <f t="shared" si="0"/>
        <v>2.9970934138219909</v>
      </c>
    </row>
    <row r="62" spans="1:12" ht="12" customHeight="1" x14ac:dyDescent="0.2">
      <c r="A62" s="41"/>
      <c r="B62" s="37"/>
      <c r="C62" s="297"/>
      <c r="D62" s="174" t="s">
        <v>17</v>
      </c>
      <c r="E62" s="35">
        <v>6.4004882999999999E-2</v>
      </c>
      <c r="F62" s="35">
        <v>5.3092300000000002E-2</v>
      </c>
      <c r="G62" s="35">
        <v>0.174510577</v>
      </c>
      <c r="H62" s="35">
        <v>0.201138281</v>
      </c>
      <c r="I62" s="35">
        <v>7.6355487E-2</v>
      </c>
      <c r="J62" s="35">
        <v>6.2274099999999999E-2</v>
      </c>
      <c r="K62" s="35">
        <v>0.368624389</v>
      </c>
      <c r="L62" s="46">
        <f t="shared" si="0"/>
        <v>3.3035437096911116</v>
      </c>
    </row>
    <row r="63" spans="1:12" ht="12" customHeight="1" x14ac:dyDescent="0.2">
      <c r="A63" s="41"/>
      <c r="B63" s="37"/>
      <c r="C63" s="297"/>
      <c r="D63" s="175" t="s">
        <v>18</v>
      </c>
      <c r="E63" s="36">
        <v>7.0602093000000005E-2</v>
      </c>
      <c r="F63" s="36">
        <v>4.2448600000000003E-2</v>
      </c>
      <c r="G63" s="36">
        <v>0.194511927</v>
      </c>
      <c r="H63" s="36">
        <v>0.19362261</v>
      </c>
      <c r="I63" s="36">
        <v>7.1962871999999997E-2</v>
      </c>
      <c r="J63" s="36">
        <v>5.9446300000000001E-2</v>
      </c>
      <c r="K63" s="36">
        <v>0.367405598</v>
      </c>
      <c r="L63" s="47">
        <f t="shared" si="0"/>
        <v>3.2685092517326351</v>
      </c>
    </row>
    <row r="64" spans="1:12" ht="15" customHeight="1" x14ac:dyDescent="0.2">
      <c r="A64" s="41"/>
      <c r="B64" s="37"/>
      <c r="C64" s="297"/>
      <c r="D64" s="33" t="s">
        <v>207</v>
      </c>
      <c r="E64" s="31">
        <v>8.7225308750000008E-2</v>
      </c>
      <c r="F64" s="31">
        <v>6.9916715250000011E-2</v>
      </c>
      <c r="G64" s="31">
        <v>0.18781811775000001</v>
      </c>
      <c r="H64" s="31">
        <v>0.170275387</v>
      </c>
      <c r="I64" s="31">
        <v>5.6998689749999998E-2</v>
      </c>
      <c r="J64" s="31">
        <v>6.7629495999999997E-2</v>
      </c>
      <c r="K64" s="31">
        <v>0.36013630874999997</v>
      </c>
      <c r="L64" s="32">
        <f t="shared" si="0"/>
        <v>3.0697361892383936</v>
      </c>
    </row>
    <row r="65" spans="1:12" ht="12" customHeight="1" x14ac:dyDescent="0.2">
      <c r="A65" s="41"/>
      <c r="B65" s="37"/>
      <c r="C65" s="296" t="s">
        <v>30</v>
      </c>
      <c r="D65" s="173" t="s">
        <v>15</v>
      </c>
      <c r="E65" s="34">
        <v>0.14042728300000001</v>
      </c>
      <c r="F65" s="34">
        <v>9.0429419999999996E-2</v>
      </c>
      <c r="G65" s="34">
        <v>0.22872104800000001</v>
      </c>
      <c r="H65" s="34">
        <v>0.18426573199999999</v>
      </c>
      <c r="I65" s="34">
        <v>2.8667399999999999E-2</v>
      </c>
      <c r="J65" s="34">
        <v>7.9654422000000003E-2</v>
      </c>
      <c r="K65" s="34">
        <v>0.247834736</v>
      </c>
      <c r="L65" s="45">
        <f t="shared" si="0"/>
        <v>2.8071652708109411</v>
      </c>
    </row>
    <row r="66" spans="1:12" ht="12" customHeight="1" x14ac:dyDescent="0.2">
      <c r="A66" s="41"/>
      <c r="B66" s="37"/>
      <c r="C66" s="297"/>
      <c r="D66" s="174" t="s">
        <v>16</v>
      </c>
      <c r="E66" s="35">
        <v>0.11922160399999999</v>
      </c>
      <c r="F66" s="35">
        <v>7.8135503999999995E-2</v>
      </c>
      <c r="G66" s="35">
        <v>0.25578865499999998</v>
      </c>
      <c r="H66" s="35">
        <v>0.18505898000000001</v>
      </c>
      <c r="I66" s="35">
        <v>4.6372299999999998E-2</v>
      </c>
      <c r="J66" s="35">
        <v>6.697873E-2</v>
      </c>
      <c r="K66" s="35">
        <v>0.24844419100000001</v>
      </c>
      <c r="L66" s="46">
        <f t="shared" si="0"/>
        <v>2.9433589945843392</v>
      </c>
    </row>
    <row r="67" spans="1:12" ht="12" customHeight="1" x14ac:dyDescent="0.2">
      <c r="A67" s="41"/>
      <c r="B67" s="37"/>
      <c r="C67" s="297"/>
      <c r="D67" s="174" t="s">
        <v>17</v>
      </c>
      <c r="E67" s="35">
        <v>0.117185447</v>
      </c>
      <c r="F67" s="35">
        <v>4.0803899999999997E-2</v>
      </c>
      <c r="G67" s="35">
        <v>0.22472563800000001</v>
      </c>
      <c r="H67" s="35">
        <v>0.227554222</v>
      </c>
      <c r="I67" s="35">
        <v>7.7907800999999999E-2</v>
      </c>
      <c r="J67" s="35">
        <v>6.4359274999999994E-2</v>
      </c>
      <c r="K67" s="35">
        <v>0.247463672</v>
      </c>
      <c r="L67" s="46">
        <f t="shared" si="0"/>
        <v>3.1572197686674239</v>
      </c>
    </row>
    <row r="68" spans="1:12" ht="12" customHeight="1" x14ac:dyDescent="0.2">
      <c r="A68" s="41"/>
      <c r="B68" s="37"/>
      <c r="C68" s="297"/>
      <c r="D68" s="175" t="s">
        <v>18</v>
      </c>
      <c r="E68" s="36">
        <v>9.9850063000000003E-2</v>
      </c>
      <c r="F68" s="36">
        <v>4.5700600000000001E-2</v>
      </c>
      <c r="G68" s="36">
        <v>0.23259817799999999</v>
      </c>
      <c r="H68" s="36">
        <v>0.23839881900000001</v>
      </c>
      <c r="I68" s="36">
        <v>6.9561750000000006E-2</v>
      </c>
      <c r="J68" s="36">
        <v>6.7365863999999998E-2</v>
      </c>
      <c r="K68" s="36">
        <v>0.246524719</v>
      </c>
      <c r="L68" s="47">
        <f t="shared" ref="L68:L69" si="1">(1*E68+2*F68+3*G68+4*H68+5*I68)/SUM(E68:I68)</f>
        <v>3.1925663619742517</v>
      </c>
    </row>
    <row r="69" spans="1:12" ht="15" customHeight="1" x14ac:dyDescent="0.2">
      <c r="A69" s="41"/>
      <c r="B69" s="37"/>
      <c r="C69" s="298"/>
      <c r="D69" s="33" t="s">
        <v>207</v>
      </c>
      <c r="E69" s="31">
        <v>0.11917109925</v>
      </c>
      <c r="F69" s="31">
        <v>6.3767355999999997E-2</v>
      </c>
      <c r="G69" s="31">
        <v>0.23545837975</v>
      </c>
      <c r="H69" s="31">
        <v>0.20881943825000002</v>
      </c>
      <c r="I69" s="31">
        <v>5.5627312749999998E-2</v>
      </c>
      <c r="J69" s="31">
        <v>6.9589572749999995E-2</v>
      </c>
      <c r="K69" s="31">
        <v>0.24756682949999997</v>
      </c>
      <c r="L69" s="32">
        <f t="shared" si="1"/>
        <v>3.026308381038231</v>
      </c>
    </row>
    <row r="70" spans="1:12" ht="15" customHeight="1" x14ac:dyDescent="0.2">
      <c r="A70" s="41"/>
      <c r="C70" s="177" t="s">
        <v>248</v>
      </c>
      <c r="D70" s="172"/>
      <c r="E70" s="116"/>
      <c r="F70" s="116"/>
      <c r="G70" s="116"/>
      <c r="H70" s="116"/>
      <c r="I70" s="116"/>
      <c r="J70" s="116"/>
      <c r="K70" s="116"/>
      <c r="L70" s="116"/>
    </row>
    <row r="71" spans="1:12" ht="12" customHeight="1" x14ac:dyDescent="0.2">
      <c r="A71" s="41"/>
      <c r="C71" s="301" t="s">
        <v>249</v>
      </c>
      <c r="D71" s="173" t="s">
        <v>15</v>
      </c>
      <c r="E71" s="34">
        <v>0.14479123499999999</v>
      </c>
      <c r="F71" s="34">
        <v>7.4007658000000004E-2</v>
      </c>
      <c r="G71" s="34">
        <v>0.20359798200000001</v>
      </c>
      <c r="H71" s="34">
        <v>0.14628185899999999</v>
      </c>
      <c r="I71" s="34">
        <v>4.1095800000000002E-2</v>
      </c>
      <c r="J71" s="34">
        <v>7.6949739000000003E-2</v>
      </c>
      <c r="K71" s="34">
        <v>0.31327569300000002</v>
      </c>
      <c r="L71" s="45">
        <f>(1*E71+2*F71+3*G71+4*H71+5*I71)/SUM(E71:I71)</f>
        <v>2.7784153626199148</v>
      </c>
    </row>
    <row r="72" spans="1:12" ht="12" customHeight="1" x14ac:dyDescent="0.2">
      <c r="A72" s="41"/>
      <c r="C72" s="297"/>
      <c r="D72" s="174" t="s">
        <v>16</v>
      </c>
      <c r="E72" s="35">
        <v>0.108551314</v>
      </c>
      <c r="F72" s="35">
        <v>6.8853778000000004E-2</v>
      </c>
      <c r="G72" s="35">
        <v>0.210556457</v>
      </c>
      <c r="H72" s="35">
        <v>0.154896702</v>
      </c>
      <c r="I72" s="35">
        <v>6.8108150000000006E-2</v>
      </c>
      <c r="J72" s="35">
        <v>8.0216695000000005E-2</v>
      </c>
      <c r="K72" s="35">
        <v>0.30881690499999997</v>
      </c>
      <c r="L72" s="46">
        <f t="shared" ref="L72:L75" si="2">(1*E72+2*F72+3*G72+4*H72+5*I72)/SUM(E72:I72)</f>
        <v>3.0084400647753462</v>
      </c>
    </row>
    <row r="73" spans="1:12" ht="12" customHeight="1" x14ac:dyDescent="0.2">
      <c r="A73" s="41"/>
      <c r="C73" s="297"/>
      <c r="D73" s="174" t="s">
        <v>17</v>
      </c>
      <c r="E73" s="35">
        <v>9.9499752999999996E-2</v>
      </c>
      <c r="F73" s="35">
        <v>4.3275500000000001E-2</v>
      </c>
      <c r="G73" s="35">
        <v>0.194509021</v>
      </c>
      <c r="H73" s="35">
        <v>0.18342962199999999</v>
      </c>
      <c r="I73" s="35">
        <v>9.7009699000000005E-2</v>
      </c>
      <c r="J73" s="35">
        <v>7.381501E-2</v>
      </c>
      <c r="K73" s="35">
        <v>0.30846135600000002</v>
      </c>
      <c r="L73" s="46">
        <f t="shared" si="2"/>
        <v>3.2188260495375771</v>
      </c>
    </row>
    <row r="74" spans="1:12" ht="12" customHeight="1" x14ac:dyDescent="0.2">
      <c r="A74" s="41"/>
      <c r="C74" s="297"/>
      <c r="D74" s="175" t="s">
        <v>18</v>
      </c>
      <c r="E74" s="36">
        <v>9.3272461000000001E-2</v>
      </c>
      <c r="F74" s="36">
        <v>4.8204299999999999E-2</v>
      </c>
      <c r="G74" s="36">
        <v>0.206047221</v>
      </c>
      <c r="H74" s="36">
        <v>0.194224276</v>
      </c>
      <c r="I74" s="36">
        <v>7.1228121000000005E-2</v>
      </c>
      <c r="J74" s="36">
        <v>7.9067060999999994E-2</v>
      </c>
      <c r="K74" s="36">
        <v>0.30795655300000002</v>
      </c>
      <c r="L74" s="47">
        <f t="shared" si="2"/>
        <v>3.1662891091599468</v>
      </c>
    </row>
    <row r="75" spans="1:12" ht="15" customHeight="1" x14ac:dyDescent="0.2">
      <c r="A75" s="41"/>
      <c r="C75" s="297"/>
      <c r="D75" s="33" t="s">
        <v>207</v>
      </c>
      <c r="E75" s="31">
        <v>0.11152869074999999</v>
      </c>
      <c r="F75" s="31">
        <v>5.8585309000000002E-2</v>
      </c>
      <c r="G75" s="31">
        <v>0.20367767025</v>
      </c>
      <c r="H75" s="31">
        <v>0.16970811475</v>
      </c>
      <c r="I75" s="31">
        <v>6.9360442500000008E-2</v>
      </c>
      <c r="J75" s="31">
        <v>7.7512126250000007E-2</v>
      </c>
      <c r="K75" s="31">
        <v>0.30962762675</v>
      </c>
      <c r="L75" s="32">
        <f t="shared" si="2"/>
        <v>3.0437070445412884</v>
      </c>
    </row>
    <row r="76" spans="1:12" ht="12" customHeight="1" x14ac:dyDescent="0.2">
      <c r="A76" s="41"/>
      <c r="C76" s="302" t="s">
        <v>250</v>
      </c>
      <c r="D76" s="173" t="s">
        <v>15</v>
      </c>
      <c r="E76" s="34">
        <v>0.21407796000000001</v>
      </c>
      <c r="F76" s="34">
        <v>8.2716095000000003E-2</v>
      </c>
      <c r="G76" s="34">
        <v>0.23363606200000001</v>
      </c>
      <c r="H76" s="34">
        <v>0.15446584099999999</v>
      </c>
      <c r="I76" s="34">
        <v>6.4930241999999999E-2</v>
      </c>
      <c r="J76" s="34">
        <v>5.5263199999999998E-2</v>
      </c>
      <c r="K76" s="34">
        <v>0.19491060199999999</v>
      </c>
      <c r="L76" s="45">
        <f t="shared" ref="L76:L85" si="3">(1*E76+2*F76+3*G76+4*H76+5*I76)/SUM(E76:I76)</f>
        <v>2.6978690661916058</v>
      </c>
    </row>
    <row r="77" spans="1:12" ht="12" customHeight="1" x14ac:dyDescent="0.2">
      <c r="A77" s="41"/>
      <c r="C77" s="297"/>
      <c r="D77" s="174" t="s">
        <v>16</v>
      </c>
      <c r="E77" s="35">
        <v>0.13926402900000001</v>
      </c>
      <c r="F77" s="35">
        <v>0.111113902</v>
      </c>
      <c r="G77" s="35">
        <v>0.18850096299999999</v>
      </c>
      <c r="H77" s="35">
        <v>0.21145803099999999</v>
      </c>
      <c r="I77" s="35">
        <v>0.119886455</v>
      </c>
      <c r="J77" s="35">
        <v>5.5558099999999999E-2</v>
      </c>
      <c r="K77" s="35">
        <v>0.17421852400000001</v>
      </c>
      <c r="L77" s="46">
        <f t="shared" si="3"/>
        <v>3.0799624921798658</v>
      </c>
    </row>
    <row r="78" spans="1:12" ht="12" customHeight="1" x14ac:dyDescent="0.2">
      <c r="A78" s="41"/>
      <c r="C78" s="297"/>
      <c r="D78" s="174" t="s">
        <v>17</v>
      </c>
      <c r="E78" s="35">
        <v>0.111095706</v>
      </c>
      <c r="F78" s="35">
        <v>9.5169646999999996E-2</v>
      </c>
      <c r="G78" s="35">
        <v>0.20652015500000001</v>
      </c>
      <c r="H78" s="35">
        <v>0.181826708</v>
      </c>
      <c r="I78" s="35">
        <v>0.18135426700000001</v>
      </c>
      <c r="J78" s="35">
        <v>5.2712299999999997E-2</v>
      </c>
      <c r="K78" s="35">
        <v>0.171321208</v>
      </c>
      <c r="L78" s="46">
        <f t="shared" si="3"/>
        <v>3.2927628808421097</v>
      </c>
    </row>
    <row r="79" spans="1:12" ht="12" customHeight="1" x14ac:dyDescent="0.2">
      <c r="A79" s="41"/>
      <c r="C79" s="297"/>
      <c r="D79" s="175" t="s">
        <v>18</v>
      </c>
      <c r="E79" s="36">
        <v>9.6747477999999998E-2</v>
      </c>
      <c r="F79" s="36">
        <v>0.120734301</v>
      </c>
      <c r="G79" s="36">
        <v>0.25539283800000001</v>
      </c>
      <c r="H79" s="36">
        <v>0.207513963</v>
      </c>
      <c r="I79" s="36">
        <v>9.2841506000000004E-2</v>
      </c>
      <c r="J79" s="36">
        <v>5.3594200000000002E-2</v>
      </c>
      <c r="K79" s="36">
        <v>0.17317569699999999</v>
      </c>
      <c r="L79" s="47">
        <f t="shared" si="3"/>
        <v>3.1021270633796836</v>
      </c>
    </row>
    <row r="80" spans="1:12" ht="15" customHeight="1" x14ac:dyDescent="0.2">
      <c r="A80" s="41"/>
      <c r="C80" s="297"/>
      <c r="D80" s="33" t="s">
        <v>207</v>
      </c>
      <c r="E80" s="31">
        <v>0.14029629325000001</v>
      </c>
      <c r="F80" s="31">
        <v>0.10243348625</v>
      </c>
      <c r="G80" s="31">
        <v>0.22101250450000001</v>
      </c>
      <c r="H80" s="31">
        <v>0.18881613575</v>
      </c>
      <c r="I80" s="31">
        <v>0.11475311750000002</v>
      </c>
      <c r="J80" s="31">
        <v>5.4281950000000002E-2</v>
      </c>
      <c r="K80" s="31">
        <v>0.17840650775</v>
      </c>
      <c r="L80" s="32">
        <f t="shared" si="3"/>
        <v>3.0459999573660781</v>
      </c>
    </row>
    <row r="81" spans="1:12" ht="12" customHeight="1" x14ac:dyDescent="0.2">
      <c r="A81" s="41"/>
      <c r="C81" s="302" t="s">
        <v>251</v>
      </c>
      <c r="D81" s="173" t="s">
        <v>15</v>
      </c>
      <c r="E81" s="34">
        <v>0.20091067700000001</v>
      </c>
      <c r="F81" s="34">
        <v>8.1924715999999995E-2</v>
      </c>
      <c r="G81" s="34">
        <v>0.29067195099999998</v>
      </c>
      <c r="H81" s="34">
        <v>0.119910567</v>
      </c>
      <c r="I81" s="34">
        <v>1.9454099999999998E-2</v>
      </c>
      <c r="J81" s="34">
        <v>0.12672921100000001</v>
      </c>
      <c r="K81" s="34">
        <v>0.160398816</v>
      </c>
      <c r="L81" s="45">
        <f t="shared" si="3"/>
        <v>2.5441996627919226</v>
      </c>
    </row>
    <row r="82" spans="1:12" ht="12" customHeight="1" x14ac:dyDescent="0.2">
      <c r="A82" s="41"/>
      <c r="C82" s="297"/>
      <c r="D82" s="174" t="s">
        <v>16</v>
      </c>
      <c r="E82" s="35">
        <v>0.18824376100000001</v>
      </c>
      <c r="F82" s="35">
        <v>8.6146965000000006E-2</v>
      </c>
      <c r="G82" s="35">
        <v>0.28277630999999998</v>
      </c>
      <c r="H82" s="35">
        <v>0.11080203800000001</v>
      </c>
      <c r="I82" s="35">
        <v>4.21582E-2</v>
      </c>
      <c r="J82" s="35">
        <v>0.13146029400000001</v>
      </c>
      <c r="K82" s="35">
        <v>0.158412463</v>
      </c>
      <c r="L82" s="46">
        <f t="shared" si="3"/>
        <v>2.6232843621212605</v>
      </c>
    </row>
    <row r="83" spans="1:12" ht="12" customHeight="1" x14ac:dyDescent="0.2">
      <c r="A83" s="41"/>
      <c r="C83" s="297"/>
      <c r="D83" s="174" t="s">
        <v>17</v>
      </c>
      <c r="E83" s="35">
        <v>0.16763178200000001</v>
      </c>
      <c r="F83" s="35">
        <v>5.6350200000000003E-2</v>
      </c>
      <c r="G83" s="35">
        <v>0.28126209800000002</v>
      </c>
      <c r="H83" s="35">
        <v>0.13204044100000001</v>
      </c>
      <c r="I83" s="35">
        <v>7.3696894999999998E-2</v>
      </c>
      <c r="J83" s="35">
        <v>0.13286245299999999</v>
      </c>
      <c r="K83" s="35">
        <v>0.15615617400000001</v>
      </c>
      <c r="L83" s="46">
        <f>(1*E83+2*F83+3*G83+4*H83+5*I83)/SUM(E83:I83)</f>
        <v>2.842218754983604</v>
      </c>
    </row>
    <row r="84" spans="1:12" ht="12" customHeight="1" x14ac:dyDescent="0.2">
      <c r="A84" s="41"/>
      <c r="C84" s="297"/>
      <c r="D84" s="175" t="s">
        <v>18</v>
      </c>
      <c r="E84" s="36">
        <v>0.14796425999999999</v>
      </c>
      <c r="F84" s="36">
        <v>6.9805695000000001E-2</v>
      </c>
      <c r="G84" s="36">
        <v>0.30145374699999999</v>
      </c>
      <c r="H84" s="36">
        <v>0.113530703</v>
      </c>
      <c r="I84" s="36">
        <v>7.3603092999999994E-2</v>
      </c>
      <c r="J84" s="36">
        <v>0.13478955300000001</v>
      </c>
      <c r="K84" s="36">
        <v>0.15885294799999999</v>
      </c>
      <c r="L84" s="47">
        <f t="shared" si="3"/>
        <v>2.8513538451884597</v>
      </c>
    </row>
    <row r="85" spans="1:12" ht="15" customHeight="1" x14ac:dyDescent="0.2">
      <c r="A85" s="41"/>
      <c r="C85" s="298"/>
      <c r="D85" s="33" t="s">
        <v>207</v>
      </c>
      <c r="E85" s="31">
        <v>0.17618761999999999</v>
      </c>
      <c r="F85" s="31">
        <v>7.3556893999999998E-2</v>
      </c>
      <c r="G85" s="31">
        <v>0.28904102650000002</v>
      </c>
      <c r="H85" s="31">
        <v>0.11907093725000001</v>
      </c>
      <c r="I85" s="31">
        <v>5.2228072E-2</v>
      </c>
      <c r="J85" s="31">
        <v>0.13146037775000002</v>
      </c>
      <c r="K85" s="31">
        <v>0.15845510024999998</v>
      </c>
      <c r="L85" s="32">
        <f t="shared" si="3"/>
        <v>2.7149564050911108</v>
      </c>
    </row>
    <row r="86" spans="1:12" x14ac:dyDescent="0.2"/>
  </sheetData>
  <mergeCells count="17">
    <mergeCell ref="C71:C75"/>
    <mergeCell ref="C76:C80"/>
    <mergeCell ref="C81:C85"/>
    <mergeCell ref="C55:C59"/>
    <mergeCell ref="C60:C64"/>
    <mergeCell ref="C65:C69"/>
    <mergeCell ref="C2:D2"/>
    <mergeCell ref="C4:K4"/>
    <mergeCell ref="C8:C12"/>
    <mergeCell ref="C14:C18"/>
    <mergeCell ref="C19:C23"/>
    <mergeCell ref="C50:C54"/>
    <mergeCell ref="C24:C28"/>
    <mergeCell ref="C30:C34"/>
    <mergeCell ref="C35:C39"/>
    <mergeCell ref="C40:C44"/>
    <mergeCell ref="C45:C49"/>
  </mergeCells>
  <hyperlinks>
    <hyperlink ref="A2" location="INDICE!A1" display="⏪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74" fitToHeight="3" orientation="portrait" r:id="rId1"/>
  <rowBreaks count="1" manualBreakCount="1">
    <brk id="69" min="2" max="11" man="1"/>
  </rowBreaks>
  <ignoredErrors>
    <ignoredError sqref="L8:L85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-0.499984740745262"/>
    <pageSetUpPr fitToPage="1"/>
  </sheetPr>
  <dimension ref="A1:AK118"/>
  <sheetViews>
    <sheetView showGridLines="0" zoomScaleNormal="100" workbookViewId="0">
      <pane ySplit="6" topLeftCell="A31" activePane="bottomLeft" state="frozen"/>
      <selection pane="bottomLeft" activeCell="L51" sqref="L51"/>
    </sheetView>
  </sheetViews>
  <sheetFormatPr defaultColWidth="0" defaultRowHeight="12" zeroHeight="1" x14ac:dyDescent="0.2"/>
  <cols>
    <col min="1" max="1" width="5.83203125" style="118" customWidth="1"/>
    <col min="2" max="2" width="1.83203125" style="118" customWidth="1"/>
    <col min="3" max="3" width="25.83203125" style="90" customWidth="1"/>
    <col min="4" max="4" width="23.33203125" style="90" bestFit="1" customWidth="1"/>
    <col min="5" max="11" width="9.33203125" style="118" customWidth="1"/>
    <col min="12" max="12" width="10.5" style="118" customWidth="1"/>
    <col min="13" max="13" width="2.5" customWidth="1"/>
    <col min="14" max="14" width="10.5" hidden="1" customWidth="1"/>
    <col min="15" max="16" width="7.33203125" hidden="1" customWidth="1"/>
    <col min="17" max="17" width="9.33203125" hidden="1" customWidth="1"/>
    <col min="18" max="18" width="2.6640625" hidden="1" customWidth="1"/>
    <col min="19" max="19" width="2.1640625" hidden="1" customWidth="1"/>
    <col min="20" max="20" width="2.33203125" hidden="1" customWidth="1"/>
    <col min="21" max="37" width="0" hidden="1" customWidth="1"/>
    <col min="38" max="16384" width="9.33203125" hidden="1"/>
  </cols>
  <sheetData>
    <row r="1" spans="1:12" ht="5.0999999999999996" customHeight="1" x14ac:dyDescent="0.2">
      <c r="A1" s="119"/>
      <c r="B1" s="120"/>
      <c r="C1" s="170"/>
      <c r="D1" s="170"/>
      <c r="E1" s="115"/>
      <c r="F1" s="115"/>
      <c r="G1" s="115"/>
      <c r="H1" s="115"/>
      <c r="I1" s="115"/>
      <c r="J1" s="115"/>
      <c r="K1" s="115"/>
      <c r="L1" s="115"/>
    </row>
    <row r="2" spans="1:12" ht="30" customHeight="1" x14ac:dyDescent="0.2">
      <c r="A2" s="13" t="s">
        <v>64</v>
      </c>
      <c r="B2" s="120"/>
      <c r="C2" s="299" t="s">
        <v>37</v>
      </c>
      <c r="D2" s="299"/>
      <c r="E2" s="115"/>
      <c r="F2" s="115"/>
      <c r="G2" s="115"/>
      <c r="H2" s="115"/>
      <c r="I2" s="115"/>
      <c r="J2" s="115"/>
      <c r="K2" s="115"/>
      <c r="L2" s="115"/>
    </row>
    <row r="3" spans="1:12" ht="5.0999999999999996" customHeight="1" x14ac:dyDescent="0.2">
      <c r="A3" s="119"/>
      <c r="B3" s="120"/>
      <c r="C3" s="170"/>
      <c r="D3" s="170"/>
      <c r="E3" s="115"/>
      <c r="F3" s="115"/>
      <c r="G3" s="115"/>
      <c r="H3" s="115"/>
      <c r="I3" s="115"/>
      <c r="J3" s="115"/>
      <c r="K3" s="115"/>
      <c r="L3" s="115"/>
    </row>
    <row r="4" spans="1:12" ht="30" customHeight="1" x14ac:dyDescent="0.2">
      <c r="A4" s="119"/>
      <c r="B4" s="120"/>
      <c r="C4" s="300" t="s">
        <v>174</v>
      </c>
      <c r="D4" s="300"/>
      <c r="E4" s="300"/>
      <c r="F4" s="300"/>
      <c r="G4" s="300"/>
      <c r="H4" s="300"/>
      <c r="I4" s="300"/>
      <c r="J4" s="300"/>
      <c r="K4" s="300"/>
      <c r="L4" s="121"/>
    </row>
    <row r="5" spans="1:12" ht="4.9000000000000004" customHeight="1" x14ac:dyDescent="0.2">
      <c r="A5" s="41"/>
      <c r="B5" s="37"/>
      <c r="C5" s="205"/>
      <c r="D5" s="205"/>
      <c r="E5" s="204"/>
      <c r="F5" s="204"/>
      <c r="G5" s="204"/>
      <c r="H5" s="204"/>
      <c r="I5" s="204"/>
      <c r="J5" s="204"/>
      <c r="K5" s="204"/>
      <c r="L5" s="204"/>
    </row>
    <row r="6" spans="1:12" ht="45" x14ac:dyDescent="0.2">
      <c r="A6" s="41"/>
      <c r="B6" s="37"/>
      <c r="C6" s="38" t="s">
        <v>19</v>
      </c>
      <c r="D6" s="39" t="s">
        <v>34</v>
      </c>
      <c r="E6" s="40" t="s">
        <v>10</v>
      </c>
      <c r="F6" s="40" t="s">
        <v>11</v>
      </c>
      <c r="G6" s="40" t="s">
        <v>12</v>
      </c>
      <c r="H6" s="40" t="s">
        <v>13</v>
      </c>
      <c r="I6" s="40" t="s">
        <v>14</v>
      </c>
      <c r="J6" s="40" t="s">
        <v>35</v>
      </c>
      <c r="K6" s="92" t="s">
        <v>1</v>
      </c>
      <c r="L6" s="44" t="s">
        <v>195</v>
      </c>
    </row>
    <row r="7" spans="1:12" ht="15" customHeight="1" x14ac:dyDescent="0.2">
      <c r="A7" s="123"/>
      <c r="C7" s="177" t="s">
        <v>31</v>
      </c>
      <c r="D7" s="172"/>
      <c r="E7" s="116"/>
      <c r="F7" s="116"/>
      <c r="G7" s="116"/>
      <c r="H7" s="116"/>
      <c r="I7" s="116"/>
      <c r="J7" s="116"/>
      <c r="K7" s="116"/>
      <c r="L7" s="116"/>
    </row>
    <row r="8" spans="1:12" ht="12" customHeight="1" x14ac:dyDescent="0.2">
      <c r="A8" s="41"/>
      <c r="B8" s="37"/>
      <c r="C8" s="303" t="s">
        <v>31</v>
      </c>
      <c r="D8" s="173" t="s">
        <v>38</v>
      </c>
      <c r="E8" s="163">
        <v>8.8292588000000005E-2</v>
      </c>
      <c r="F8" s="163">
        <v>6.2702457000000003E-2</v>
      </c>
      <c r="G8" s="163">
        <v>0.195762987</v>
      </c>
      <c r="H8" s="163">
        <v>0.26154094500000002</v>
      </c>
      <c r="I8" s="163">
        <v>0.12589937300000001</v>
      </c>
      <c r="J8" s="163">
        <v>8.0648449999999997E-2</v>
      </c>
      <c r="K8" s="164">
        <v>0.18515319899999999</v>
      </c>
      <c r="L8" s="49">
        <f>(1*E8+2*F8+3*G8+4*H8+5*I8)/SUM(E8:I8)</f>
        <v>3.3732670578733939</v>
      </c>
    </row>
    <row r="9" spans="1:12" ht="12" customHeight="1" x14ac:dyDescent="0.2">
      <c r="A9" s="41"/>
      <c r="B9" s="37"/>
      <c r="C9" s="304"/>
      <c r="D9" s="174" t="s">
        <v>39</v>
      </c>
      <c r="E9" s="98">
        <v>7.7502101000000004E-2</v>
      </c>
      <c r="F9" s="98">
        <v>4.1536900000000002E-2</v>
      </c>
      <c r="G9" s="98">
        <v>0.180757797</v>
      </c>
      <c r="H9" s="98">
        <v>0.26108870099999998</v>
      </c>
      <c r="I9" s="98">
        <v>0.16648687600000001</v>
      </c>
      <c r="J9" s="98">
        <v>7.9291661999999999E-2</v>
      </c>
      <c r="K9" s="99">
        <v>0.193335918</v>
      </c>
      <c r="L9" s="50">
        <f t="shared" ref="L9:L14" si="0">(1*E9+2*F9+3*G9+4*H9+5*I9)/SUM(E9:I9)</f>
        <v>3.546516976259924</v>
      </c>
    </row>
    <row r="10" spans="1:12" ht="12" customHeight="1" x14ac:dyDescent="0.2">
      <c r="A10" s="41"/>
      <c r="B10" s="37"/>
      <c r="C10" s="304"/>
      <c r="D10" s="174" t="s">
        <v>40</v>
      </c>
      <c r="E10" s="98">
        <v>7.8646574999999996E-2</v>
      </c>
      <c r="F10" s="98">
        <v>3.2707899999999998E-2</v>
      </c>
      <c r="G10" s="98">
        <v>0.138906323</v>
      </c>
      <c r="H10" s="98">
        <v>0.22613561800000001</v>
      </c>
      <c r="I10" s="98">
        <v>0.17948030400000001</v>
      </c>
      <c r="J10" s="98">
        <v>0.102828511</v>
      </c>
      <c r="K10" s="99">
        <v>0.24129479500000001</v>
      </c>
      <c r="L10" s="50">
        <f t="shared" si="0"/>
        <v>3.6023924374080547</v>
      </c>
    </row>
    <row r="11" spans="1:12" ht="12" customHeight="1" x14ac:dyDescent="0.2">
      <c r="A11" s="41"/>
      <c r="B11" s="37"/>
      <c r="C11" s="304"/>
      <c r="D11" s="174" t="s">
        <v>41</v>
      </c>
      <c r="E11" s="98">
        <v>8.8679632999999994E-2</v>
      </c>
      <c r="F11" s="98">
        <v>4.8141499999999997E-2</v>
      </c>
      <c r="G11" s="98">
        <v>0.14194477</v>
      </c>
      <c r="H11" s="98">
        <v>0.20313962299999999</v>
      </c>
      <c r="I11" s="98">
        <v>0.157720413</v>
      </c>
      <c r="J11" s="98">
        <v>0.109770756</v>
      </c>
      <c r="K11" s="99">
        <v>0.25060335099999997</v>
      </c>
      <c r="L11" s="50">
        <f t="shared" si="0"/>
        <v>3.4582048117970401</v>
      </c>
    </row>
    <row r="12" spans="1:12" ht="12" customHeight="1" x14ac:dyDescent="0.2">
      <c r="A12" s="41"/>
      <c r="B12" s="37"/>
      <c r="C12" s="304"/>
      <c r="D12" s="174" t="s">
        <v>42</v>
      </c>
      <c r="E12" s="98">
        <v>9.7196960999999998E-2</v>
      </c>
      <c r="F12" s="98">
        <v>4.82053E-2</v>
      </c>
      <c r="G12" s="98">
        <v>0.177765431</v>
      </c>
      <c r="H12" s="98">
        <v>0.23244401100000001</v>
      </c>
      <c r="I12" s="98">
        <v>0.12594239400000001</v>
      </c>
      <c r="J12" s="98">
        <v>0.10183286799999999</v>
      </c>
      <c r="K12" s="99">
        <v>0.21661299000000001</v>
      </c>
      <c r="L12" s="50">
        <f t="shared" si="0"/>
        <v>3.3546740868612224</v>
      </c>
    </row>
    <row r="13" spans="1:12" ht="12" customHeight="1" x14ac:dyDescent="0.2">
      <c r="A13" s="41"/>
      <c r="B13" s="37"/>
      <c r="C13" s="304"/>
      <c r="D13" s="175" t="s">
        <v>43</v>
      </c>
      <c r="E13" s="167">
        <v>7.8604E-3</v>
      </c>
      <c r="F13" s="167">
        <v>2.65884E-3</v>
      </c>
      <c r="G13" s="167">
        <v>5.2760100000000002E-3</v>
      </c>
      <c r="H13" s="167">
        <v>1.1094700000000001E-2</v>
      </c>
      <c r="I13" s="167">
        <v>7.8527000000000007E-3</v>
      </c>
      <c r="J13" s="167">
        <v>0.21274922800000001</v>
      </c>
      <c r="K13" s="168">
        <v>0.75250810199999996</v>
      </c>
      <c r="L13" s="51">
        <f t="shared" si="0"/>
        <v>3.242366658847267</v>
      </c>
    </row>
    <row r="14" spans="1:12" ht="15" customHeight="1" x14ac:dyDescent="0.2">
      <c r="A14" s="41"/>
      <c r="B14" s="37"/>
      <c r="C14" s="305"/>
      <c r="D14" s="86" t="s">
        <v>209</v>
      </c>
      <c r="E14" s="31">
        <v>8.60635716E-2</v>
      </c>
      <c r="F14" s="31">
        <v>4.66588114E-2</v>
      </c>
      <c r="G14" s="31">
        <v>0.16702746160000001</v>
      </c>
      <c r="H14" s="31">
        <v>0.23686977960000002</v>
      </c>
      <c r="I14" s="31">
        <v>0.15110587199999997</v>
      </c>
      <c r="J14" s="31">
        <v>9.4874449400000005E-2</v>
      </c>
      <c r="K14" s="31">
        <v>0.21740005059999995</v>
      </c>
      <c r="L14" s="55">
        <f t="shared" si="0"/>
        <v>3.4657317065744699</v>
      </c>
    </row>
    <row r="15" spans="1:12" ht="15" customHeight="1" x14ac:dyDescent="0.2">
      <c r="A15" s="41"/>
      <c r="C15" s="177" t="s">
        <v>32</v>
      </c>
      <c r="D15" s="172"/>
      <c r="E15" s="131"/>
      <c r="F15" s="131"/>
      <c r="G15" s="131"/>
      <c r="H15" s="131"/>
      <c r="I15" s="131"/>
      <c r="J15" s="131"/>
      <c r="K15" s="131"/>
      <c r="L15" s="131"/>
    </row>
    <row r="16" spans="1:12" ht="12" customHeight="1" x14ac:dyDescent="0.2">
      <c r="A16" s="41"/>
      <c r="B16" s="37"/>
      <c r="C16" s="303" t="s">
        <v>20</v>
      </c>
      <c r="D16" s="173" t="s">
        <v>38</v>
      </c>
      <c r="E16" s="163">
        <v>6.0165499999999997E-2</v>
      </c>
      <c r="F16" s="163">
        <v>6.6866729E-2</v>
      </c>
      <c r="G16" s="163">
        <v>0.18655531</v>
      </c>
      <c r="H16" s="163">
        <v>0.28754067</v>
      </c>
      <c r="I16" s="163">
        <v>0.136476078</v>
      </c>
      <c r="J16" s="163">
        <v>7.5610882000000004E-2</v>
      </c>
      <c r="K16" s="164">
        <v>0.18678482399999999</v>
      </c>
      <c r="L16" s="49">
        <f t="shared" ref="L16:L65" si="1">(1*E16+2*F16+3*G16+4*H16+5*I16)/SUM(E16:I16)</f>
        <v>3.5060912789949654</v>
      </c>
    </row>
    <row r="17" spans="1:12" ht="12" customHeight="1" x14ac:dyDescent="0.2">
      <c r="A17" s="41"/>
      <c r="B17" s="37"/>
      <c r="C17" s="304"/>
      <c r="D17" s="174" t="s">
        <v>39</v>
      </c>
      <c r="E17" s="98">
        <v>6.0706400000000001E-2</v>
      </c>
      <c r="F17" s="98">
        <v>2.5256799999999999E-2</v>
      </c>
      <c r="G17" s="98">
        <v>0.19898347499999999</v>
      </c>
      <c r="H17" s="98">
        <v>0.276910508</v>
      </c>
      <c r="I17" s="98">
        <v>0.18834368200000001</v>
      </c>
      <c r="J17" s="98">
        <v>6.8975390999999997E-2</v>
      </c>
      <c r="K17" s="99">
        <v>0.18082367799999999</v>
      </c>
      <c r="L17" s="50">
        <f t="shared" si="1"/>
        <v>3.6757233904282418</v>
      </c>
    </row>
    <row r="18" spans="1:12" ht="12" customHeight="1" x14ac:dyDescent="0.2">
      <c r="A18" s="41"/>
      <c r="B18" s="37"/>
      <c r="C18" s="304"/>
      <c r="D18" s="174" t="s">
        <v>40</v>
      </c>
      <c r="E18" s="98">
        <v>7.4714859999999994E-2</v>
      </c>
      <c r="F18" s="98">
        <v>2.2945400000000001E-2</v>
      </c>
      <c r="G18" s="98">
        <v>0.163850632</v>
      </c>
      <c r="H18" s="98">
        <v>0.23481687800000001</v>
      </c>
      <c r="I18" s="98">
        <v>0.21356108800000001</v>
      </c>
      <c r="J18" s="98">
        <v>8.4078346999999998E-2</v>
      </c>
      <c r="K18" s="99">
        <v>0.20603281600000001</v>
      </c>
      <c r="L18" s="50">
        <f t="shared" si="1"/>
        <v>3.6896346216494642</v>
      </c>
    </row>
    <row r="19" spans="1:12" ht="12" customHeight="1" x14ac:dyDescent="0.2">
      <c r="A19" s="41"/>
      <c r="B19" s="37"/>
      <c r="C19" s="304"/>
      <c r="D19" s="174" t="s">
        <v>41</v>
      </c>
      <c r="E19" s="98">
        <v>9.0580335999999997E-2</v>
      </c>
      <c r="F19" s="98">
        <v>5.6517699999999997E-2</v>
      </c>
      <c r="G19" s="98">
        <v>0.17616865800000001</v>
      </c>
      <c r="H19" s="98">
        <v>0.20862824799999999</v>
      </c>
      <c r="I19" s="98">
        <v>0.17208799999999999</v>
      </c>
      <c r="J19" s="98">
        <v>8.4474594E-2</v>
      </c>
      <c r="K19" s="99">
        <v>0.21154251199999999</v>
      </c>
      <c r="L19" s="50">
        <f t="shared" si="1"/>
        <v>3.4476328291488634</v>
      </c>
    </row>
    <row r="20" spans="1:12" ht="12" customHeight="1" x14ac:dyDescent="0.2">
      <c r="A20" s="41"/>
      <c r="B20" s="37"/>
      <c r="C20" s="304"/>
      <c r="D20" s="174" t="s">
        <v>42</v>
      </c>
      <c r="E20" s="98">
        <v>9.8290702999999993E-2</v>
      </c>
      <c r="F20" s="98">
        <v>4.6760000000000003E-2</v>
      </c>
      <c r="G20" s="98">
        <v>0.22291554199999999</v>
      </c>
      <c r="H20" s="98">
        <v>0.25346865400000002</v>
      </c>
      <c r="I20" s="98">
        <v>0.100896528</v>
      </c>
      <c r="J20" s="98">
        <v>8.8926673999999997E-2</v>
      </c>
      <c r="K20" s="99">
        <v>0.188741881</v>
      </c>
      <c r="L20" s="50">
        <f t="shared" si="1"/>
        <v>3.2933837516666706</v>
      </c>
    </row>
    <row r="21" spans="1:12" ht="12" customHeight="1" x14ac:dyDescent="0.2">
      <c r="A21" s="41"/>
      <c r="B21" s="37"/>
      <c r="C21" s="304"/>
      <c r="D21" s="175" t="s">
        <v>43</v>
      </c>
      <c r="E21" s="167">
        <v>1.02328E-2</v>
      </c>
      <c r="F21" s="167">
        <v>3.5117400000000002E-3</v>
      </c>
      <c r="G21" s="167">
        <v>6.8588700000000004E-3</v>
      </c>
      <c r="H21" s="167">
        <v>1.4332299999999999E-2</v>
      </c>
      <c r="I21" s="167">
        <v>8.9663E-3</v>
      </c>
      <c r="J21" s="167">
        <v>0.213226942</v>
      </c>
      <c r="K21" s="168">
        <v>0.74287101300000002</v>
      </c>
      <c r="L21" s="51">
        <f t="shared" si="1"/>
        <v>3.1887740447419155</v>
      </c>
    </row>
    <row r="22" spans="1:12" ht="15" customHeight="1" x14ac:dyDescent="0.2">
      <c r="A22" s="41"/>
      <c r="B22" s="37"/>
      <c r="C22" s="304"/>
      <c r="D22" s="86" t="s">
        <v>209</v>
      </c>
      <c r="E22" s="31">
        <v>7.6891559799999995E-2</v>
      </c>
      <c r="F22" s="31">
        <v>4.3669325799999999E-2</v>
      </c>
      <c r="G22" s="31">
        <v>0.18969472339999999</v>
      </c>
      <c r="H22" s="31">
        <v>0.2522729916</v>
      </c>
      <c r="I22" s="31">
        <v>0.16227307520000003</v>
      </c>
      <c r="J22" s="31">
        <v>8.0413177599999996E-2</v>
      </c>
      <c r="K22" s="31">
        <v>0.19478514219999998</v>
      </c>
      <c r="L22" s="55">
        <f>(1*E22+2*F22+3*G22+4*H22+5*I22)/SUM(E22:I22)</f>
        <v>3.523407587573903</v>
      </c>
    </row>
    <row r="23" spans="1:12" ht="12" customHeight="1" x14ac:dyDescent="0.2">
      <c r="A23" s="41"/>
      <c r="B23" s="37"/>
      <c r="C23" s="303" t="s">
        <v>22</v>
      </c>
      <c r="D23" s="173" t="s">
        <v>38</v>
      </c>
      <c r="E23" s="163">
        <v>8.8932671000000005E-2</v>
      </c>
      <c r="F23" s="163">
        <v>5.1507600000000001E-2</v>
      </c>
      <c r="G23" s="163">
        <v>0.20171190899999999</v>
      </c>
      <c r="H23" s="163">
        <v>0.26440145100000001</v>
      </c>
      <c r="I23" s="163">
        <v>0.1323493</v>
      </c>
      <c r="J23" s="163">
        <v>8.4845503000000003E-2</v>
      </c>
      <c r="K23" s="164">
        <v>0.176251612</v>
      </c>
      <c r="L23" s="49">
        <f t="shared" si="1"/>
        <v>3.4056380025375752</v>
      </c>
    </row>
    <row r="24" spans="1:12" ht="12" customHeight="1" x14ac:dyDescent="0.2">
      <c r="A24" s="41"/>
      <c r="B24" s="37"/>
      <c r="C24" s="304"/>
      <c r="D24" s="174" t="s">
        <v>39</v>
      </c>
      <c r="E24" s="98">
        <v>7.2527442999999997E-2</v>
      </c>
      <c r="F24" s="98">
        <v>4.9770399999999999E-2</v>
      </c>
      <c r="G24" s="98">
        <v>0.17293846399999999</v>
      </c>
      <c r="H24" s="98">
        <v>0.270592622</v>
      </c>
      <c r="I24" s="98">
        <v>0.16531657199999999</v>
      </c>
      <c r="J24" s="98">
        <v>8.7537118999999997E-2</v>
      </c>
      <c r="K24" s="99">
        <v>0.181317383</v>
      </c>
      <c r="L24" s="50">
        <f t="shared" si="1"/>
        <v>3.5558407723827328</v>
      </c>
    </row>
    <row r="25" spans="1:12" ht="12" customHeight="1" x14ac:dyDescent="0.2">
      <c r="A25" s="41"/>
      <c r="B25" s="37"/>
      <c r="C25" s="304"/>
      <c r="D25" s="174" t="s">
        <v>40</v>
      </c>
      <c r="E25" s="98">
        <v>6.33962E-2</v>
      </c>
      <c r="F25" s="98">
        <v>3.86646E-2</v>
      </c>
      <c r="G25" s="98">
        <v>0.124219518</v>
      </c>
      <c r="H25" s="98">
        <v>0.243588584</v>
      </c>
      <c r="I25" s="98">
        <v>0.17371588199999999</v>
      </c>
      <c r="J25" s="98">
        <v>0.115475076</v>
      </c>
      <c r="K25" s="99">
        <v>0.24094017100000001</v>
      </c>
      <c r="L25" s="50">
        <f t="shared" si="1"/>
        <v>3.6612389829278502</v>
      </c>
    </row>
    <row r="26" spans="1:12" ht="12" customHeight="1" x14ac:dyDescent="0.2">
      <c r="A26" s="41"/>
      <c r="B26" s="37"/>
      <c r="C26" s="304"/>
      <c r="D26" s="174" t="s">
        <v>41</v>
      </c>
      <c r="E26" s="98">
        <v>7.0771163999999998E-2</v>
      </c>
      <c r="F26" s="98">
        <v>4.3610400000000001E-2</v>
      </c>
      <c r="G26" s="98">
        <v>0.12489742500000001</v>
      </c>
      <c r="H26" s="98">
        <v>0.21611153899999999</v>
      </c>
      <c r="I26" s="98">
        <v>0.16592873299999999</v>
      </c>
      <c r="J26" s="98">
        <v>0.12692028599999999</v>
      </c>
      <c r="K26" s="99">
        <v>0.25176045699999999</v>
      </c>
      <c r="L26" s="50">
        <f t="shared" si="1"/>
        <v>3.5839450018273293</v>
      </c>
    </row>
    <row r="27" spans="1:12" ht="12" customHeight="1" x14ac:dyDescent="0.2">
      <c r="A27" s="41"/>
      <c r="B27" s="37"/>
      <c r="C27" s="304"/>
      <c r="D27" s="174" t="s">
        <v>42</v>
      </c>
      <c r="E27" s="98">
        <v>8.5010972000000004E-2</v>
      </c>
      <c r="F27" s="98">
        <v>5.0541799999999998E-2</v>
      </c>
      <c r="G27" s="98">
        <v>0.155596549</v>
      </c>
      <c r="H27" s="98">
        <v>0.23917213800000001</v>
      </c>
      <c r="I27" s="98">
        <v>0.167552071</v>
      </c>
      <c r="J27" s="98">
        <v>9.9752376000000004E-2</v>
      </c>
      <c r="K27" s="99">
        <v>0.20237411699999999</v>
      </c>
      <c r="L27" s="50">
        <f t="shared" si="1"/>
        <v>3.5068433187314039</v>
      </c>
    </row>
    <row r="28" spans="1:12" ht="12" customHeight="1" x14ac:dyDescent="0.2">
      <c r="A28" s="41"/>
      <c r="B28" s="37"/>
      <c r="C28" s="304"/>
      <c r="D28" s="175" t="s">
        <v>43</v>
      </c>
      <c r="E28" s="167">
        <v>4.1095699999999999E-3</v>
      </c>
      <c r="F28" s="167">
        <v>2.2036600000000001E-3</v>
      </c>
      <c r="G28" s="167">
        <v>4.2820000000000002E-3</v>
      </c>
      <c r="H28" s="167">
        <v>7.8962000000000008E-3</v>
      </c>
      <c r="I28" s="167">
        <v>5.7764699999999997E-3</v>
      </c>
      <c r="J28" s="167">
        <v>0.220408616</v>
      </c>
      <c r="K28" s="168">
        <v>0.75532350599999998</v>
      </c>
      <c r="L28" s="51">
        <f t="shared" si="1"/>
        <v>3.3719456566081121</v>
      </c>
    </row>
    <row r="29" spans="1:12" ht="15" customHeight="1" x14ac:dyDescent="0.2">
      <c r="A29" s="41"/>
      <c r="B29" s="37"/>
      <c r="C29" s="304"/>
      <c r="D29" s="86" t="s">
        <v>209</v>
      </c>
      <c r="E29" s="31">
        <v>7.6127689999999998E-2</v>
      </c>
      <c r="F29" s="31">
        <v>4.681896E-2</v>
      </c>
      <c r="G29" s="31">
        <v>0.15587277299999999</v>
      </c>
      <c r="H29" s="31">
        <v>0.2467732668</v>
      </c>
      <c r="I29" s="31">
        <v>0.16097251159999998</v>
      </c>
      <c r="J29" s="31">
        <v>0.10290607199999999</v>
      </c>
      <c r="K29" s="31">
        <v>0.21052874799999999</v>
      </c>
      <c r="L29" s="55">
        <f t="shared" si="1"/>
        <v>3.5383959880958806</v>
      </c>
    </row>
    <row r="30" spans="1:12" ht="12" customHeight="1" x14ac:dyDescent="0.2">
      <c r="A30" s="41"/>
      <c r="B30" s="37"/>
      <c r="C30" s="303" t="s">
        <v>21</v>
      </c>
      <c r="D30" s="173" t="s">
        <v>38</v>
      </c>
      <c r="E30" s="163">
        <v>0.160595714</v>
      </c>
      <c r="F30" s="163">
        <v>7.9015252999999994E-2</v>
      </c>
      <c r="G30" s="163">
        <v>0.20546262500000001</v>
      </c>
      <c r="H30" s="163">
        <v>0.18630387900000001</v>
      </c>
      <c r="I30" s="163">
        <v>8.2426246999999994E-2</v>
      </c>
      <c r="J30" s="163">
        <v>8.3661474999999999E-2</v>
      </c>
      <c r="K30" s="164">
        <v>0.20253480800000001</v>
      </c>
      <c r="L30" s="49">
        <f t="shared" si="1"/>
        <v>2.9312831990600534</v>
      </c>
    </row>
    <row r="31" spans="1:12" ht="12" customHeight="1" x14ac:dyDescent="0.2">
      <c r="A31" s="41"/>
      <c r="B31" s="37"/>
      <c r="C31" s="304"/>
      <c r="D31" s="174" t="s">
        <v>39</v>
      </c>
      <c r="E31" s="98">
        <v>0.133715321</v>
      </c>
      <c r="F31" s="98">
        <v>6.4248138999999996E-2</v>
      </c>
      <c r="G31" s="98">
        <v>0.15192962900000001</v>
      </c>
      <c r="H31" s="98">
        <v>0.19640872300000001</v>
      </c>
      <c r="I31" s="98">
        <v>0.11193990099999999</v>
      </c>
      <c r="J31" s="98">
        <v>8.6312735000000002E-2</v>
      </c>
      <c r="K31" s="99">
        <v>0.25544555299999999</v>
      </c>
      <c r="L31" s="50">
        <f t="shared" si="1"/>
        <v>3.1346158139935443</v>
      </c>
    </row>
    <row r="32" spans="1:12" ht="12" customHeight="1" x14ac:dyDescent="0.2">
      <c r="A32" s="41"/>
      <c r="B32" s="37"/>
      <c r="C32" s="304"/>
      <c r="D32" s="174" t="s">
        <v>40</v>
      </c>
      <c r="E32" s="98">
        <v>0.12609015500000001</v>
      </c>
      <c r="F32" s="98">
        <v>4.3845500000000003E-2</v>
      </c>
      <c r="G32" s="98">
        <v>0.109150422</v>
      </c>
      <c r="H32" s="98">
        <v>0.160858796</v>
      </c>
      <c r="I32" s="98">
        <v>0.104015396</v>
      </c>
      <c r="J32" s="98">
        <v>0.12128462199999999</v>
      </c>
      <c r="K32" s="99">
        <v>0.33475508199999998</v>
      </c>
      <c r="L32" s="50">
        <f t="shared" si="1"/>
        <v>3.1339505514510293</v>
      </c>
    </row>
    <row r="33" spans="1:12" ht="12" customHeight="1" x14ac:dyDescent="0.2">
      <c r="A33" s="41"/>
      <c r="B33" s="37"/>
      <c r="C33" s="304"/>
      <c r="D33" s="174" t="s">
        <v>41</v>
      </c>
      <c r="E33" s="98">
        <v>0.12727714900000001</v>
      </c>
      <c r="F33" s="98">
        <v>3.7174199999999998E-2</v>
      </c>
      <c r="G33" s="98">
        <v>9.3566395999999996E-2</v>
      </c>
      <c r="H33" s="98">
        <v>0.15715334</v>
      </c>
      <c r="I33" s="98">
        <v>0.100012643</v>
      </c>
      <c r="J33" s="98">
        <v>0.134456414</v>
      </c>
      <c r="K33" s="99">
        <v>0.350359845</v>
      </c>
      <c r="L33" s="50">
        <f t="shared" si="1"/>
        <v>3.1270423044106703</v>
      </c>
    </row>
    <row r="34" spans="1:12" ht="12" customHeight="1" x14ac:dyDescent="0.2">
      <c r="A34" s="41"/>
      <c r="B34" s="37"/>
      <c r="C34" s="304"/>
      <c r="D34" s="174" t="s">
        <v>42</v>
      </c>
      <c r="E34" s="98">
        <v>0.123985176</v>
      </c>
      <c r="F34" s="98">
        <v>4.6313899999999998E-2</v>
      </c>
      <c r="G34" s="98">
        <v>0.11316073</v>
      </c>
      <c r="H34" s="98">
        <v>0.16085770999999999</v>
      </c>
      <c r="I34" s="98">
        <v>9.0435463999999993E-2</v>
      </c>
      <c r="J34" s="98">
        <v>0.140788095</v>
      </c>
      <c r="K34" s="99">
        <v>0.324458896</v>
      </c>
      <c r="L34" s="50">
        <f t="shared" si="1"/>
        <v>3.0887220600434988</v>
      </c>
    </row>
    <row r="35" spans="1:12" ht="12" customHeight="1" x14ac:dyDescent="0.2">
      <c r="A35" s="41"/>
      <c r="B35" s="37"/>
      <c r="C35" s="304"/>
      <c r="D35" s="175" t="s">
        <v>43</v>
      </c>
      <c r="E35" s="167">
        <v>1.076E-2</v>
      </c>
      <c r="F35" s="167">
        <v>1.52703E-3</v>
      </c>
      <c r="G35" s="167">
        <v>3.5388799999999999E-3</v>
      </c>
      <c r="H35" s="167">
        <v>1.0378200000000001E-2</v>
      </c>
      <c r="I35" s="167">
        <v>9.9816000000000002E-3</v>
      </c>
      <c r="J35" s="167">
        <v>0.19285202700000001</v>
      </c>
      <c r="K35" s="168">
        <v>0.77096225799999996</v>
      </c>
      <c r="L35" s="51">
        <f t="shared" si="1"/>
        <v>3.2015815082804782</v>
      </c>
    </row>
    <row r="36" spans="1:12" ht="15" customHeight="1" x14ac:dyDescent="0.2">
      <c r="A36" s="41"/>
      <c r="B36" s="37"/>
      <c r="C36" s="305"/>
      <c r="D36" s="86" t="s">
        <v>209</v>
      </c>
      <c r="E36" s="31">
        <v>0.134332703</v>
      </c>
      <c r="F36" s="31">
        <v>5.4119398399999998E-2</v>
      </c>
      <c r="G36" s="31">
        <v>0.13465396039999999</v>
      </c>
      <c r="H36" s="31">
        <v>0.17231648960000001</v>
      </c>
      <c r="I36" s="31">
        <v>9.776593019999999E-2</v>
      </c>
      <c r="J36" s="31">
        <v>0.1133006682</v>
      </c>
      <c r="K36" s="31">
        <v>0.29351083680000001</v>
      </c>
      <c r="L36" s="55">
        <f t="shared" si="1"/>
        <v>3.0759683422686335</v>
      </c>
    </row>
    <row r="37" spans="1:12" ht="15" customHeight="1" x14ac:dyDescent="0.2">
      <c r="A37" s="123"/>
      <c r="C37" s="177" t="s">
        <v>33</v>
      </c>
      <c r="D37" s="172"/>
      <c r="E37" s="131"/>
      <c r="F37" s="131"/>
      <c r="G37" s="131"/>
      <c r="H37" s="131"/>
      <c r="I37" s="131"/>
      <c r="J37" s="131"/>
      <c r="K37" s="131"/>
      <c r="L37" s="131"/>
    </row>
    <row r="38" spans="1:12" ht="12" customHeight="1" x14ac:dyDescent="0.2">
      <c r="A38" s="41"/>
      <c r="B38" s="37"/>
      <c r="C38" s="303" t="s">
        <v>23</v>
      </c>
      <c r="D38" s="173" t="s">
        <v>38</v>
      </c>
      <c r="E38" s="163">
        <v>0.11237949899999999</v>
      </c>
      <c r="F38" s="163">
        <v>7.3833112000000006E-2</v>
      </c>
      <c r="G38" s="163">
        <v>0.23479687899999999</v>
      </c>
      <c r="H38" s="163">
        <v>0.26835545700000002</v>
      </c>
      <c r="I38" s="163">
        <v>0.12815611900000001</v>
      </c>
      <c r="J38" s="163">
        <v>7.7298065999999999E-2</v>
      </c>
      <c r="K38" s="164">
        <v>0.105180869</v>
      </c>
      <c r="L38" s="49">
        <f t="shared" si="1"/>
        <v>3.2765379320512826</v>
      </c>
    </row>
    <row r="39" spans="1:12" ht="12" customHeight="1" x14ac:dyDescent="0.2">
      <c r="A39" s="41"/>
      <c r="B39" s="37"/>
      <c r="C39" s="304"/>
      <c r="D39" s="174" t="s">
        <v>39</v>
      </c>
      <c r="E39" s="98">
        <v>7.5726402999999998E-2</v>
      </c>
      <c r="F39" s="98">
        <v>5.4630900000000003E-2</v>
      </c>
      <c r="G39" s="98">
        <v>0.18905304100000001</v>
      </c>
      <c r="H39" s="98">
        <v>0.29439735</v>
      </c>
      <c r="I39" s="98">
        <v>0.16718491499999999</v>
      </c>
      <c r="J39" s="98">
        <v>8.9652073999999998E-2</v>
      </c>
      <c r="K39" s="99">
        <v>0.12935529900000001</v>
      </c>
      <c r="L39" s="50">
        <f t="shared" si="1"/>
        <v>3.5412131550658499</v>
      </c>
    </row>
    <row r="40" spans="1:12" ht="12" customHeight="1" x14ac:dyDescent="0.2">
      <c r="A40" s="41"/>
      <c r="B40" s="37"/>
      <c r="C40" s="304"/>
      <c r="D40" s="174" t="s">
        <v>40</v>
      </c>
      <c r="E40" s="98">
        <v>6.7483485999999995E-2</v>
      </c>
      <c r="F40" s="98">
        <v>5.12144E-2</v>
      </c>
      <c r="G40" s="98">
        <v>0.13090123300000001</v>
      </c>
      <c r="H40" s="98">
        <v>0.26339310500000002</v>
      </c>
      <c r="I40" s="98">
        <v>0.26328494800000002</v>
      </c>
      <c r="J40" s="98">
        <v>8.4500397000000005E-2</v>
      </c>
      <c r="K40" s="99">
        <v>0.13922241299999999</v>
      </c>
      <c r="L40" s="50">
        <f t="shared" si="1"/>
        <v>3.7777912977196242</v>
      </c>
    </row>
    <row r="41" spans="1:12" ht="12" customHeight="1" x14ac:dyDescent="0.2">
      <c r="A41" s="41"/>
      <c r="B41" s="37"/>
      <c r="C41" s="304"/>
      <c r="D41" s="174" t="s">
        <v>41</v>
      </c>
      <c r="E41" s="98">
        <v>7.5945692999999995E-2</v>
      </c>
      <c r="F41" s="98">
        <v>3.9509900000000001E-2</v>
      </c>
      <c r="G41" s="98">
        <v>0.157732344</v>
      </c>
      <c r="H41" s="98">
        <v>0.23557488500000001</v>
      </c>
      <c r="I41" s="98">
        <v>0.23102782399999999</v>
      </c>
      <c r="J41" s="98">
        <v>9.1276987000000004E-2</v>
      </c>
      <c r="K41" s="99">
        <v>0.16893232</v>
      </c>
      <c r="L41" s="50">
        <f t="shared" si="1"/>
        <v>3.6842871692649113</v>
      </c>
    </row>
    <row r="42" spans="1:12" ht="12" customHeight="1" x14ac:dyDescent="0.2">
      <c r="A42" s="41"/>
      <c r="B42" s="37"/>
      <c r="C42" s="304"/>
      <c r="D42" s="174" t="s">
        <v>42</v>
      </c>
      <c r="E42" s="98">
        <v>7.5999452999999995E-2</v>
      </c>
      <c r="F42" s="98">
        <v>5.0765600000000001E-2</v>
      </c>
      <c r="G42" s="98">
        <v>0.15860650800000001</v>
      </c>
      <c r="H42" s="98">
        <v>0.25693736700000003</v>
      </c>
      <c r="I42" s="98">
        <v>0.181219726</v>
      </c>
      <c r="J42" s="98">
        <v>0.109128321</v>
      </c>
      <c r="K42" s="99">
        <v>0.167343043</v>
      </c>
      <c r="L42" s="50">
        <f t="shared" si="1"/>
        <v>3.575806238905364</v>
      </c>
    </row>
    <row r="43" spans="1:12" ht="12" customHeight="1" x14ac:dyDescent="0.2">
      <c r="A43" s="41"/>
      <c r="B43" s="37"/>
      <c r="C43" s="304"/>
      <c r="D43" s="175" t="s">
        <v>43</v>
      </c>
      <c r="E43" s="167">
        <v>2.7608600000000001E-2</v>
      </c>
      <c r="F43" s="167">
        <v>2.9154599999999999E-3</v>
      </c>
      <c r="G43" s="167">
        <v>5.376E-5</v>
      </c>
      <c r="H43" s="167">
        <v>5.8309099999999999E-3</v>
      </c>
      <c r="I43" s="167">
        <v>8.8287999999999995E-3</v>
      </c>
      <c r="J43" s="167">
        <v>0.17152186899999999</v>
      </c>
      <c r="K43" s="168">
        <v>0.783240567</v>
      </c>
      <c r="L43" s="51">
        <f t="shared" si="1"/>
        <v>2.2341723785538248</v>
      </c>
    </row>
    <row r="44" spans="1:12" ht="15" customHeight="1" x14ac:dyDescent="0.2">
      <c r="A44" s="41"/>
      <c r="B44" s="37"/>
      <c r="C44" s="304"/>
      <c r="D44" s="86" t="s">
        <v>209</v>
      </c>
      <c r="E44" s="31">
        <v>8.1506906799999987E-2</v>
      </c>
      <c r="F44" s="31">
        <v>5.3990782400000006E-2</v>
      </c>
      <c r="G44" s="31">
        <v>0.17421800100000001</v>
      </c>
      <c r="H44" s="31">
        <v>0.2637316328</v>
      </c>
      <c r="I44" s="31">
        <v>0.19417470640000001</v>
      </c>
      <c r="J44" s="31">
        <v>9.0371169000000001E-2</v>
      </c>
      <c r="K44" s="31">
        <v>0.14200678880000001</v>
      </c>
      <c r="L44" s="55">
        <f t="shared" si="1"/>
        <v>3.5667847364152259</v>
      </c>
    </row>
    <row r="45" spans="1:12" ht="12" customHeight="1" x14ac:dyDescent="0.2">
      <c r="A45" s="41"/>
      <c r="B45" s="37"/>
      <c r="C45" s="303" t="s">
        <v>24</v>
      </c>
      <c r="D45" s="173" t="s">
        <v>38</v>
      </c>
      <c r="E45" s="163">
        <v>5.2726000000000002E-2</v>
      </c>
      <c r="F45" s="163">
        <v>3.1106999999999999E-2</v>
      </c>
      <c r="G45" s="163">
        <v>0.17600522699999999</v>
      </c>
      <c r="H45" s="163">
        <v>0.36245969300000003</v>
      </c>
      <c r="I45" s="163">
        <v>0.19293116799999999</v>
      </c>
      <c r="J45" s="163">
        <v>6.9791416999999994E-2</v>
      </c>
      <c r="K45" s="164">
        <v>0.114979441</v>
      </c>
      <c r="L45" s="49">
        <f t="shared" si="1"/>
        <v>3.7504185486080202</v>
      </c>
    </row>
    <row r="46" spans="1:12" ht="12" customHeight="1" x14ac:dyDescent="0.2">
      <c r="A46" s="41"/>
      <c r="B46" s="37"/>
      <c r="C46" s="304"/>
      <c r="D46" s="174" t="s">
        <v>39</v>
      </c>
      <c r="E46" s="98">
        <v>5.9636700000000001E-2</v>
      </c>
      <c r="F46" s="98">
        <v>2.6194100000000001E-2</v>
      </c>
      <c r="G46" s="98">
        <v>0.249044615</v>
      </c>
      <c r="H46" s="98">
        <v>0.28172844899999999</v>
      </c>
      <c r="I46" s="98">
        <v>0.22222196399999999</v>
      </c>
      <c r="J46" s="98">
        <v>7.2609330999999999E-2</v>
      </c>
      <c r="K46" s="99">
        <v>8.8564908999999997E-2</v>
      </c>
      <c r="L46" s="50">
        <f t="shared" si="1"/>
        <v>3.6922830194494196</v>
      </c>
    </row>
    <row r="47" spans="1:12" ht="12" customHeight="1" x14ac:dyDescent="0.2">
      <c r="A47" s="41"/>
      <c r="B47" s="37"/>
      <c r="C47" s="304"/>
      <c r="D47" s="174" t="s">
        <v>40</v>
      </c>
      <c r="E47" s="98">
        <v>4.1181700000000002E-2</v>
      </c>
      <c r="F47" s="98">
        <v>2.1328900000000001E-2</v>
      </c>
      <c r="G47" s="98">
        <v>0.14655042099999999</v>
      </c>
      <c r="H47" s="98">
        <v>0.25478252899999998</v>
      </c>
      <c r="I47" s="98">
        <v>0.338911352</v>
      </c>
      <c r="J47" s="98">
        <v>8.6068884999999998E-2</v>
      </c>
      <c r="K47" s="99">
        <v>0.11117622200000001</v>
      </c>
      <c r="L47" s="50">
        <f t="shared" si="1"/>
        <v>4.0325853270217706</v>
      </c>
    </row>
    <row r="48" spans="1:12" ht="12" customHeight="1" x14ac:dyDescent="0.2">
      <c r="A48" s="41"/>
      <c r="B48" s="37"/>
      <c r="C48" s="304"/>
      <c r="D48" s="174" t="s">
        <v>41</v>
      </c>
      <c r="E48" s="98">
        <v>5.2337300000000003E-2</v>
      </c>
      <c r="F48" s="98">
        <v>3.5788899999999998E-2</v>
      </c>
      <c r="G48" s="98">
        <v>0.14654129499999999</v>
      </c>
      <c r="H48" s="98">
        <v>0.26002597700000002</v>
      </c>
      <c r="I48" s="98">
        <v>0.294283399</v>
      </c>
      <c r="J48" s="98">
        <v>9.6535946999999997E-2</v>
      </c>
      <c r="K48" s="99">
        <v>0.114487275</v>
      </c>
      <c r="L48" s="50">
        <f t="shared" si="1"/>
        <v>3.8975285601242931</v>
      </c>
    </row>
    <row r="49" spans="1:12" ht="12" customHeight="1" x14ac:dyDescent="0.2">
      <c r="A49" s="41"/>
      <c r="B49" s="37"/>
      <c r="C49" s="304"/>
      <c r="D49" s="174" t="s">
        <v>42</v>
      </c>
      <c r="E49" s="98">
        <v>6.3571696999999996E-2</v>
      </c>
      <c r="F49" s="98">
        <v>4.87743E-2</v>
      </c>
      <c r="G49" s="98">
        <v>0.21390838600000001</v>
      </c>
      <c r="H49" s="98">
        <v>0.31040425799999999</v>
      </c>
      <c r="I49" s="98">
        <v>0.18369096200000001</v>
      </c>
      <c r="J49" s="98">
        <v>8.5309994E-2</v>
      </c>
      <c r="K49" s="99">
        <v>9.4340383E-2</v>
      </c>
      <c r="L49" s="50">
        <f t="shared" si="1"/>
        <v>3.6117739146391719</v>
      </c>
    </row>
    <row r="50" spans="1:12" ht="12" customHeight="1" x14ac:dyDescent="0.2">
      <c r="A50" s="41"/>
      <c r="B50" s="37"/>
      <c r="C50" s="304"/>
      <c r="D50" s="175" t="s">
        <v>43</v>
      </c>
      <c r="E50" s="167">
        <v>2.4344800000000002E-3</v>
      </c>
      <c r="F50" s="167">
        <v>1.04145E-3</v>
      </c>
      <c r="G50" s="167">
        <v>5.1947900000000003E-3</v>
      </c>
      <c r="H50" s="167">
        <v>1.3532300000000001E-2</v>
      </c>
      <c r="I50" s="167">
        <v>6.2280399999999998E-3</v>
      </c>
      <c r="J50" s="167">
        <v>0.25184130599999999</v>
      </c>
      <c r="K50" s="168">
        <v>0.71972766799999999</v>
      </c>
      <c r="L50" s="51">
        <f t="shared" si="1"/>
        <v>3.706198432277938</v>
      </c>
    </row>
    <row r="51" spans="1:12" ht="15" customHeight="1" x14ac:dyDescent="0.2">
      <c r="A51" s="41"/>
      <c r="B51" s="37"/>
      <c r="C51" s="304"/>
      <c r="D51" s="86" t="s">
        <v>209</v>
      </c>
      <c r="E51" s="31">
        <v>5.3890679400000009E-2</v>
      </c>
      <c r="F51" s="31">
        <v>3.2638640000000003E-2</v>
      </c>
      <c r="G51" s="31">
        <v>0.18640998879999998</v>
      </c>
      <c r="H51" s="31">
        <v>0.29388018119999998</v>
      </c>
      <c r="I51" s="31">
        <v>0.246407769</v>
      </c>
      <c r="J51" s="31">
        <v>8.2063114800000003E-2</v>
      </c>
      <c r="K51" s="31">
        <v>0.10470964599999999</v>
      </c>
      <c r="L51" s="55">
        <f>(1*E51+2*F51+3*G51+4*H51+5*I51)/SUM(E51:I51)</f>
        <v>3.7947049409921743</v>
      </c>
    </row>
    <row r="52" spans="1:12" ht="12" customHeight="1" x14ac:dyDescent="0.2">
      <c r="A52" s="41"/>
      <c r="B52" s="37"/>
      <c r="C52" s="303" t="s">
        <v>25</v>
      </c>
      <c r="D52" s="173" t="s">
        <v>38</v>
      </c>
      <c r="E52" s="163">
        <v>3.5171300000000003E-2</v>
      </c>
      <c r="F52" s="163">
        <v>3.1225300000000001E-2</v>
      </c>
      <c r="G52" s="163">
        <v>0.17121035400000001</v>
      </c>
      <c r="H52" s="163">
        <v>0.30970961899999999</v>
      </c>
      <c r="I52" s="163">
        <v>0.15486451500000001</v>
      </c>
      <c r="J52" s="163">
        <v>7.2514564000000004E-2</v>
      </c>
      <c r="K52" s="164">
        <v>0.22530431100000001</v>
      </c>
      <c r="L52" s="49">
        <f t="shared" si="1"/>
        <v>3.7375173695934119</v>
      </c>
    </row>
    <row r="53" spans="1:12" ht="12" customHeight="1" x14ac:dyDescent="0.2">
      <c r="A53" s="41"/>
      <c r="B53" s="37"/>
      <c r="C53" s="304"/>
      <c r="D53" s="174" t="s">
        <v>39</v>
      </c>
      <c r="E53" s="98">
        <v>3.7819899999999997E-2</v>
      </c>
      <c r="F53" s="98">
        <v>4.25443E-3</v>
      </c>
      <c r="G53" s="98">
        <v>0.25879816</v>
      </c>
      <c r="H53" s="98">
        <v>0.26005547400000001</v>
      </c>
      <c r="I53" s="98">
        <v>0.123757231</v>
      </c>
      <c r="J53" s="98">
        <v>7.9343257E-2</v>
      </c>
      <c r="K53" s="99">
        <v>0.235971549</v>
      </c>
      <c r="L53" s="50">
        <f t="shared" si="1"/>
        <v>3.6246311576811587</v>
      </c>
    </row>
    <row r="54" spans="1:12" ht="12" customHeight="1" x14ac:dyDescent="0.2">
      <c r="A54" s="41"/>
      <c r="B54" s="37"/>
      <c r="C54" s="304"/>
      <c r="D54" s="174" t="s">
        <v>40</v>
      </c>
      <c r="E54" s="98">
        <v>4.1293000000000003E-2</v>
      </c>
      <c r="F54" s="98">
        <v>3.2128899999999999E-3</v>
      </c>
      <c r="G54" s="98">
        <v>0.15605274199999999</v>
      </c>
      <c r="H54" s="98">
        <v>0.28523602599999998</v>
      </c>
      <c r="I54" s="98">
        <v>0.233126167</v>
      </c>
      <c r="J54" s="98">
        <v>0.122917674</v>
      </c>
      <c r="K54" s="99">
        <v>0.15816145500000001</v>
      </c>
      <c r="L54" s="50">
        <f t="shared" si="1"/>
        <v>3.9259565822147384</v>
      </c>
    </row>
    <row r="55" spans="1:12" ht="12" customHeight="1" x14ac:dyDescent="0.2">
      <c r="A55" s="41"/>
      <c r="B55" s="37"/>
      <c r="C55" s="304"/>
      <c r="D55" s="174" t="s">
        <v>41</v>
      </c>
      <c r="E55" s="98">
        <v>7.7076943999999994E-2</v>
      </c>
      <c r="F55" s="98">
        <v>3.5768599999999998E-2</v>
      </c>
      <c r="G55" s="98">
        <v>0.26510940399999999</v>
      </c>
      <c r="H55" s="98">
        <v>0.217964989</v>
      </c>
      <c r="I55" s="98">
        <v>7.1697460000000005E-2</v>
      </c>
      <c r="J55" s="98">
        <v>0.13151328400000001</v>
      </c>
      <c r="K55" s="99">
        <v>0.20086927700000001</v>
      </c>
      <c r="L55" s="50">
        <f t="shared" si="1"/>
        <v>3.2567899245441625</v>
      </c>
    </row>
    <row r="56" spans="1:12" ht="12" customHeight="1" x14ac:dyDescent="0.2">
      <c r="A56" s="41"/>
      <c r="B56" s="37"/>
      <c r="C56" s="304"/>
      <c r="D56" s="174" t="s">
        <v>42</v>
      </c>
      <c r="E56" s="98">
        <v>8.2679593999999995E-2</v>
      </c>
      <c r="F56" s="98">
        <v>1.6071599999999998E-2</v>
      </c>
      <c r="G56" s="98">
        <v>0.31919235299999998</v>
      </c>
      <c r="H56" s="98">
        <v>0.16459460000000001</v>
      </c>
      <c r="I56" s="98">
        <v>4.8527099999999997E-2</v>
      </c>
      <c r="J56" s="98">
        <v>0.132878579</v>
      </c>
      <c r="K56" s="99">
        <v>0.236056137</v>
      </c>
      <c r="L56" s="50">
        <f t="shared" si="1"/>
        <v>3.1271152426493867</v>
      </c>
    </row>
    <row r="57" spans="1:12" ht="12" customHeight="1" x14ac:dyDescent="0.2">
      <c r="A57" s="41"/>
      <c r="B57" s="37"/>
      <c r="C57" s="304"/>
      <c r="D57" s="175" t="s">
        <v>43</v>
      </c>
      <c r="E57" s="167">
        <v>3.1858099999999999E-3</v>
      </c>
      <c r="F57" s="167">
        <v>0</v>
      </c>
      <c r="G57" s="167">
        <v>2.8633600000000001E-3</v>
      </c>
      <c r="H57" s="167">
        <v>2.9546899999999998E-3</v>
      </c>
      <c r="I57" s="167">
        <v>6.3716199999999997E-3</v>
      </c>
      <c r="J57" s="167">
        <v>0.22690053499999999</v>
      </c>
      <c r="K57" s="168">
        <v>0.75772398200000002</v>
      </c>
      <c r="L57" s="51">
        <f t="shared" si="1"/>
        <v>3.606570331462823</v>
      </c>
    </row>
    <row r="58" spans="1:12" ht="15" customHeight="1" x14ac:dyDescent="0.2">
      <c r="A58" s="41"/>
      <c r="B58" s="37"/>
      <c r="C58" s="304"/>
      <c r="D58" s="86" t="s">
        <v>209</v>
      </c>
      <c r="E58" s="31">
        <v>5.4808147599999989E-2</v>
      </c>
      <c r="F58" s="31">
        <v>1.8106563999999999E-2</v>
      </c>
      <c r="G58" s="31">
        <v>0.23407260260000001</v>
      </c>
      <c r="H58" s="31">
        <v>0.24751214159999999</v>
      </c>
      <c r="I58" s="31">
        <v>0.12639449460000002</v>
      </c>
      <c r="J58" s="31">
        <v>0.10783347160000001</v>
      </c>
      <c r="K58" s="31">
        <v>0.21127254579999999</v>
      </c>
      <c r="L58" s="55">
        <f>(1*E58+2*F58+3*G58+4*H58+5*I58)/SUM(E58:I58)</f>
        <v>3.5471898691141615</v>
      </c>
    </row>
    <row r="59" spans="1:12" ht="12" customHeight="1" x14ac:dyDescent="0.2">
      <c r="A59" s="41"/>
      <c r="B59" s="37"/>
      <c r="C59" s="303" t="s">
        <v>26</v>
      </c>
      <c r="D59" s="173" t="s">
        <v>38</v>
      </c>
      <c r="E59" s="163">
        <v>0.13061676</v>
      </c>
      <c r="F59" s="163">
        <v>6.7853562000000006E-2</v>
      </c>
      <c r="G59" s="163">
        <v>0.25524817300000002</v>
      </c>
      <c r="H59" s="163">
        <v>0.26333445700000002</v>
      </c>
      <c r="I59" s="163">
        <v>7.9442944000000001E-2</v>
      </c>
      <c r="J59" s="163">
        <v>5.4675099999999997E-2</v>
      </c>
      <c r="K59" s="164">
        <v>0.148829026</v>
      </c>
      <c r="L59" s="49">
        <f t="shared" si="1"/>
        <v>3.1169287418399958</v>
      </c>
    </row>
    <row r="60" spans="1:12" ht="12" customHeight="1" x14ac:dyDescent="0.2">
      <c r="A60" s="41"/>
      <c r="B60" s="37"/>
      <c r="C60" s="304"/>
      <c r="D60" s="174" t="s">
        <v>39</v>
      </c>
      <c r="E60" s="98">
        <v>6.787195E-2</v>
      </c>
      <c r="F60" s="98">
        <v>4.7596199999999998E-2</v>
      </c>
      <c r="G60" s="98">
        <v>0.17226629700000001</v>
      </c>
      <c r="H60" s="98">
        <v>0.312681131</v>
      </c>
      <c r="I60" s="98">
        <v>0.16100062500000001</v>
      </c>
      <c r="J60" s="98">
        <v>6.3126215999999999E-2</v>
      </c>
      <c r="K60" s="99">
        <v>0.175457592</v>
      </c>
      <c r="L60" s="50">
        <f t="shared" si="1"/>
        <v>3.5927668458087698</v>
      </c>
    </row>
    <row r="61" spans="1:12" ht="12" customHeight="1" x14ac:dyDescent="0.2">
      <c r="A61" s="41"/>
      <c r="B61" s="37"/>
      <c r="C61" s="304"/>
      <c r="D61" s="174" t="s">
        <v>40</v>
      </c>
      <c r="E61" s="98">
        <v>7.6663305000000001E-2</v>
      </c>
      <c r="F61" s="98">
        <v>5.1090700000000003E-2</v>
      </c>
      <c r="G61" s="98">
        <v>0.16480350399999999</v>
      </c>
      <c r="H61" s="98">
        <v>0.25569939800000002</v>
      </c>
      <c r="I61" s="98">
        <v>0.119763592</v>
      </c>
      <c r="J61" s="98">
        <v>9.2873248000000005E-2</v>
      </c>
      <c r="K61" s="99">
        <v>0.23910627700000001</v>
      </c>
      <c r="L61" s="50">
        <f t="shared" si="1"/>
        <v>3.4353298625346524</v>
      </c>
    </row>
    <row r="62" spans="1:12" ht="12" customHeight="1" x14ac:dyDescent="0.2">
      <c r="A62" s="41"/>
      <c r="B62" s="37"/>
      <c r="C62" s="304"/>
      <c r="D62" s="174" t="s">
        <v>41</v>
      </c>
      <c r="E62" s="98">
        <v>9.1241012999999996E-2</v>
      </c>
      <c r="F62" s="98">
        <v>3.6840999999999999E-2</v>
      </c>
      <c r="G62" s="98">
        <v>0.137818946</v>
      </c>
      <c r="H62" s="98">
        <v>0.22077544700000001</v>
      </c>
      <c r="I62" s="98">
        <v>0.136335282</v>
      </c>
      <c r="J62" s="98">
        <v>0.10336016100000001</v>
      </c>
      <c r="K62" s="99">
        <v>0.27362814000000002</v>
      </c>
      <c r="L62" s="50">
        <f t="shared" si="1"/>
        <v>3.4399965366299838</v>
      </c>
    </row>
    <row r="63" spans="1:12" ht="12" customHeight="1" x14ac:dyDescent="0.2">
      <c r="A63" s="41"/>
      <c r="B63" s="37"/>
      <c r="C63" s="304"/>
      <c r="D63" s="174" t="s">
        <v>42</v>
      </c>
      <c r="E63" s="98">
        <v>9.0696631E-2</v>
      </c>
      <c r="F63" s="98">
        <v>4.7850999999999998E-2</v>
      </c>
      <c r="G63" s="98">
        <v>0.153569294</v>
      </c>
      <c r="H63" s="98">
        <v>0.21177543400000001</v>
      </c>
      <c r="I63" s="98">
        <v>0.121280129</v>
      </c>
      <c r="J63" s="98">
        <v>0.112577014</v>
      </c>
      <c r="K63" s="99">
        <v>0.26225053999999998</v>
      </c>
      <c r="L63" s="50">
        <f t="shared" si="1"/>
        <v>3.3600469219624398</v>
      </c>
    </row>
    <row r="64" spans="1:12" ht="12" customHeight="1" x14ac:dyDescent="0.2">
      <c r="A64" s="41"/>
      <c r="B64" s="37"/>
      <c r="C64" s="304"/>
      <c r="D64" s="175" t="s">
        <v>43</v>
      </c>
      <c r="E64" s="167">
        <v>7.7467200000000003E-3</v>
      </c>
      <c r="F64" s="167">
        <v>2.0230000000000001E-3</v>
      </c>
      <c r="G64" s="167">
        <v>6.7601400000000004E-3</v>
      </c>
      <c r="H64" s="167">
        <v>5.5790600000000003E-3</v>
      </c>
      <c r="I64" s="167">
        <v>8.3973999999999993E-3</v>
      </c>
      <c r="J64" s="167">
        <v>0.182853137</v>
      </c>
      <c r="K64" s="168">
        <v>0.78664056500000001</v>
      </c>
      <c r="L64" s="51">
        <f t="shared" si="1"/>
        <v>3.1592266782751901</v>
      </c>
    </row>
    <row r="65" spans="1:12" ht="15" customHeight="1" x14ac:dyDescent="0.2">
      <c r="A65" s="41"/>
      <c r="B65" s="37"/>
      <c r="C65" s="304"/>
      <c r="D65" s="86" t="s">
        <v>209</v>
      </c>
      <c r="E65" s="31">
        <v>9.1417931799999991E-2</v>
      </c>
      <c r="F65" s="31">
        <v>5.0246492399999995E-2</v>
      </c>
      <c r="G65" s="31">
        <v>0.17674124279999998</v>
      </c>
      <c r="H65" s="31">
        <v>0.25285317340000002</v>
      </c>
      <c r="I65" s="31">
        <v>0.12356451440000001</v>
      </c>
      <c r="J65" s="31">
        <v>8.5322347800000004E-2</v>
      </c>
      <c r="K65" s="31">
        <v>0.21985431499999999</v>
      </c>
      <c r="L65" s="55">
        <f t="shared" si="1"/>
        <v>3.3841261874060424</v>
      </c>
    </row>
    <row r="66" spans="1:12" ht="12" customHeight="1" x14ac:dyDescent="0.2">
      <c r="A66" s="41"/>
      <c r="B66" s="37"/>
      <c r="C66" s="303" t="s">
        <v>27</v>
      </c>
      <c r="D66" s="173" t="s">
        <v>38</v>
      </c>
      <c r="E66" s="163">
        <v>8.7712292999999997E-2</v>
      </c>
      <c r="F66" s="163">
        <v>6.5817860000000006E-2</v>
      </c>
      <c r="G66" s="163">
        <v>0.20142760300000001</v>
      </c>
      <c r="H66" s="163">
        <v>0.21989756199999999</v>
      </c>
      <c r="I66" s="163">
        <v>9.8942405999999997E-2</v>
      </c>
      <c r="J66" s="163">
        <v>0.10340684999999999</v>
      </c>
      <c r="K66" s="164">
        <v>0.22279542499999999</v>
      </c>
      <c r="L66" s="49">
        <f t="shared" ref="L66:L93" si="2">(1*E66+2*F66+3*G66+4*H66+5*I66)/SUM(E66:I66)</f>
        <v>3.2620073082942027</v>
      </c>
    </row>
    <row r="67" spans="1:12" ht="12" customHeight="1" x14ac:dyDescent="0.2">
      <c r="A67" s="41"/>
      <c r="B67" s="37"/>
      <c r="C67" s="304"/>
      <c r="D67" s="174" t="s">
        <v>39</v>
      </c>
      <c r="E67" s="98">
        <v>7.6590381999999999E-2</v>
      </c>
      <c r="F67" s="98">
        <v>4.9068399999999998E-2</v>
      </c>
      <c r="G67" s="98">
        <v>0.13954686399999999</v>
      </c>
      <c r="H67" s="98">
        <v>0.259135587</v>
      </c>
      <c r="I67" s="98">
        <v>0.15997581</v>
      </c>
      <c r="J67" s="98">
        <v>9.1363243999999996E-2</v>
      </c>
      <c r="K67" s="99">
        <v>0.224319674</v>
      </c>
      <c r="L67" s="50">
        <f t="shared" si="2"/>
        <v>3.5506775651063252</v>
      </c>
    </row>
    <row r="68" spans="1:12" ht="12" customHeight="1" x14ac:dyDescent="0.2">
      <c r="A68" s="41"/>
      <c r="B68" s="37"/>
      <c r="C68" s="304"/>
      <c r="D68" s="174" t="s">
        <v>40</v>
      </c>
      <c r="E68" s="98">
        <v>7.9983279000000004E-2</v>
      </c>
      <c r="F68" s="98">
        <v>3.6682100000000002E-2</v>
      </c>
      <c r="G68" s="98">
        <v>0.116673844</v>
      </c>
      <c r="H68" s="98">
        <v>0.23262285999999999</v>
      </c>
      <c r="I68" s="98">
        <v>0.12872336700000001</v>
      </c>
      <c r="J68" s="98">
        <v>0.116486926</v>
      </c>
      <c r="K68" s="99">
        <v>0.28882764</v>
      </c>
      <c r="L68" s="50">
        <f t="shared" si="2"/>
        <v>3.493405271644026</v>
      </c>
    </row>
    <row r="69" spans="1:12" ht="12" customHeight="1" x14ac:dyDescent="0.2">
      <c r="A69" s="41"/>
      <c r="B69" s="37"/>
      <c r="C69" s="304"/>
      <c r="D69" s="174" t="s">
        <v>41</v>
      </c>
      <c r="E69" s="98">
        <v>8.2211685000000007E-2</v>
      </c>
      <c r="F69" s="98">
        <v>6.0249799999999999E-2</v>
      </c>
      <c r="G69" s="98">
        <v>0.11609190699999999</v>
      </c>
      <c r="H69" s="98">
        <v>0.19150889800000001</v>
      </c>
      <c r="I69" s="98">
        <v>0.12569164899999999</v>
      </c>
      <c r="J69" s="98">
        <v>0.119250278</v>
      </c>
      <c r="K69" s="99">
        <v>0.30499577</v>
      </c>
      <c r="L69" s="50">
        <f t="shared" si="2"/>
        <v>3.3790143865607147</v>
      </c>
    </row>
    <row r="70" spans="1:12" ht="12" customHeight="1" x14ac:dyDescent="0.2">
      <c r="A70" s="41"/>
      <c r="B70" s="37"/>
      <c r="C70" s="304"/>
      <c r="D70" s="174" t="s">
        <v>42</v>
      </c>
      <c r="E70" s="98">
        <v>9.5607379000000006E-2</v>
      </c>
      <c r="F70" s="98">
        <v>4.9267400000000003E-2</v>
      </c>
      <c r="G70" s="98">
        <v>0.14120137899999999</v>
      </c>
      <c r="H70" s="98">
        <v>0.219175429</v>
      </c>
      <c r="I70" s="98">
        <v>0.117784075</v>
      </c>
      <c r="J70" s="98">
        <v>0.108143927</v>
      </c>
      <c r="K70" s="99">
        <v>0.26882043700000002</v>
      </c>
      <c r="L70" s="50">
        <f t="shared" si="2"/>
        <v>3.3438991282011079</v>
      </c>
    </row>
    <row r="71" spans="1:12" ht="12" customHeight="1" x14ac:dyDescent="0.2">
      <c r="A71" s="41"/>
      <c r="B71" s="37"/>
      <c r="C71" s="304"/>
      <c r="D71" s="175" t="s">
        <v>43</v>
      </c>
      <c r="E71" s="167">
        <v>1.16718E-2</v>
      </c>
      <c r="F71" s="167">
        <v>4.9703600000000001E-3</v>
      </c>
      <c r="G71" s="167">
        <v>3.3248000000000002E-3</v>
      </c>
      <c r="H71" s="167">
        <v>1.17296E-2</v>
      </c>
      <c r="I71" s="167">
        <v>1.06356E-2</v>
      </c>
      <c r="J71" s="167">
        <v>0.223772848</v>
      </c>
      <c r="K71" s="168">
        <v>0.73389500699999999</v>
      </c>
      <c r="L71" s="51">
        <f t="shared" si="2"/>
        <v>3.1107158245645863</v>
      </c>
    </row>
    <row r="72" spans="1:12" ht="15" customHeight="1" x14ac:dyDescent="0.2">
      <c r="A72" s="41"/>
      <c r="B72" s="37"/>
      <c r="C72" s="304"/>
      <c r="D72" s="86" t="s">
        <v>209</v>
      </c>
      <c r="E72" s="31">
        <v>8.4421003600000016E-2</v>
      </c>
      <c r="F72" s="31">
        <v>5.2217111999999996E-2</v>
      </c>
      <c r="G72" s="31">
        <v>0.14298831939999998</v>
      </c>
      <c r="H72" s="31">
        <v>0.22446806719999998</v>
      </c>
      <c r="I72" s="31">
        <v>0.12622346139999999</v>
      </c>
      <c r="J72" s="31">
        <v>0.10773024499999999</v>
      </c>
      <c r="K72" s="31">
        <v>0.26195178920000001</v>
      </c>
      <c r="L72" s="55">
        <f t="shared" si="2"/>
        <v>3.4059155625816278</v>
      </c>
    </row>
    <row r="73" spans="1:12" ht="12" customHeight="1" x14ac:dyDescent="0.2">
      <c r="A73" s="41"/>
      <c r="B73" s="37"/>
      <c r="C73" s="303" t="s">
        <v>28</v>
      </c>
      <c r="D73" s="173" t="s">
        <v>38</v>
      </c>
      <c r="E73" s="163">
        <v>0.105118934</v>
      </c>
      <c r="F73" s="163">
        <v>6.1209399999999997E-2</v>
      </c>
      <c r="G73" s="163">
        <v>0.226199593</v>
      </c>
      <c r="H73" s="163">
        <v>0.25822326400000001</v>
      </c>
      <c r="I73" s="163">
        <v>0.153089694</v>
      </c>
      <c r="J73" s="163">
        <v>9.2018619999999995E-2</v>
      </c>
      <c r="K73" s="164">
        <v>0.10414050599999999</v>
      </c>
      <c r="L73" s="49">
        <f t="shared" si="2"/>
        <v>3.3644444932656041</v>
      </c>
    </row>
    <row r="74" spans="1:12" ht="12" customHeight="1" x14ac:dyDescent="0.2">
      <c r="A74" s="41"/>
      <c r="B74" s="37"/>
      <c r="C74" s="304"/>
      <c r="D74" s="174" t="s">
        <v>39</v>
      </c>
      <c r="E74" s="98">
        <v>9.8441324999999996E-2</v>
      </c>
      <c r="F74" s="98">
        <v>5.6719600000000002E-2</v>
      </c>
      <c r="G74" s="98">
        <v>0.203494551</v>
      </c>
      <c r="H74" s="98">
        <v>0.29322213200000002</v>
      </c>
      <c r="I74" s="98">
        <v>0.16997421300000001</v>
      </c>
      <c r="J74" s="98">
        <v>8.6018391999999999E-2</v>
      </c>
      <c r="K74" s="99">
        <v>9.2129796999999999E-2</v>
      </c>
      <c r="L74" s="50">
        <f t="shared" si="2"/>
        <v>3.4618451870534939</v>
      </c>
    </row>
    <row r="75" spans="1:12" ht="12" customHeight="1" x14ac:dyDescent="0.2">
      <c r="A75" s="41"/>
      <c r="B75" s="37"/>
      <c r="C75" s="304"/>
      <c r="D75" s="174" t="s">
        <v>40</v>
      </c>
      <c r="E75" s="98">
        <v>7.9341631999999995E-2</v>
      </c>
      <c r="F75" s="98">
        <v>3.6895799999999999E-2</v>
      </c>
      <c r="G75" s="98">
        <v>0.200316409</v>
      </c>
      <c r="H75" s="98">
        <v>0.198950611</v>
      </c>
      <c r="I75" s="98">
        <v>0.156068392</v>
      </c>
      <c r="J75" s="98">
        <v>0.117347324</v>
      </c>
      <c r="K75" s="99">
        <v>0.211079818</v>
      </c>
      <c r="L75" s="50">
        <f t="shared" si="2"/>
        <v>3.4698050759777295</v>
      </c>
    </row>
    <row r="76" spans="1:12" ht="12" customHeight="1" x14ac:dyDescent="0.2">
      <c r="A76" s="41"/>
      <c r="B76" s="37"/>
      <c r="C76" s="304"/>
      <c r="D76" s="174" t="s">
        <v>41</v>
      </c>
      <c r="E76" s="98">
        <v>8.6425342000000002E-2</v>
      </c>
      <c r="F76" s="98">
        <v>3.8347899999999997E-2</v>
      </c>
      <c r="G76" s="98">
        <v>0.175435755</v>
      </c>
      <c r="H76" s="98">
        <v>0.20391425299999999</v>
      </c>
      <c r="I76" s="98">
        <v>0.122064003</v>
      </c>
      <c r="J76" s="98">
        <v>0.11419655300000001</v>
      </c>
      <c r="K76" s="99">
        <v>0.259616187</v>
      </c>
      <c r="L76" s="50">
        <f t="shared" si="2"/>
        <v>3.3782313898363561</v>
      </c>
    </row>
    <row r="77" spans="1:12" ht="12" customHeight="1" x14ac:dyDescent="0.2">
      <c r="A77" s="41"/>
      <c r="B77" s="37"/>
      <c r="C77" s="304"/>
      <c r="D77" s="174" t="s">
        <v>42</v>
      </c>
      <c r="E77" s="98">
        <v>9.8478156999999997E-2</v>
      </c>
      <c r="F77" s="98">
        <v>4.7928600000000002E-2</v>
      </c>
      <c r="G77" s="98">
        <v>0.15115166399999999</v>
      </c>
      <c r="H77" s="98">
        <v>0.25543745600000001</v>
      </c>
      <c r="I77" s="98">
        <v>0.13605324799999999</v>
      </c>
      <c r="J77" s="98">
        <v>0.120823851</v>
      </c>
      <c r="K77" s="99">
        <v>0.19012704699999999</v>
      </c>
      <c r="L77" s="50">
        <f t="shared" si="2"/>
        <v>3.4102160901807976</v>
      </c>
    </row>
    <row r="78" spans="1:12" ht="12" customHeight="1" x14ac:dyDescent="0.2">
      <c r="A78" s="41"/>
      <c r="B78" s="37"/>
      <c r="C78" s="304"/>
      <c r="D78" s="175" t="s">
        <v>43</v>
      </c>
      <c r="E78" s="167">
        <v>1.51871E-2</v>
      </c>
      <c r="F78" s="167">
        <v>4.9243500000000005E-4</v>
      </c>
      <c r="G78" s="167">
        <v>3.5853700000000001E-3</v>
      </c>
      <c r="H78" s="167">
        <v>5.7872599999999998E-3</v>
      </c>
      <c r="I78" s="167">
        <v>4.69579E-3</v>
      </c>
      <c r="J78" s="167">
        <v>0.18968009599999999</v>
      </c>
      <c r="K78" s="168">
        <v>0.78057197499999997</v>
      </c>
      <c r="L78" s="51">
        <f t="shared" si="2"/>
        <v>2.4726429094033522</v>
      </c>
    </row>
    <row r="79" spans="1:12" ht="15" customHeight="1" x14ac:dyDescent="0.2">
      <c r="A79" s="41"/>
      <c r="B79" s="37"/>
      <c r="C79" s="304"/>
      <c r="D79" s="86" t="s">
        <v>209</v>
      </c>
      <c r="E79" s="31">
        <v>9.3561077999999992E-2</v>
      </c>
      <c r="F79" s="31">
        <v>4.8220260000000001E-2</v>
      </c>
      <c r="G79" s="31">
        <v>0.19131959439999999</v>
      </c>
      <c r="H79" s="31">
        <v>0.24194954320000001</v>
      </c>
      <c r="I79" s="31">
        <v>0.14744990999999999</v>
      </c>
      <c r="J79" s="31">
        <v>0.10608094800000001</v>
      </c>
      <c r="K79" s="31">
        <v>0.17141867099999999</v>
      </c>
      <c r="L79" s="55">
        <f t="shared" si="2"/>
        <v>3.4173104308444264</v>
      </c>
    </row>
    <row r="80" spans="1:12" ht="12" customHeight="1" x14ac:dyDescent="0.2">
      <c r="A80" s="41"/>
      <c r="B80" s="37"/>
      <c r="C80" s="303" t="s">
        <v>29</v>
      </c>
      <c r="D80" s="173" t="s">
        <v>38</v>
      </c>
      <c r="E80" s="163">
        <v>0.128459042</v>
      </c>
      <c r="F80" s="163">
        <v>0.15021917800000001</v>
      </c>
      <c r="G80" s="163">
        <v>0.16733604799999999</v>
      </c>
      <c r="H80" s="163">
        <v>0.23564712800000001</v>
      </c>
      <c r="I80" s="163">
        <v>9.9496047000000004E-2</v>
      </c>
      <c r="J80" s="163">
        <v>3.8593500000000003E-2</v>
      </c>
      <c r="K80" s="164">
        <v>0.18024902100000001</v>
      </c>
      <c r="L80" s="49">
        <f t="shared" si="2"/>
        <v>3.0352066798395727</v>
      </c>
    </row>
    <row r="81" spans="1:12" ht="12" customHeight="1" x14ac:dyDescent="0.2">
      <c r="A81" s="41"/>
      <c r="B81" s="37"/>
      <c r="C81" s="304"/>
      <c r="D81" s="174" t="s">
        <v>39</v>
      </c>
      <c r="E81" s="98">
        <v>0.106359856</v>
      </c>
      <c r="F81" s="98">
        <v>6.5422273000000003E-2</v>
      </c>
      <c r="G81" s="98">
        <v>0.17423836300000001</v>
      </c>
      <c r="H81" s="98">
        <v>0.23326218300000001</v>
      </c>
      <c r="I81" s="98">
        <v>0.13819252500000001</v>
      </c>
      <c r="J81" s="98">
        <v>5.3053000000000003E-2</v>
      </c>
      <c r="K81" s="99">
        <v>0.229471804</v>
      </c>
      <c r="L81" s="50">
        <f t="shared" si="2"/>
        <v>3.3226665507044708</v>
      </c>
    </row>
    <row r="82" spans="1:12" ht="12" customHeight="1" x14ac:dyDescent="0.2">
      <c r="A82" s="41"/>
      <c r="B82" s="37"/>
      <c r="C82" s="304"/>
      <c r="D82" s="174" t="s">
        <v>40</v>
      </c>
      <c r="E82" s="98">
        <v>0.151147748</v>
      </c>
      <c r="F82" s="98">
        <v>4.0164199999999997E-2</v>
      </c>
      <c r="G82" s="98">
        <v>0.168343514</v>
      </c>
      <c r="H82" s="98">
        <v>0.168636602</v>
      </c>
      <c r="I82" s="98">
        <v>8.9649334999999997E-2</v>
      </c>
      <c r="J82" s="98">
        <v>6.8159400999999994E-2</v>
      </c>
      <c r="K82" s="99">
        <v>0.313899184</v>
      </c>
      <c r="L82" s="50">
        <f t="shared" si="2"/>
        <v>3.0088609955715233</v>
      </c>
    </row>
    <row r="83" spans="1:12" ht="12" customHeight="1" x14ac:dyDescent="0.2">
      <c r="A83" s="41"/>
      <c r="B83" s="37"/>
      <c r="C83" s="304"/>
      <c r="D83" s="174" t="s">
        <v>41</v>
      </c>
      <c r="E83" s="98">
        <v>0.17672433400000001</v>
      </c>
      <c r="F83" s="98">
        <v>5.7843100000000001E-2</v>
      </c>
      <c r="G83" s="98">
        <v>0.162797883</v>
      </c>
      <c r="H83" s="98">
        <v>0.150031938</v>
      </c>
      <c r="I83" s="98">
        <v>7.4666128999999998E-2</v>
      </c>
      <c r="J83" s="98">
        <v>8.6238498999999996E-2</v>
      </c>
      <c r="K83" s="99">
        <v>0.291698132</v>
      </c>
      <c r="L83" s="50">
        <f t="shared" si="2"/>
        <v>2.8200704705036936</v>
      </c>
    </row>
    <row r="84" spans="1:12" ht="12" customHeight="1" x14ac:dyDescent="0.2">
      <c r="A84" s="41"/>
      <c r="B84" s="37"/>
      <c r="C84" s="304"/>
      <c r="D84" s="174" t="s">
        <v>42</v>
      </c>
      <c r="E84" s="98">
        <v>0.187751432</v>
      </c>
      <c r="F84" s="98">
        <v>6.4995207999999999E-2</v>
      </c>
      <c r="G84" s="98">
        <v>0.23736742299999999</v>
      </c>
      <c r="H84" s="98">
        <v>0.14936511299999999</v>
      </c>
      <c r="I84" s="98">
        <v>8.8922938000000007E-2</v>
      </c>
      <c r="J84" s="98">
        <v>6.4598292000000002E-2</v>
      </c>
      <c r="K84" s="99">
        <v>0.20699959500000001</v>
      </c>
      <c r="L84" s="50">
        <f t="shared" si="2"/>
        <v>2.8444717816950207</v>
      </c>
    </row>
    <row r="85" spans="1:12" ht="12" customHeight="1" x14ac:dyDescent="0.2">
      <c r="A85" s="41"/>
      <c r="B85" s="37"/>
      <c r="C85" s="304"/>
      <c r="D85" s="175" t="s">
        <v>43</v>
      </c>
      <c r="E85" s="167">
        <v>4.1680199999999997E-3</v>
      </c>
      <c r="F85" s="167">
        <v>0</v>
      </c>
      <c r="G85" s="167">
        <v>1.01893E-2</v>
      </c>
      <c r="H85" s="167">
        <v>1.05608E-2</v>
      </c>
      <c r="I85" s="167">
        <v>8.5506000000000002E-3</v>
      </c>
      <c r="J85" s="167">
        <v>0.1318793</v>
      </c>
      <c r="K85" s="168">
        <v>0.83465196600000002</v>
      </c>
      <c r="L85" s="51">
        <f t="shared" si="2"/>
        <v>3.577433496112191</v>
      </c>
    </row>
    <row r="86" spans="1:12" ht="15" customHeight="1" x14ac:dyDescent="0.2">
      <c r="A86" s="41"/>
      <c r="B86" s="37"/>
      <c r="C86" s="304"/>
      <c r="D86" s="86" t="s">
        <v>209</v>
      </c>
      <c r="E86" s="31">
        <v>0.1500884824</v>
      </c>
      <c r="F86" s="31">
        <v>7.57287918E-2</v>
      </c>
      <c r="G86" s="31">
        <v>0.18201664619999999</v>
      </c>
      <c r="H86" s="31">
        <v>0.1873885928</v>
      </c>
      <c r="I86" s="31">
        <v>9.8185394800000006E-2</v>
      </c>
      <c r="J86" s="31">
        <v>6.2128538400000002E-2</v>
      </c>
      <c r="K86" s="31">
        <v>0.24446354720000002</v>
      </c>
      <c r="L86" s="55">
        <f t="shared" si="2"/>
        <v>3.0113261266700184</v>
      </c>
    </row>
    <row r="87" spans="1:12" ht="12" customHeight="1" x14ac:dyDescent="0.2">
      <c r="A87" s="41"/>
      <c r="B87" s="37"/>
      <c r="C87" s="303" t="s">
        <v>30</v>
      </c>
      <c r="D87" s="173" t="s">
        <v>38</v>
      </c>
      <c r="E87" s="163">
        <v>0.118660233</v>
      </c>
      <c r="F87" s="163">
        <v>6.0685700000000002E-2</v>
      </c>
      <c r="G87" s="163">
        <v>0.18853660799999999</v>
      </c>
      <c r="H87" s="163">
        <v>0.17246892799999999</v>
      </c>
      <c r="I87" s="163">
        <v>0.111025007</v>
      </c>
      <c r="J87" s="163">
        <v>8.4998292000000003E-2</v>
      </c>
      <c r="K87" s="164">
        <v>0.26362524700000001</v>
      </c>
      <c r="L87" s="49">
        <f t="shared" si="2"/>
        <v>3.1481674262980301</v>
      </c>
    </row>
    <row r="88" spans="1:12" ht="12" customHeight="1" x14ac:dyDescent="0.2">
      <c r="A88" s="41"/>
      <c r="B88" s="37"/>
      <c r="C88" s="304"/>
      <c r="D88" s="174" t="s">
        <v>39</v>
      </c>
      <c r="E88" s="98">
        <v>0.12216410599999999</v>
      </c>
      <c r="F88" s="98">
        <v>3.6888400000000002E-2</v>
      </c>
      <c r="G88" s="98">
        <v>0.13862123700000001</v>
      </c>
      <c r="H88" s="98">
        <v>0.18243483899999999</v>
      </c>
      <c r="I88" s="98">
        <v>0.108562779</v>
      </c>
      <c r="J88" s="98">
        <v>8.5004524999999997E-2</v>
      </c>
      <c r="K88" s="99">
        <v>0.32632412199999999</v>
      </c>
      <c r="L88" s="50">
        <f t="shared" si="2"/>
        <v>3.201035404200681</v>
      </c>
    </row>
    <row r="89" spans="1:12" ht="12" customHeight="1" x14ac:dyDescent="0.2">
      <c r="A89" s="41"/>
      <c r="B89" s="37"/>
      <c r="C89" s="304"/>
      <c r="D89" s="174" t="s">
        <v>40</v>
      </c>
      <c r="E89" s="98">
        <v>0.12229074099999999</v>
      </c>
      <c r="F89" s="98">
        <v>3.2010499999999997E-2</v>
      </c>
      <c r="G89" s="98">
        <v>0.13094024100000001</v>
      </c>
      <c r="H89" s="98">
        <v>0.12749263699999999</v>
      </c>
      <c r="I89" s="98">
        <v>8.7123734999999994E-2</v>
      </c>
      <c r="J89" s="98">
        <v>0.12075414199999999</v>
      </c>
      <c r="K89" s="99">
        <v>0.37938797099999999</v>
      </c>
      <c r="L89" s="50">
        <f t="shared" si="2"/>
        <v>3.050310552887701</v>
      </c>
    </row>
    <row r="90" spans="1:12" ht="12" customHeight="1" x14ac:dyDescent="0.2">
      <c r="A90" s="41"/>
      <c r="B90" s="37"/>
      <c r="C90" s="304"/>
      <c r="D90" s="174" t="s">
        <v>41</v>
      </c>
      <c r="E90" s="98">
        <v>0.12894883600000001</v>
      </c>
      <c r="F90" s="98">
        <v>4.52486E-2</v>
      </c>
      <c r="G90" s="98">
        <v>0.14008519899999999</v>
      </c>
      <c r="H90" s="98">
        <v>0.127448493</v>
      </c>
      <c r="I90" s="98">
        <v>8.2931526000000005E-2</v>
      </c>
      <c r="J90" s="98">
        <v>0.123497234</v>
      </c>
      <c r="K90" s="99">
        <v>0.35184014000000002</v>
      </c>
      <c r="L90" s="50">
        <f t="shared" si="2"/>
        <v>2.9812551418992363</v>
      </c>
    </row>
    <row r="91" spans="1:12" ht="12" customHeight="1" x14ac:dyDescent="0.2">
      <c r="A91" s="41"/>
      <c r="B91" s="37"/>
      <c r="C91" s="304"/>
      <c r="D91" s="174" t="s">
        <v>42</v>
      </c>
      <c r="E91" s="98">
        <v>0.12163252200000001</v>
      </c>
      <c r="F91" s="98">
        <v>4.4576400000000002E-2</v>
      </c>
      <c r="G91" s="98">
        <v>0.137902678</v>
      </c>
      <c r="H91" s="98">
        <v>0.21126284400000001</v>
      </c>
      <c r="I91" s="98">
        <v>8.2284501999999995E-2</v>
      </c>
      <c r="J91" s="98">
        <v>0.118141763</v>
      </c>
      <c r="K91" s="99">
        <v>0.28419925000000001</v>
      </c>
      <c r="L91" s="50">
        <f>(1*E91+2*F91+3*G91+4*H91+5*I91)/SUM(E91:I91)</f>
        <v>3.1472251098873363</v>
      </c>
    </row>
    <row r="92" spans="1:12" ht="12" customHeight="1" x14ac:dyDescent="0.2">
      <c r="A92" s="41"/>
      <c r="B92" s="37"/>
      <c r="C92" s="304"/>
      <c r="D92" s="175" t="s">
        <v>43</v>
      </c>
      <c r="E92" s="167">
        <v>7.2895499999999997E-3</v>
      </c>
      <c r="F92" s="167">
        <v>2.6754399999999998E-3</v>
      </c>
      <c r="G92" s="167">
        <v>9.4678999999999996E-3</v>
      </c>
      <c r="H92" s="167">
        <v>1.4789E-2</v>
      </c>
      <c r="I92" s="167">
        <v>1.76136E-3</v>
      </c>
      <c r="J92" s="167">
        <v>0.18256462400000001</v>
      </c>
      <c r="K92" s="168">
        <v>0.78145213599999996</v>
      </c>
      <c r="L92" s="51">
        <f t="shared" si="2"/>
        <v>3.0293797808702654</v>
      </c>
    </row>
    <row r="93" spans="1:12" ht="15" customHeight="1" x14ac:dyDescent="0.2">
      <c r="A93" s="41"/>
      <c r="B93" s="37"/>
      <c r="C93" s="305"/>
      <c r="D93" s="86" t="s">
        <v>209</v>
      </c>
      <c r="E93" s="31">
        <v>0.1227392876</v>
      </c>
      <c r="F93" s="31">
        <v>4.3881919999999998E-2</v>
      </c>
      <c r="G93" s="31">
        <v>0.14721719259999999</v>
      </c>
      <c r="H93" s="31">
        <v>0.16422154819999996</v>
      </c>
      <c r="I93" s="31">
        <v>9.4385509799999989E-2</v>
      </c>
      <c r="J93" s="31">
        <v>0.1064791912</v>
      </c>
      <c r="K93" s="31">
        <v>0.32107534600000004</v>
      </c>
      <c r="L93" s="55">
        <f t="shared" si="2"/>
        <v>3.1111583150647832</v>
      </c>
    </row>
    <row r="94" spans="1:12" ht="15" customHeight="1" x14ac:dyDescent="0.2">
      <c r="A94" s="41"/>
      <c r="C94" s="177" t="s">
        <v>248</v>
      </c>
    </row>
    <row r="95" spans="1:12" ht="12" customHeight="1" x14ac:dyDescent="0.2">
      <c r="A95" s="41"/>
      <c r="C95" s="306" t="s">
        <v>249</v>
      </c>
      <c r="D95" s="173" t="s">
        <v>38</v>
      </c>
      <c r="E95" s="163">
        <v>8.8316807999999997E-2</v>
      </c>
      <c r="F95" s="163">
        <v>6.2141299999999997E-2</v>
      </c>
      <c r="G95" s="163">
        <v>0.19324723299999999</v>
      </c>
      <c r="H95" s="163">
        <v>0.260440528</v>
      </c>
      <c r="I95" s="163">
        <v>0.12632117800000001</v>
      </c>
      <c r="J95" s="163">
        <v>8.1548031000000007E-2</v>
      </c>
      <c r="K95" s="164">
        <v>0.18798493399999999</v>
      </c>
      <c r="L95" s="49">
        <f t="shared" ref="L95:L98" si="3">(1*E95+2*F95+3*G95+4*H95+5*I95)/SUM(E95:I95)</f>
        <v>3.3755240830186288</v>
      </c>
    </row>
    <row r="96" spans="1:12" ht="12" customHeight="1" x14ac:dyDescent="0.2">
      <c r="A96" s="41"/>
      <c r="C96" s="304"/>
      <c r="D96" s="174" t="s">
        <v>39</v>
      </c>
      <c r="E96" s="98">
        <v>7.7571592999999994E-2</v>
      </c>
      <c r="F96" s="98">
        <v>4.0715000000000001E-2</v>
      </c>
      <c r="G96" s="98">
        <v>0.17856791999999999</v>
      </c>
      <c r="H96" s="98">
        <v>0.25948896199999999</v>
      </c>
      <c r="I96" s="98">
        <v>0.16739820599999999</v>
      </c>
      <c r="J96" s="98">
        <v>8.0078754000000002E-2</v>
      </c>
      <c r="K96" s="99">
        <v>0.19617958199999999</v>
      </c>
      <c r="L96" s="50">
        <f t="shared" si="3"/>
        <v>3.5505102144310521</v>
      </c>
    </row>
    <row r="97" spans="1:12" ht="12" customHeight="1" x14ac:dyDescent="0.2">
      <c r="A97" s="41"/>
      <c r="C97" s="304"/>
      <c r="D97" s="174" t="s">
        <v>40</v>
      </c>
      <c r="E97" s="98">
        <v>7.8643355999999998E-2</v>
      </c>
      <c r="F97" s="98">
        <v>3.2362700000000001E-2</v>
      </c>
      <c r="G97" s="98">
        <v>0.13760504000000001</v>
      </c>
      <c r="H97" s="98">
        <v>0.223976704</v>
      </c>
      <c r="I97" s="98">
        <v>0.180188193</v>
      </c>
      <c r="J97" s="98">
        <v>0.1037486</v>
      </c>
      <c r="K97" s="99">
        <v>0.24347542799999999</v>
      </c>
      <c r="L97" s="50">
        <f t="shared" si="3"/>
        <v>3.6046540960951052</v>
      </c>
    </row>
    <row r="98" spans="1:12" ht="12" customHeight="1" x14ac:dyDescent="0.2">
      <c r="A98" s="41"/>
      <c r="C98" s="304"/>
      <c r="D98" s="174" t="s">
        <v>41</v>
      </c>
      <c r="E98" s="98">
        <v>8.8792349000000007E-2</v>
      </c>
      <c r="F98" s="98">
        <v>4.8197999999999998E-2</v>
      </c>
      <c r="G98" s="98">
        <v>0.14127720999999999</v>
      </c>
      <c r="H98" s="98">
        <v>0.20070295599999999</v>
      </c>
      <c r="I98" s="98">
        <v>0.15807420699999999</v>
      </c>
      <c r="J98" s="98">
        <v>0.110306905</v>
      </c>
      <c r="K98" s="99">
        <v>0.25264835400000002</v>
      </c>
      <c r="L98" s="50">
        <f t="shared" si="3"/>
        <v>3.4569046127345513</v>
      </c>
    </row>
    <row r="99" spans="1:12" ht="12" customHeight="1" x14ac:dyDescent="0.2">
      <c r="A99" s="41"/>
      <c r="C99" s="304"/>
      <c r="D99" s="174" t="s">
        <v>42</v>
      </c>
      <c r="E99" s="98">
        <v>9.7795541E-2</v>
      </c>
      <c r="F99" s="98">
        <v>4.7706699999999998E-2</v>
      </c>
      <c r="G99" s="98">
        <v>0.176231789</v>
      </c>
      <c r="H99" s="98">
        <v>0.23135156000000001</v>
      </c>
      <c r="I99" s="98">
        <v>0.12646586700000001</v>
      </c>
      <c r="J99" s="98">
        <v>0.10233225899999999</v>
      </c>
      <c r="K99" s="99">
        <v>0.21811629299999999</v>
      </c>
      <c r="L99" s="50">
        <f>(1*E99+2*F99+3*G99+4*H99+5*I99)/SUM(E99:I99)</f>
        <v>3.3546243768851194</v>
      </c>
    </row>
    <row r="100" spans="1:12" ht="12" customHeight="1" x14ac:dyDescent="0.2">
      <c r="A100" s="41"/>
      <c r="C100" s="304"/>
      <c r="D100" s="175" t="s">
        <v>43</v>
      </c>
      <c r="E100" s="167">
        <v>7.9521999999999995E-3</v>
      </c>
      <c r="F100" s="167">
        <v>2.64957E-3</v>
      </c>
      <c r="G100" s="167">
        <v>5.3289399999999999E-3</v>
      </c>
      <c r="H100" s="167">
        <v>1.12709E-2</v>
      </c>
      <c r="I100" s="167">
        <v>8.0236000000000005E-3</v>
      </c>
      <c r="J100" s="167">
        <v>0.21339165800000001</v>
      </c>
      <c r="K100" s="168">
        <v>0.75138311800000002</v>
      </c>
      <c r="L100" s="51">
        <f t="shared" ref="L100:L105" si="4">(1*E100+2*F100+3*G100+4*H100+5*I100)/SUM(E100:I100)</f>
        <v>3.2488027750579769</v>
      </c>
    </row>
    <row r="101" spans="1:12" ht="15" customHeight="1" x14ac:dyDescent="0.2">
      <c r="A101" s="41"/>
      <c r="C101" s="304"/>
      <c r="D101" s="86" t="s">
        <v>209</v>
      </c>
      <c r="E101" s="31">
        <v>8.6223929399999996E-2</v>
      </c>
      <c r="F101" s="31">
        <v>4.622474E-2</v>
      </c>
      <c r="G101" s="31">
        <v>0.16538583839999998</v>
      </c>
      <c r="H101" s="31">
        <v>0.23519214199999999</v>
      </c>
      <c r="I101" s="31">
        <v>0.15168953020000001</v>
      </c>
      <c r="J101" s="31">
        <v>9.5602909799999997E-2</v>
      </c>
      <c r="K101" s="31">
        <v>0.21968091819999999</v>
      </c>
      <c r="L101" s="55">
        <f t="shared" si="4"/>
        <v>3.4671988379185077</v>
      </c>
    </row>
    <row r="102" spans="1:12" ht="12" customHeight="1" x14ac:dyDescent="0.2">
      <c r="A102" s="41"/>
      <c r="C102" s="307" t="s">
        <v>250</v>
      </c>
      <c r="D102" s="173" t="s">
        <v>38</v>
      </c>
      <c r="E102" s="163">
        <v>6.2897552999999995E-2</v>
      </c>
      <c r="F102" s="163">
        <v>7.5244785999999994E-2</v>
      </c>
      <c r="G102" s="163">
        <v>0.27847075999999998</v>
      </c>
      <c r="H102" s="163">
        <v>0.34382972000000001</v>
      </c>
      <c r="I102" s="163">
        <v>0.15281731800000001</v>
      </c>
      <c r="J102" s="163">
        <v>3.57687E-2</v>
      </c>
      <c r="K102" s="164">
        <v>5.0971099999999998E-2</v>
      </c>
      <c r="L102" s="49">
        <f>(1*E102+2*F102+3*G102+4*H102+5*I102)/SUM(E102:I102)</f>
        <v>3.4910150414240619</v>
      </c>
    </row>
    <row r="103" spans="1:12" ht="12" customHeight="1" x14ac:dyDescent="0.2">
      <c r="A103" s="41"/>
      <c r="C103" s="304"/>
      <c r="D103" s="174" t="s">
        <v>39</v>
      </c>
      <c r="E103" s="98">
        <v>4.7620999999999997E-2</v>
      </c>
      <c r="F103" s="98">
        <v>8.3765093999999998E-2</v>
      </c>
      <c r="G103" s="98">
        <v>0.29405727799999998</v>
      </c>
      <c r="H103" s="98">
        <v>0.31767346400000002</v>
      </c>
      <c r="I103" s="98">
        <v>0.161000434</v>
      </c>
      <c r="J103" s="98">
        <v>3.8827199999999999E-2</v>
      </c>
      <c r="K103" s="99">
        <v>5.7055500000000002E-2</v>
      </c>
      <c r="L103" s="50">
        <f t="shared" si="4"/>
        <v>3.509521555760128</v>
      </c>
    </row>
    <row r="104" spans="1:12" ht="12" customHeight="1" x14ac:dyDescent="0.2">
      <c r="A104" s="41"/>
      <c r="C104" s="304"/>
      <c r="D104" s="174" t="s">
        <v>40</v>
      </c>
      <c r="E104" s="98">
        <v>5.4418500000000002E-2</v>
      </c>
      <c r="F104" s="98">
        <v>4.00743E-2</v>
      </c>
      <c r="G104" s="98">
        <v>0.186145953</v>
      </c>
      <c r="H104" s="98">
        <v>0.31456583599999999</v>
      </c>
      <c r="I104" s="98">
        <v>0.24404089900000001</v>
      </c>
      <c r="J104" s="98">
        <v>3.3820900000000001E-2</v>
      </c>
      <c r="K104" s="99">
        <v>0.12693354400000001</v>
      </c>
      <c r="L104" s="50">
        <f t="shared" si="4"/>
        <v>3.7789572221090095</v>
      </c>
    </row>
    <row r="105" spans="1:12" ht="12" customHeight="1" x14ac:dyDescent="0.2">
      <c r="A105" s="41"/>
      <c r="C105" s="304"/>
      <c r="D105" s="174" t="s">
        <v>41</v>
      </c>
      <c r="E105" s="98">
        <v>6.6330953999999998E-2</v>
      </c>
      <c r="F105" s="98">
        <v>3.1595100000000001E-2</v>
      </c>
      <c r="G105" s="98">
        <v>0.13867221900000001</v>
      </c>
      <c r="H105" s="98">
        <v>0.316864005</v>
      </c>
      <c r="I105" s="98">
        <v>0.24266148500000001</v>
      </c>
      <c r="J105" s="98">
        <v>5.7469199999999998E-2</v>
      </c>
      <c r="K105" s="99">
        <v>0.146407023</v>
      </c>
      <c r="L105" s="50">
        <f t="shared" si="4"/>
        <v>3.8012949702645669</v>
      </c>
    </row>
    <row r="106" spans="1:12" ht="12" customHeight="1" x14ac:dyDescent="0.2">
      <c r="A106" s="41"/>
      <c r="C106" s="304"/>
      <c r="D106" s="174" t="s">
        <v>42</v>
      </c>
      <c r="E106" s="98">
        <v>3.43667E-2</v>
      </c>
      <c r="F106" s="98">
        <v>6.8538775999999996E-2</v>
      </c>
      <c r="G106" s="98">
        <v>0.25269939800000002</v>
      </c>
      <c r="H106" s="98">
        <v>0.27620929599999999</v>
      </c>
      <c r="I106" s="98">
        <v>0.16316064899999999</v>
      </c>
      <c r="J106" s="98">
        <v>6.0520900000000002E-2</v>
      </c>
      <c r="K106" s="99">
        <v>0.14450432699999999</v>
      </c>
      <c r="L106" s="50">
        <f>(1*E106+2*F106+3*G106+4*H106+5*I106)/SUM(E106:I106)</f>
        <v>3.5852492517753576</v>
      </c>
    </row>
    <row r="107" spans="1:12" ht="12" customHeight="1" x14ac:dyDescent="0.2">
      <c r="A107" s="41"/>
      <c r="C107" s="304"/>
      <c r="D107" s="175" t="s">
        <v>43</v>
      </c>
      <c r="E107" s="167">
        <v>3.93454E-4</v>
      </c>
      <c r="F107" s="167">
        <v>0</v>
      </c>
      <c r="G107" s="167">
        <v>1.3138399999999999E-3</v>
      </c>
      <c r="H107" s="167">
        <v>5.4749699999999998E-4</v>
      </c>
      <c r="I107" s="167">
        <v>1.3085099999999999E-3</v>
      </c>
      <c r="J107" s="167">
        <v>0.205841934</v>
      </c>
      <c r="K107" s="168">
        <v>0.79059476900000003</v>
      </c>
      <c r="L107" s="51">
        <f t="shared" ref="L107:L112" si="5">(1*E107+2*F107+3*G107+4*H107+5*I107)/SUM(E107:I107)</f>
        <v>3.6672489918757916</v>
      </c>
    </row>
    <row r="108" spans="1:12" ht="15" customHeight="1" x14ac:dyDescent="0.2">
      <c r="A108" s="41"/>
      <c r="C108" s="304"/>
      <c r="D108" s="86" t="s">
        <v>209</v>
      </c>
      <c r="E108" s="31">
        <v>5.3126941400000002E-2</v>
      </c>
      <c r="F108" s="31">
        <v>5.9843611199999994E-2</v>
      </c>
      <c r="G108" s="31">
        <v>0.23000912160000003</v>
      </c>
      <c r="H108" s="31">
        <v>0.31382846419999999</v>
      </c>
      <c r="I108" s="31">
        <v>0.19273615699999999</v>
      </c>
      <c r="J108" s="31">
        <v>4.5281379999999996E-2</v>
      </c>
      <c r="K108" s="31">
        <v>0.1051742988</v>
      </c>
      <c r="L108" s="55">
        <f t="shared" si="5"/>
        <v>3.6276344707240322</v>
      </c>
    </row>
    <row r="109" spans="1:12" ht="12" customHeight="1" x14ac:dyDescent="0.2">
      <c r="A109" s="41"/>
      <c r="C109" s="307" t="s">
        <v>251</v>
      </c>
      <c r="D109" s="173" t="s">
        <v>38</v>
      </c>
      <c r="E109" s="163">
        <v>0.11421490099999999</v>
      </c>
      <c r="F109" s="163">
        <v>9.6845901999999998E-2</v>
      </c>
      <c r="G109" s="163">
        <v>0.31964184299999998</v>
      </c>
      <c r="H109" s="163">
        <v>0.26489878900000002</v>
      </c>
      <c r="I109" s="163">
        <v>6.0172200000000002E-2</v>
      </c>
      <c r="J109" s="163">
        <v>5.3222600000000002E-2</v>
      </c>
      <c r="K109" s="164">
        <v>9.1003711000000001E-2</v>
      </c>
      <c r="L109" s="49">
        <f t="shared" si="5"/>
        <v>3.0700740038573398</v>
      </c>
    </row>
    <row r="110" spans="1:12" ht="12" customHeight="1" x14ac:dyDescent="0.2">
      <c r="A110" s="41"/>
      <c r="C110" s="304"/>
      <c r="D110" s="174" t="s">
        <v>39</v>
      </c>
      <c r="E110" s="98">
        <v>0.104499352</v>
      </c>
      <c r="F110" s="98">
        <v>6.5250629000000004E-2</v>
      </c>
      <c r="G110" s="98">
        <v>0.243059942</v>
      </c>
      <c r="H110" s="98">
        <v>0.33546172200000002</v>
      </c>
      <c r="I110" s="98">
        <v>9.4634155999999997E-2</v>
      </c>
      <c r="J110" s="98">
        <v>5.6614499999999998E-2</v>
      </c>
      <c r="K110" s="99">
        <v>0.100479745</v>
      </c>
      <c r="L110" s="50">
        <f t="shared" si="5"/>
        <v>3.2971633374723917</v>
      </c>
    </row>
    <row r="111" spans="1:12" ht="12" customHeight="1" x14ac:dyDescent="0.2">
      <c r="A111" s="41"/>
      <c r="C111" s="304"/>
      <c r="D111" s="174" t="s">
        <v>40</v>
      </c>
      <c r="E111" s="98">
        <v>0.10562796200000001</v>
      </c>
      <c r="F111" s="98">
        <v>5.4095200000000003E-2</v>
      </c>
      <c r="G111" s="98">
        <v>0.198068358</v>
      </c>
      <c r="H111" s="98">
        <v>0.31320404499999999</v>
      </c>
      <c r="I111" s="98">
        <v>4.7805800000000002E-2</v>
      </c>
      <c r="J111" s="98">
        <v>0.10024544000000001</v>
      </c>
      <c r="K111" s="99">
        <v>0.18095323199999999</v>
      </c>
      <c r="L111" s="50">
        <f t="shared" si="5"/>
        <v>3.1995885483606448</v>
      </c>
    </row>
    <row r="112" spans="1:12" ht="12" customHeight="1" x14ac:dyDescent="0.2">
      <c r="A112" s="41"/>
      <c r="C112" s="304"/>
      <c r="D112" s="174" t="s">
        <v>41</v>
      </c>
      <c r="E112" s="98">
        <v>0.103679362</v>
      </c>
      <c r="F112" s="98">
        <v>6.1545099999999998E-2</v>
      </c>
      <c r="G112" s="98">
        <v>0.202614981</v>
      </c>
      <c r="H112" s="98">
        <v>0.28606900499999999</v>
      </c>
      <c r="I112" s="98">
        <v>3.3848799999999998E-2</v>
      </c>
      <c r="J112" s="98">
        <v>0.121591987</v>
      </c>
      <c r="K112" s="99">
        <v>0.19065074400000001</v>
      </c>
      <c r="L112" s="50">
        <f t="shared" si="5"/>
        <v>3.1233906022027127</v>
      </c>
    </row>
    <row r="113" spans="1:12" ht="12" customHeight="1" x14ac:dyDescent="0.2">
      <c r="A113" s="41"/>
      <c r="C113" s="304"/>
      <c r="D113" s="174" t="s">
        <v>42</v>
      </c>
      <c r="E113" s="98">
        <v>0.115287259</v>
      </c>
      <c r="F113" s="98">
        <v>6.8417113000000002E-2</v>
      </c>
      <c r="G113" s="98">
        <v>0.22626237399999999</v>
      </c>
      <c r="H113" s="98">
        <v>0.27758473500000003</v>
      </c>
      <c r="I113" s="98">
        <v>4.0170900000000002E-2</v>
      </c>
      <c r="J113" s="98">
        <v>0.10468258699999999</v>
      </c>
      <c r="K113" s="99">
        <v>0.167595033</v>
      </c>
      <c r="L113" s="50">
        <f>(1*E113+2*F113+3*G113+4*H113+5*I113)/SUM(E113:I113)</f>
        <v>3.080985421829427</v>
      </c>
    </row>
    <row r="114" spans="1:12" ht="12" customHeight="1" x14ac:dyDescent="0.2">
      <c r="A114" s="41"/>
      <c r="C114" s="304"/>
      <c r="D114" s="175" t="s">
        <v>43</v>
      </c>
      <c r="E114" s="167">
        <v>8.2460999999999993E-3</v>
      </c>
      <c r="F114" s="167">
        <v>6.3817199999999996E-3</v>
      </c>
      <c r="G114" s="167">
        <v>5.1193300000000001E-3</v>
      </c>
      <c r="H114" s="167">
        <v>7.6639000000000004E-3</v>
      </c>
      <c r="I114" s="167">
        <v>4.5154199999999998E-4</v>
      </c>
      <c r="J114" s="167">
        <v>0.165448233</v>
      </c>
      <c r="K114" s="168">
        <v>0.806689184</v>
      </c>
      <c r="L114" s="51">
        <f t="shared" ref="L114:L115" si="6">(1*E114+2*F114+3*G114+4*H114+5*I114)/SUM(E114:I114)</f>
        <v>2.4865181243726355</v>
      </c>
    </row>
    <row r="115" spans="1:12" ht="15" customHeight="1" x14ac:dyDescent="0.2">
      <c r="A115" s="41"/>
      <c r="C115" s="305"/>
      <c r="D115" s="86" t="s">
        <v>209</v>
      </c>
      <c r="E115" s="31">
        <v>0.10866176720000001</v>
      </c>
      <c r="F115" s="31">
        <v>6.9230788799999998E-2</v>
      </c>
      <c r="G115" s="31">
        <v>0.23792949960000001</v>
      </c>
      <c r="H115" s="31">
        <v>0.29544365920000004</v>
      </c>
      <c r="I115" s="31">
        <v>5.5326371200000002E-2</v>
      </c>
      <c r="J115" s="31">
        <v>8.7271422799999998E-2</v>
      </c>
      <c r="K115" s="31">
        <v>0.14613649300000001</v>
      </c>
      <c r="L115" s="55">
        <f t="shared" si="6"/>
        <v>3.1559396197575662</v>
      </c>
    </row>
    <row r="116" spans="1:12" ht="12.75" x14ac:dyDescent="0.2">
      <c r="A116" s="41"/>
      <c r="C116" s="172" t="s">
        <v>208</v>
      </c>
    </row>
    <row r="117" spans="1:12" x14ac:dyDescent="0.2"/>
    <row r="118" spans="1:12" x14ac:dyDescent="0.2"/>
  </sheetData>
  <mergeCells count="17">
    <mergeCell ref="C95:C101"/>
    <mergeCell ref="C102:C108"/>
    <mergeCell ref="C109:C115"/>
    <mergeCell ref="C66:C72"/>
    <mergeCell ref="C73:C79"/>
    <mergeCell ref="C80:C86"/>
    <mergeCell ref="C87:C93"/>
    <mergeCell ref="C30:C36"/>
    <mergeCell ref="C38:C44"/>
    <mergeCell ref="C45:C51"/>
    <mergeCell ref="C52:C58"/>
    <mergeCell ref="C59:C65"/>
    <mergeCell ref="C2:D2"/>
    <mergeCell ref="C4:K4"/>
    <mergeCell ref="C8:C14"/>
    <mergeCell ref="C16:C22"/>
    <mergeCell ref="C23:C29"/>
  </mergeCells>
  <hyperlinks>
    <hyperlink ref="A2" location="INDICE!A1" display="⏪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scale="86" fitToHeight="5" orientation="portrait" r:id="rId1"/>
  <ignoredErrors>
    <ignoredError sqref="L8:L115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-0.499984740745262"/>
  </sheetPr>
  <dimension ref="A1:AK176"/>
  <sheetViews>
    <sheetView showGridLines="0" zoomScaleNormal="100" workbookViewId="0">
      <pane ySplit="6" topLeftCell="A7" activePane="bottomLeft" state="frozen"/>
      <selection pane="bottomLeft" activeCell="L16" sqref="L16"/>
    </sheetView>
  </sheetViews>
  <sheetFormatPr defaultColWidth="0" defaultRowHeight="12" zeroHeight="1" x14ac:dyDescent="0.2"/>
  <cols>
    <col min="1" max="1" width="5.83203125" style="118" customWidth="1"/>
    <col min="2" max="2" width="1.83203125" style="118" customWidth="1"/>
    <col min="3" max="3" width="25.83203125" style="90" customWidth="1"/>
    <col min="4" max="4" width="49.5" style="90" customWidth="1"/>
    <col min="5" max="12" width="9.33203125" style="118" customWidth="1"/>
    <col min="13" max="13" width="3" customWidth="1"/>
    <col min="14" max="14" width="9.33203125" hidden="1" customWidth="1"/>
    <col min="15" max="16" width="7.33203125" hidden="1" customWidth="1"/>
    <col min="17" max="17" width="9.33203125" hidden="1" customWidth="1"/>
    <col min="18" max="18" width="4.6640625" hidden="1" customWidth="1"/>
    <col min="19" max="19" width="3.83203125" hidden="1" customWidth="1"/>
    <col min="20" max="20" width="3.5" hidden="1" customWidth="1"/>
    <col min="21" max="37" width="0" hidden="1" customWidth="1"/>
    <col min="38" max="16384" width="9.33203125" hidden="1"/>
  </cols>
  <sheetData>
    <row r="1" spans="1:12" ht="5.0999999999999996" customHeight="1" x14ac:dyDescent="0.2">
      <c r="A1" s="119"/>
      <c r="B1" s="120"/>
      <c r="C1" s="170"/>
      <c r="D1" s="170"/>
      <c r="E1" s="115"/>
      <c r="F1" s="115"/>
      <c r="G1" s="115"/>
      <c r="H1" s="115"/>
      <c r="I1" s="115"/>
      <c r="J1" s="115"/>
      <c r="K1" s="115"/>
      <c r="L1" s="115"/>
    </row>
    <row r="2" spans="1:12" ht="30" customHeight="1" x14ac:dyDescent="0.2">
      <c r="A2" s="13" t="s">
        <v>64</v>
      </c>
      <c r="B2" s="120"/>
      <c r="C2" s="299" t="s">
        <v>54</v>
      </c>
      <c r="D2" s="299"/>
      <c r="E2" s="115"/>
      <c r="F2" s="115"/>
      <c r="G2" s="115"/>
      <c r="H2" s="115"/>
      <c r="I2" s="115"/>
      <c r="J2" s="115"/>
      <c r="K2" s="115"/>
      <c r="L2" s="115"/>
    </row>
    <row r="3" spans="1:12" ht="5.0999999999999996" customHeight="1" x14ac:dyDescent="0.2">
      <c r="A3" s="119"/>
      <c r="B3" s="120"/>
      <c r="C3" s="170"/>
      <c r="D3" s="170"/>
      <c r="E3" s="115"/>
      <c r="F3" s="115"/>
      <c r="G3" s="115"/>
      <c r="H3" s="115"/>
      <c r="I3" s="115"/>
      <c r="J3" s="115"/>
      <c r="K3" s="115"/>
      <c r="L3" s="115"/>
    </row>
    <row r="4" spans="1:12" ht="30" customHeight="1" x14ac:dyDescent="0.2">
      <c r="A4" s="119"/>
      <c r="B4" s="120"/>
      <c r="C4" s="300" t="s">
        <v>55</v>
      </c>
      <c r="D4" s="300"/>
      <c r="E4" s="300"/>
      <c r="F4" s="300"/>
      <c r="G4" s="300"/>
      <c r="H4" s="300"/>
      <c r="I4" s="300"/>
      <c r="J4" s="300"/>
      <c r="K4" s="300"/>
      <c r="L4" s="121"/>
    </row>
    <row r="5" spans="1:12" ht="4.9000000000000004" customHeight="1" x14ac:dyDescent="0.2">
      <c r="A5" s="119"/>
      <c r="B5" s="120"/>
      <c r="C5" s="176"/>
      <c r="D5" s="171"/>
      <c r="E5" s="115"/>
      <c r="F5" s="115"/>
      <c r="G5" s="115"/>
      <c r="H5" s="115"/>
      <c r="I5" s="115"/>
      <c r="J5" s="115"/>
      <c r="K5" s="115"/>
      <c r="L5" s="115"/>
    </row>
    <row r="6" spans="1:12" ht="45" x14ac:dyDescent="0.2">
      <c r="A6" s="41"/>
      <c r="B6" s="37"/>
      <c r="C6" s="38" t="s">
        <v>19</v>
      </c>
      <c r="D6" s="39" t="s">
        <v>34</v>
      </c>
      <c r="E6" s="40" t="s">
        <v>10</v>
      </c>
      <c r="F6" s="40" t="s">
        <v>11</v>
      </c>
      <c r="G6" s="40" t="s">
        <v>12</v>
      </c>
      <c r="H6" s="40" t="s">
        <v>13</v>
      </c>
      <c r="I6" s="40" t="s">
        <v>14</v>
      </c>
      <c r="J6" s="40" t="s">
        <v>35</v>
      </c>
      <c r="K6" s="92" t="s">
        <v>1</v>
      </c>
      <c r="L6" s="44" t="s">
        <v>195</v>
      </c>
    </row>
    <row r="7" spans="1:12" ht="15" customHeight="1" x14ac:dyDescent="0.2">
      <c r="A7" s="123"/>
      <c r="C7" s="177" t="s">
        <v>31</v>
      </c>
      <c r="D7" s="172"/>
      <c r="E7" s="116"/>
      <c r="F7" s="116"/>
      <c r="G7" s="116"/>
      <c r="H7" s="116"/>
      <c r="I7" s="116"/>
      <c r="J7" s="116"/>
      <c r="K7" s="116"/>
      <c r="L7" s="116"/>
    </row>
    <row r="8" spans="1:12" ht="12" customHeight="1" x14ac:dyDescent="0.2">
      <c r="A8" s="41"/>
      <c r="B8" s="37"/>
      <c r="C8" s="303" t="s">
        <v>31</v>
      </c>
      <c r="D8" s="173" t="s">
        <v>44</v>
      </c>
      <c r="E8" s="34">
        <v>0.231325541</v>
      </c>
      <c r="F8" s="34">
        <v>0.116931643</v>
      </c>
      <c r="G8" s="34">
        <v>0.29318787699999999</v>
      </c>
      <c r="H8" s="34">
        <v>0.15057210800000001</v>
      </c>
      <c r="I8" s="34">
        <v>0.14278339800000001</v>
      </c>
      <c r="J8" s="163">
        <v>3.1014799999999999E-2</v>
      </c>
      <c r="K8" s="164">
        <v>3.4184600000000002E-2</v>
      </c>
      <c r="L8" s="49">
        <f>(1*E8+2*F8+3*G8+4*H8+5*I8)/SUM(E8:I8)</f>
        <v>2.8465514184909559</v>
      </c>
    </row>
    <row r="9" spans="1:12" ht="12" customHeight="1" x14ac:dyDescent="0.2">
      <c r="A9" s="41"/>
      <c r="B9" s="37"/>
      <c r="C9" s="304"/>
      <c r="D9" s="174" t="s">
        <v>45</v>
      </c>
      <c r="E9" s="35">
        <v>0.19978438300000001</v>
      </c>
      <c r="F9" s="35">
        <v>8.9894294999999999E-2</v>
      </c>
      <c r="G9" s="35">
        <v>0.235267743</v>
      </c>
      <c r="H9" s="35">
        <v>0.18063016300000001</v>
      </c>
      <c r="I9" s="35">
        <v>0.21884071499999999</v>
      </c>
      <c r="J9" s="98">
        <v>2.7388900000000001E-2</v>
      </c>
      <c r="K9" s="99">
        <v>4.8193800000000002E-2</v>
      </c>
      <c r="L9" s="50">
        <f t="shared" ref="L9:L16" si="0">(1*E9+2*F9+3*G9+4*H9+5*I9)/SUM(E9:I9)</f>
        <v>3.1393835145008464</v>
      </c>
    </row>
    <row r="10" spans="1:12" ht="12" customHeight="1" x14ac:dyDescent="0.2">
      <c r="A10" s="41"/>
      <c r="B10" s="37"/>
      <c r="C10" s="304"/>
      <c r="D10" s="174" t="s">
        <v>46</v>
      </c>
      <c r="E10" s="35">
        <v>0.24261074399999999</v>
      </c>
      <c r="F10" s="35">
        <v>0.11244038200000001</v>
      </c>
      <c r="G10" s="35">
        <v>0.22445580800000001</v>
      </c>
      <c r="H10" s="35">
        <v>8.3750631000000006E-2</v>
      </c>
      <c r="I10" s="35">
        <v>7.7102393000000005E-2</v>
      </c>
      <c r="J10" s="98">
        <v>3.4489899999999997E-2</v>
      </c>
      <c r="K10" s="99">
        <v>0.22515011400000001</v>
      </c>
      <c r="L10" s="50">
        <f t="shared" si="0"/>
        <v>2.5141465322196694</v>
      </c>
    </row>
    <row r="11" spans="1:12" ht="12" customHeight="1" x14ac:dyDescent="0.2">
      <c r="A11" s="41"/>
      <c r="B11" s="37"/>
      <c r="C11" s="304"/>
      <c r="D11" s="174" t="s">
        <v>47</v>
      </c>
      <c r="E11" s="35">
        <v>0.19126808100000001</v>
      </c>
      <c r="F11" s="35">
        <v>9.6613304999999997E-2</v>
      </c>
      <c r="G11" s="35">
        <v>0.20216130399999999</v>
      </c>
      <c r="H11" s="35">
        <v>0.17709297700000001</v>
      </c>
      <c r="I11" s="35">
        <v>0.16006045999999999</v>
      </c>
      <c r="J11" s="98">
        <v>3.9763199999999999E-2</v>
      </c>
      <c r="K11" s="99">
        <v>0.13304068799999999</v>
      </c>
      <c r="L11" s="50">
        <f t="shared" si="0"/>
        <v>3.0218381462513784</v>
      </c>
    </row>
    <row r="12" spans="1:12" ht="12" customHeight="1" x14ac:dyDescent="0.2">
      <c r="A12" s="41"/>
      <c r="B12" s="37"/>
      <c r="C12" s="304"/>
      <c r="D12" s="174" t="s">
        <v>48</v>
      </c>
      <c r="E12" s="35">
        <v>0.23648105699999999</v>
      </c>
      <c r="F12" s="35">
        <v>0.174190915</v>
      </c>
      <c r="G12" s="35">
        <v>0.31221014400000002</v>
      </c>
      <c r="H12" s="35">
        <v>0.117637174</v>
      </c>
      <c r="I12" s="35">
        <v>6.9369054999999999E-2</v>
      </c>
      <c r="J12" s="98">
        <v>3.0412499999999999E-2</v>
      </c>
      <c r="K12" s="99">
        <v>5.9699200000000001E-2</v>
      </c>
      <c r="L12" s="50">
        <f t="shared" si="0"/>
        <v>2.5705212104898432</v>
      </c>
    </row>
    <row r="13" spans="1:12" ht="12" customHeight="1" x14ac:dyDescent="0.2">
      <c r="A13" s="41"/>
      <c r="B13" s="37"/>
      <c r="C13" s="304"/>
      <c r="D13" s="174" t="s">
        <v>49</v>
      </c>
      <c r="E13" s="35">
        <v>0.241603182</v>
      </c>
      <c r="F13" s="35">
        <v>0.17098018700000001</v>
      </c>
      <c r="G13" s="35">
        <v>0.30601942799999998</v>
      </c>
      <c r="H13" s="35">
        <v>0.11216977</v>
      </c>
      <c r="I13" s="35">
        <v>5.6522099999999999E-2</v>
      </c>
      <c r="J13" s="98">
        <v>3.42907E-2</v>
      </c>
      <c r="K13" s="99">
        <v>7.8414599000000001E-2</v>
      </c>
      <c r="L13" s="50">
        <f t="shared" si="0"/>
        <v>2.5165387588202419</v>
      </c>
    </row>
    <row r="14" spans="1:12" ht="12" customHeight="1" x14ac:dyDescent="0.2">
      <c r="A14" s="41"/>
      <c r="B14" s="37"/>
      <c r="C14" s="304"/>
      <c r="D14" s="174" t="s">
        <v>50</v>
      </c>
      <c r="E14" s="35">
        <v>0.26872423499999998</v>
      </c>
      <c r="F14" s="35">
        <v>0.17614940300000001</v>
      </c>
      <c r="G14" s="35">
        <v>0.33206391400000002</v>
      </c>
      <c r="H14" s="35">
        <v>0.10627260299999999</v>
      </c>
      <c r="I14" s="35">
        <v>2.67926E-2</v>
      </c>
      <c r="J14" s="98">
        <v>3.8323999999999997E-2</v>
      </c>
      <c r="K14" s="99">
        <v>5.1673200000000002E-2</v>
      </c>
      <c r="L14" s="50">
        <f t="shared" si="0"/>
        <v>2.3914962707997516</v>
      </c>
    </row>
    <row r="15" spans="1:12" ht="12" customHeight="1" x14ac:dyDescent="0.2">
      <c r="A15" s="41"/>
      <c r="B15" s="37"/>
      <c r="C15" s="304"/>
      <c r="D15" s="174" t="s">
        <v>51</v>
      </c>
      <c r="E15" s="35">
        <v>0.197638277</v>
      </c>
      <c r="F15" s="35">
        <v>0.10243268</v>
      </c>
      <c r="G15" s="35">
        <v>0.18879658199999999</v>
      </c>
      <c r="H15" s="35">
        <v>0.103552327</v>
      </c>
      <c r="I15" s="35">
        <v>6.5959583000000002E-2</v>
      </c>
      <c r="J15" s="98">
        <v>5.55205E-2</v>
      </c>
      <c r="K15" s="99">
        <v>0.286100034</v>
      </c>
      <c r="L15" s="50">
        <f t="shared" si="0"/>
        <v>2.6016920920021001</v>
      </c>
    </row>
    <row r="16" spans="1:12" ht="12" customHeight="1" x14ac:dyDescent="0.2">
      <c r="A16" s="41"/>
      <c r="B16" s="37"/>
      <c r="C16" s="304"/>
      <c r="D16" s="174" t="s">
        <v>52</v>
      </c>
      <c r="E16" s="35">
        <v>0.17512571499999999</v>
      </c>
      <c r="F16" s="35">
        <v>0.101231762</v>
      </c>
      <c r="G16" s="35">
        <v>0.220629662</v>
      </c>
      <c r="H16" s="35">
        <v>0.19040300800000001</v>
      </c>
      <c r="I16" s="35">
        <v>0.15856774600000001</v>
      </c>
      <c r="J16" s="98">
        <v>4.5606899999999999E-2</v>
      </c>
      <c r="K16" s="99">
        <v>0.10843517799999999</v>
      </c>
      <c r="L16" s="50">
        <f t="shared" si="0"/>
        <v>3.0662625273241582</v>
      </c>
    </row>
    <row r="17" spans="1:12" ht="12" customHeight="1" x14ac:dyDescent="0.2">
      <c r="A17" s="41"/>
      <c r="B17" s="37"/>
      <c r="C17" s="304"/>
      <c r="D17" s="175" t="s">
        <v>53</v>
      </c>
      <c r="E17" s="36">
        <v>0.173212699</v>
      </c>
      <c r="F17" s="36">
        <v>8.1331303999999993E-2</v>
      </c>
      <c r="G17" s="36">
        <v>0.18738311499999999</v>
      </c>
      <c r="H17" s="36">
        <v>0.12829785499999999</v>
      </c>
      <c r="I17" s="36">
        <v>0.11975095099999999</v>
      </c>
      <c r="J17" s="167">
        <v>5.8412600000000002E-2</v>
      </c>
      <c r="K17" s="168">
        <v>0.25161147699999997</v>
      </c>
      <c r="L17" s="53">
        <f>(1*E17+2*F17+3*G17+4*H17+5*I17)/SUM(E17:I17)</f>
        <v>2.9131028447305645</v>
      </c>
    </row>
    <row r="18" spans="1:12" ht="15" customHeight="1" x14ac:dyDescent="0.2">
      <c r="A18" s="41"/>
      <c r="B18" s="37"/>
      <c r="C18" s="305"/>
      <c r="D18" s="33" t="s">
        <v>207</v>
      </c>
      <c r="E18" s="31">
        <v>0.21577739139999999</v>
      </c>
      <c r="F18" s="31">
        <v>0.12221958760000003</v>
      </c>
      <c r="G18" s="31">
        <v>0.25021755769999998</v>
      </c>
      <c r="H18" s="31">
        <v>0.1350378616</v>
      </c>
      <c r="I18" s="31">
        <v>0.10957490010000001</v>
      </c>
      <c r="J18" s="31">
        <v>3.9522399999999999E-2</v>
      </c>
      <c r="K18" s="52">
        <v>0.127650289</v>
      </c>
      <c r="L18" s="54">
        <f>(1*E18+2*F18+3*G18+4*H18+5*I18)/SUM(E18:I18)</f>
        <v>2.7603504244115928</v>
      </c>
    </row>
    <row r="19" spans="1:12" ht="15" customHeight="1" x14ac:dyDescent="0.2">
      <c r="A19" s="41"/>
      <c r="C19" s="177" t="s">
        <v>32</v>
      </c>
      <c r="D19" s="172"/>
      <c r="E19" s="116"/>
      <c r="F19" s="116"/>
      <c r="G19" s="116"/>
      <c r="H19" s="116"/>
      <c r="I19" s="116"/>
      <c r="J19" s="116"/>
      <c r="K19" s="116"/>
      <c r="L19" s="116"/>
    </row>
    <row r="20" spans="1:12" ht="12" customHeight="1" x14ac:dyDescent="0.2">
      <c r="A20" s="41"/>
      <c r="B20" s="37"/>
      <c r="C20" s="303" t="s">
        <v>20</v>
      </c>
      <c r="D20" s="173" t="s">
        <v>44</v>
      </c>
      <c r="E20" s="34">
        <v>0.200050697</v>
      </c>
      <c r="F20" s="34">
        <v>0.103737416</v>
      </c>
      <c r="G20" s="34">
        <v>0.29825528200000001</v>
      </c>
      <c r="H20" s="34">
        <v>0.15893758799999999</v>
      </c>
      <c r="I20" s="34">
        <v>0.18406076499999999</v>
      </c>
      <c r="J20" s="163">
        <v>2.72126E-2</v>
      </c>
      <c r="K20" s="164">
        <v>2.7745599999999999E-2</v>
      </c>
      <c r="L20" s="49">
        <f>(1*E20+2*F20+3*G20+4*H20+5*I20)/SUM(E20:I20)</f>
        <v>3.0245706690197989</v>
      </c>
    </row>
    <row r="21" spans="1:12" ht="12" customHeight="1" x14ac:dyDescent="0.2">
      <c r="A21" s="41"/>
      <c r="B21" s="37"/>
      <c r="C21" s="304"/>
      <c r="D21" s="174" t="s">
        <v>45</v>
      </c>
      <c r="E21" s="35">
        <v>0.17623113100000001</v>
      </c>
      <c r="F21" s="35">
        <v>8.5350509000000005E-2</v>
      </c>
      <c r="G21" s="35">
        <v>0.223065864</v>
      </c>
      <c r="H21" s="35">
        <v>0.16881483899999999</v>
      </c>
      <c r="I21" s="35">
        <v>0.28235064700000001</v>
      </c>
      <c r="J21" s="98">
        <v>2.3976600000000001E-2</v>
      </c>
      <c r="K21" s="99">
        <v>4.02104E-2</v>
      </c>
      <c r="L21" s="50">
        <f t="shared" ref="L21:L28" si="1">(1*E21+2*F21+3*G21+4*H21+5*I21)/SUM(E21:I21)</f>
        <v>3.3159855282624364</v>
      </c>
    </row>
    <row r="22" spans="1:12" ht="12" customHeight="1" x14ac:dyDescent="0.2">
      <c r="A22" s="41"/>
      <c r="B22" s="37"/>
      <c r="C22" s="304"/>
      <c r="D22" s="174" t="s">
        <v>46</v>
      </c>
      <c r="E22" s="35">
        <v>0.229570002</v>
      </c>
      <c r="F22" s="35">
        <v>0.12365783399999999</v>
      </c>
      <c r="G22" s="35">
        <v>0.25227192700000001</v>
      </c>
      <c r="H22" s="35">
        <v>8.6129677000000002E-2</v>
      </c>
      <c r="I22" s="35">
        <v>0.104298355</v>
      </c>
      <c r="J22" s="98">
        <v>2.7255000000000001E-2</v>
      </c>
      <c r="K22" s="99">
        <v>0.17681723599999999</v>
      </c>
      <c r="L22" s="50">
        <f t="shared" si="1"/>
        <v>2.6380683614648746</v>
      </c>
    </row>
    <row r="23" spans="1:12" ht="12" customHeight="1" x14ac:dyDescent="0.2">
      <c r="A23" s="41"/>
      <c r="B23" s="37"/>
      <c r="C23" s="304"/>
      <c r="D23" s="174" t="s">
        <v>47</v>
      </c>
      <c r="E23" s="35">
        <v>0.18223145099999999</v>
      </c>
      <c r="F23" s="35">
        <v>0.106605623</v>
      </c>
      <c r="G23" s="35">
        <v>0.22151293899999999</v>
      </c>
      <c r="H23" s="35">
        <v>0.16959418500000001</v>
      </c>
      <c r="I23" s="35">
        <v>0.16638409000000001</v>
      </c>
      <c r="J23" s="98">
        <v>3.4960600000000001E-2</v>
      </c>
      <c r="K23" s="99">
        <v>0.1187111</v>
      </c>
      <c r="L23" s="50">
        <f t="shared" si="1"/>
        <v>3.0369760061712605</v>
      </c>
    </row>
    <row r="24" spans="1:12" ht="12" customHeight="1" x14ac:dyDescent="0.2">
      <c r="A24" s="41"/>
      <c r="B24" s="37"/>
      <c r="C24" s="304"/>
      <c r="D24" s="174" t="s">
        <v>48</v>
      </c>
      <c r="E24" s="35">
        <v>0.21803382700000001</v>
      </c>
      <c r="F24" s="35">
        <v>0.18103190299999999</v>
      </c>
      <c r="G24" s="35">
        <v>0.33258748500000002</v>
      </c>
      <c r="H24" s="35">
        <v>0.126768306</v>
      </c>
      <c r="I24" s="35">
        <v>7.0067088999999999E-2</v>
      </c>
      <c r="J24" s="98">
        <v>2.60231E-2</v>
      </c>
      <c r="K24" s="99">
        <v>4.5488300000000002E-2</v>
      </c>
      <c r="L24" s="50">
        <f t="shared" si="1"/>
        <v>2.6228310512069717</v>
      </c>
    </row>
    <row r="25" spans="1:12" ht="12" customHeight="1" x14ac:dyDescent="0.2">
      <c r="A25" s="41"/>
      <c r="B25" s="37"/>
      <c r="C25" s="304"/>
      <c r="D25" s="174" t="s">
        <v>49</v>
      </c>
      <c r="E25" s="35">
        <v>0.22154238600000001</v>
      </c>
      <c r="F25" s="35">
        <v>0.19587682100000001</v>
      </c>
      <c r="G25" s="35">
        <v>0.32682502699999999</v>
      </c>
      <c r="H25" s="35">
        <v>0.101081191</v>
      </c>
      <c r="I25" s="35">
        <v>6.2299500000000001E-2</v>
      </c>
      <c r="J25" s="98">
        <v>3.0448099999999999E-2</v>
      </c>
      <c r="K25" s="99">
        <v>6.19269E-2</v>
      </c>
      <c r="L25" s="50">
        <f t="shared" si="1"/>
        <v>2.544656178321679</v>
      </c>
    </row>
    <row r="26" spans="1:12" ht="12" customHeight="1" x14ac:dyDescent="0.2">
      <c r="A26" s="41"/>
      <c r="B26" s="37"/>
      <c r="C26" s="304"/>
      <c r="D26" s="174" t="s">
        <v>50</v>
      </c>
      <c r="E26" s="35">
        <v>0.25317776400000003</v>
      </c>
      <c r="F26" s="35">
        <v>0.18635345</v>
      </c>
      <c r="G26" s="35">
        <v>0.33991009</v>
      </c>
      <c r="H26" s="35">
        <v>0.14535964700000001</v>
      </c>
      <c r="I26" s="35">
        <v>2.3041900000000001E-2</v>
      </c>
      <c r="J26" s="98">
        <v>3.24464E-2</v>
      </c>
      <c r="K26" s="99">
        <v>1.9710700000000001E-2</v>
      </c>
      <c r="L26" s="50">
        <f t="shared" si="1"/>
        <v>2.47115122462426</v>
      </c>
    </row>
    <row r="27" spans="1:12" ht="12" customHeight="1" x14ac:dyDescent="0.2">
      <c r="A27" s="41"/>
      <c r="B27" s="37"/>
      <c r="C27" s="304"/>
      <c r="D27" s="174" t="s">
        <v>51</v>
      </c>
      <c r="E27" s="35">
        <v>0.215785015</v>
      </c>
      <c r="F27" s="35">
        <v>0.10508150099999999</v>
      </c>
      <c r="G27" s="35">
        <v>0.20695804900000001</v>
      </c>
      <c r="H27" s="35">
        <v>0.129194847</v>
      </c>
      <c r="I27" s="35">
        <v>7.0717297999999998E-2</v>
      </c>
      <c r="J27" s="98">
        <v>4.46311E-2</v>
      </c>
      <c r="K27" s="99">
        <v>0.22763223399999999</v>
      </c>
      <c r="L27" s="50">
        <f t="shared" si="1"/>
        <v>2.6344528394067135</v>
      </c>
    </row>
    <row r="28" spans="1:12" ht="12" customHeight="1" x14ac:dyDescent="0.2">
      <c r="A28" s="41"/>
      <c r="B28" s="37"/>
      <c r="C28" s="304"/>
      <c r="D28" s="174" t="s">
        <v>52</v>
      </c>
      <c r="E28" s="35">
        <v>0.173347842</v>
      </c>
      <c r="F28" s="35">
        <v>0.104853642</v>
      </c>
      <c r="G28" s="35">
        <v>0.215831879</v>
      </c>
      <c r="H28" s="35">
        <v>0.215509221</v>
      </c>
      <c r="I28" s="35">
        <v>0.19119830500000001</v>
      </c>
      <c r="J28" s="98">
        <v>3.7887799999999999E-2</v>
      </c>
      <c r="K28" s="99">
        <v>6.1371299999999997E-2</v>
      </c>
      <c r="L28" s="50">
        <f t="shared" si="1"/>
        <v>3.1624845799578218</v>
      </c>
    </row>
    <row r="29" spans="1:12" ht="12" customHeight="1" x14ac:dyDescent="0.2">
      <c r="A29" s="41"/>
      <c r="B29" s="37"/>
      <c r="C29" s="304"/>
      <c r="D29" s="175" t="s">
        <v>53</v>
      </c>
      <c r="E29" s="36">
        <v>0.182390934</v>
      </c>
      <c r="F29" s="36">
        <v>8.0666389000000005E-2</v>
      </c>
      <c r="G29" s="36">
        <v>0.20501640300000001</v>
      </c>
      <c r="H29" s="36">
        <v>0.164961365</v>
      </c>
      <c r="I29" s="36">
        <v>0.16070493999999999</v>
      </c>
      <c r="J29" s="167">
        <v>4.3133900000000003E-2</v>
      </c>
      <c r="K29" s="168">
        <v>0.16312607700000001</v>
      </c>
      <c r="L29" s="53">
        <f>(1*E29+2*F29+3*G29+4*H29+5*I29)/SUM(E29:I29)</f>
        <v>3.051557167840512</v>
      </c>
    </row>
    <row r="30" spans="1:12" ht="15" customHeight="1" x14ac:dyDescent="0.2">
      <c r="A30" s="41"/>
      <c r="B30" s="37"/>
      <c r="C30" s="304"/>
      <c r="D30" s="33" t="s">
        <v>207</v>
      </c>
      <c r="E30" s="31">
        <v>0.20523610490000005</v>
      </c>
      <c r="F30" s="31">
        <v>0.12732150879999998</v>
      </c>
      <c r="G30" s="31">
        <v>0.26222349450000004</v>
      </c>
      <c r="H30" s="31">
        <v>0.14663508659999999</v>
      </c>
      <c r="I30" s="31">
        <v>0.1315122889</v>
      </c>
      <c r="J30" s="31">
        <v>3.2797520000000004E-2</v>
      </c>
      <c r="K30" s="52">
        <v>9.4273984700000008E-2</v>
      </c>
      <c r="L30" s="54">
        <f t="shared" ref="L30" si="2">(1*E30+2*F30+3*G30+4*H30+5*I30)/SUM(E30:I30)</f>
        <v>2.8532135717958353</v>
      </c>
    </row>
    <row r="31" spans="1:12" ht="12" customHeight="1" x14ac:dyDescent="0.2">
      <c r="A31" s="41"/>
      <c r="B31" s="37"/>
      <c r="C31" s="303" t="s">
        <v>22</v>
      </c>
      <c r="D31" s="173" t="s">
        <v>44</v>
      </c>
      <c r="E31" s="34">
        <v>0.240261799</v>
      </c>
      <c r="F31" s="34">
        <v>0.121512591</v>
      </c>
      <c r="G31" s="34">
        <v>0.28774907</v>
      </c>
      <c r="H31" s="34">
        <v>0.156025046</v>
      </c>
      <c r="I31" s="34">
        <v>0.132228544</v>
      </c>
      <c r="J31" s="163">
        <v>3.8614599999999999E-2</v>
      </c>
      <c r="K31" s="164">
        <v>2.3608400000000002E-2</v>
      </c>
      <c r="L31" s="49">
        <f>(1*E31+2*F31+3*G31+4*H31+5*I31)/SUM(E31:I31)</f>
        <v>2.8063995541370947</v>
      </c>
    </row>
    <row r="32" spans="1:12" ht="12" customHeight="1" x14ac:dyDescent="0.2">
      <c r="A32" s="41"/>
      <c r="B32" s="37"/>
      <c r="C32" s="304"/>
      <c r="D32" s="174" t="s">
        <v>45</v>
      </c>
      <c r="E32" s="35">
        <v>0.19949914899999999</v>
      </c>
      <c r="F32" s="35">
        <v>8.2524636999999998E-2</v>
      </c>
      <c r="G32" s="35">
        <v>0.23650592100000001</v>
      </c>
      <c r="H32" s="35">
        <v>0.213022346</v>
      </c>
      <c r="I32" s="35">
        <v>0.200353007</v>
      </c>
      <c r="J32" s="98">
        <v>3.2815799999999999E-2</v>
      </c>
      <c r="K32" s="99">
        <v>3.5279199999999997E-2</v>
      </c>
      <c r="L32" s="50">
        <f t="shared" ref="L32:L39" si="3">(1*E32+2*F32+3*G32+4*H32+5*I32)/SUM(E32:I32)</f>
        <v>3.1418657658109508</v>
      </c>
    </row>
    <row r="33" spans="1:12" ht="12" customHeight="1" x14ac:dyDescent="0.2">
      <c r="A33" s="41"/>
      <c r="B33" s="37"/>
      <c r="C33" s="304"/>
      <c r="D33" s="174" t="s">
        <v>46</v>
      </c>
      <c r="E33" s="35">
        <v>0.24019030099999999</v>
      </c>
      <c r="F33" s="35">
        <v>0.111543261</v>
      </c>
      <c r="G33" s="35">
        <v>0.21645188600000001</v>
      </c>
      <c r="H33" s="35">
        <v>9.4399625000000001E-2</v>
      </c>
      <c r="I33" s="35">
        <v>6.7026635000000001E-2</v>
      </c>
      <c r="J33" s="98">
        <v>4.3655699999999999E-2</v>
      </c>
      <c r="K33" s="99">
        <v>0.22673258199999999</v>
      </c>
      <c r="L33" s="50">
        <f t="shared" si="3"/>
        <v>2.5018295841272331</v>
      </c>
    </row>
    <row r="34" spans="1:12" ht="12" customHeight="1" x14ac:dyDescent="0.2">
      <c r="A34" s="41"/>
      <c r="B34" s="37"/>
      <c r="C34" s="304"/>
      <c r="D34" s="174" t="s">
        <v>47</v>
      </c>
      <c r="E34" s="35">
        <v>0.18713311299999999</v>
      </c>
      <c r="F34" s="35">
        <v>8.7657671000000006E-2</v>
      </c>
      <c r="G34" s="35">
        <v>0.19318392000000001</v>
      </c>
      <c r="H34" s="35">
        <v>0.20350542599999999</v>
      </c>
      <c r="I34" s="35">
        <v>0.17366055699999999</v>
      </c>
      <c r="J34" s="98">
        <v>4.6851499999999997E-2</v>
      </c>
      <c r="K34" s="99">
        <v>0.10800776500000001</v>
      </c>
      <c r="L34" s="50">
        <f t="shared" si="3"/>
        <v>3.105192714500089</v>
      </c>
    </row>
    <row r="35" spans="1:12" ht="12" customHeight="1" x14ac:dyDescent="0.2">
      <c r="A35" s="41"/>
      <c r="B35" s="37"/>
      <c r="C35" s="304"/>
      <c r="D35" s="174" t="s">
        <v>48</v>
      </c>
      <c r="E35" s="35">
        <v>0.23008775200000001</v>
      </c>
      <c r="F35" s="35">
        <v>0.17542248899999999</v>
      </c>
      <c r="G35" s="35">
        <v>0.30393566399999999</v>
      </c>
      <c r="H35" s="35">
        <v>0.123299004</v>
      </c>
      <c r="I35" s="35">
        <v>7.9081939000000004E-2</v>
      </c>
      <c r="J35" s="98">
        <v>3.7603400000000002E-2</v>
      </c>
      <c r="K35" s="99">
        <v>5.0569799999999998E-2</v>
      </c>
      <c r="L35" s="50">
        <f t="shared" si="3"/>
        <v>2.6116202195880067</v>
      </c>
    </row>
    <row r="36" spans="1:12" ht="12" customHeight="1" x14ac:dyDescent="0.2">
      <c r="A36" s="41"/>
      <c r="B36" s="37"/>
      <c r="C36" s="304"/>
      <c r="D36" s="174" t="s">
        <v>49</v>
      </c>
      <c r="E36" s="35">
        <v>0.233434051</v>
      </c>
      <c r="F36" s="35">
        <v>0.157213985</v>
      </c>
      <c r="G36" s="35">
        <v>0.29968646799999998</v>
      </c>
      <c r="H36" s="35">
        <v>0.136043047</v>
      </c>
      <c r="I36" s="35">
        <v>6.2831208999999999E-2</v>
      </c>
      <c r="J36" s="98">
        <v>3.9709700000000001E-2</v>
      </c>
      <c r="K36" s="99">
        <v>7.1081565999999999E-2</v>
      </c>
      <c r="L36" s="50">
        <f t="shared" si="3"/>
        <v>2.592472950896255</v>
      </c>
    </row>
    <row r="37" spans="1:12" ht="12" customHeight="1" x14ac:dyDescent="0.2">
      <c r="A37" s="41"/>
      <c r="B37" s="37"/>
      <c r="C37" s="304"/>
      <c r="D37" s="174" t="s">
        <v>50</v>
      </c>
      <c r="E37" s="35">
        <v>0.26547082999999999</v>
      </c>
      <c r="F37" s="35">
        <v>0.17401672200000001</v>
      </c>
      <c r="G37" s="35">
        <v>0.34566037599999999</v>
      </c>
      <c r="H37" s="35">
        <v>8.3337136000000006E-2</v>
      </c>
      <c r="I37" s="35">
        <v>3.43638E-2</v>
      </c>
      <c r="J37" s="98">
        <v>4.6927799999999999E-2</v>
      </c>
      <c r="K37" s="99">
        <v>5.0223400000000001E-2</v>
      </c>
      <c r="L37" s="50">
        <f t="shared" si="3"/>
        <v>2.3876121817881577</v>
      </c>
    </row>
    <row r="38" spans="1:12" ht="12" customHeight="1" x14ac:dyDescent="0.2">
      <c r="A38" s="41"/>
      <c r="B38" s="37"/>
      <c r="C38" s="304"/>
      <c r="D38" s="174" t="s">
        <v>51</v>
      </c>
      <c r="E38" s="35">
        <v>0.17634766299999999</v>
      </c>
      <c r="F38" s="35">
        <v>0.108060999</v>
      </c>
      <c r="G38" s="35">
        <v>0.188436297</v>
      </c>
      <c r="H38" s="35">
        <v>9.0831516000000001E-2</v>
      </c>
      <c r="I38" s="35">
        <v>7.3287869000000005E-2</v>
      </c>
      <c r="J38" s="98">
        <v>6.5122658999999999E-2</v>
      </c>
      <c r="K38" s="99">
        <v>0.29791299799999998</v>
      </c>
      <c r="L38" s="50">
        <f t="shared" si="3"/>
        <v>2.6493538875387972</v>
      </c>
    </row>
    <row r="39" spans="1:12" ht="12" customHeight="1" x14ac:dyDescent="0.2">
      <c r="A39" s="41"/>
      <c r="B39" s="37"/>
      <c r="C39" s="304"/>
      <c r="D39" s="174" t="s">
        <v>52</v>
      </c>
      <c r="E39" s="35">
        <v>0.15693072899999999</v>
      </c>
      <c r="F39" s="35">
        <v>9.8493664999999994E-2</v>
      </c>
      <c r="G39" s="35">
        <v>0.23703107800000001</v>
      </c>
      <c r="H39" s="35">
        <v>0.19553353400000001</v>
      </c>
      <c r="I39" s="35">
        <v>0.15513738199999999</v>
      </c>
      <c r="J39" s="98">
        <v>5.6375399999999999E-2</v>
      </c>
      <c r="K39" s="99">
        <v>0.10049817799999999</v>
      </c>
      <c r="L39" s="50">
        <f t="shared" si="3"/>
        <v>3.1108412408033894</v>
      </c>
    </row>
    <row r="40" spans="1:12" ht="12" customHeight="1" x14ac:dyDescent="0.2">
      <c r="A40" s="41"/>
      <c r="B40" s="37"/>
      <c r="C40" s="304"/>
      <c r="D40" s="175" t="s">
        <v>53</v>
      </c>
      <c r="E40" s="36">
        <v>0.15086912099999999</v>
      </c>
      <c r="F40" s="36">
        <v>8.5897962999999994E-2</v>
      </c>
      <c r="G40" s="36">
        <v>0.186027796</v>
      </c>
      <c r="H40" s="36">
        <v>0.118360988</v>
      </c>
      <c r="I40" s="36">
        <v>0.111208852</v>
      </c>
      <c r="J40" s="167">
        <v>7.5350864000000004E-2</v>
      </c>
      <c r="K40" s="168">
        <v>0.272284415</v>
      </c>
      <c r="L40" s="53">
        <f>(1*E40+2*F40+3*G40+4*H40+5*I40)/SUM(E40:I40)</f>
        <v>2.9281728279236194</v>
      </c>
    </row>
    <row r="41" spans="1:12" ht="15" customHeight="1" x14ac:dyDescent="0.2">
      <c r="A41" s="41"/>
      <c r="B41" s="37"/>
      <c r="C41" s="304"/>
      <c r="D41" s="33" t="s">
        <v>207</v>
      </c>
      <c r="E41" s="31">
        <v>0.20802245079999998</v>
      </c>
      <c r="F41" s="31">
        <v>0.1202343983</v>
      </c>
      <c r="G41" s="31">
        <v>0.24946684759999999</v>
      </c>
      <c r="H41" s="31">
        <v>0.1414357668</v>
      </c>
      <c r="I41" s="31">
        <v>0.1089179794</v>
      </c>
      <c r="J41" s="31">
        <v>4.8302742300000007E-2</v>
      </c>
      <c r="K41" s="52">
        <v>0.12361983040000002</v>
      </c>
      <c r="L41" s="54">
        <f t="shared" ref="L41" si="4">(1*E41+2*F41+3*G41+4*H41+5*I41)/SUM(E41:I41)</f>
        <v>2.7862427290856955</v>
      </c>
    </row>
    <row r="42" spans="1:12" ht="12" customHeight="1" x14ac:dyDescent="0.2">
      <c r="A42" s="41"/>
      <c r="B42" s="37"/>
      <c r="C42" s="303" t="s">
        <v>21</v>
      </c>
      <c r="D42" s="173" t="s">
        <v>44</v>
      </c>
      <c r="E42" s="34">
        <v>0.29170195700000001</v>
      </c>
      <c r="F42" s="34">
        <v>0.14042948099999999</v>
      </c>
      <c r="G42" s="34">
        <v>0.29311889499999999</v>
      </c>
      <c r="H42" s="34">
        <v>0.115332251</v>
      </c>
      <c r="I42" s="34">
        <v>6.00802E-2</v>
      </c>
      <c r="J42" s="163">
        <v>2.2501699999999999E-2</v>
      </c>
      <c r="K42" s="164">
        <v>7.6835487999999993E-2</v>
      </c>
      <c r="L42" s="49">
        <f>(1*E42+2*F42+3*G42+4*H42+5*I42)/SUM(E42:I42)</f>
        <v>2.4577984650024134</v>
      </c>
    </row>
    <row r="43" spans="1:12" ht="12" customHeight="1" x14ac:dyDescent="0.2">
      <c r="A43" s="41"/>
      <c r="B43" s="37"/>
      <c r="C43" s="304"/>
      <c r="D43" s="174" t="s">
        <v>45</v>
      </c>
      <c r="E43" s="35">
        <v>0.26232892699999999</v>
      </c>
      <c r="F43" s="35">
        <v>0.11976371500000001</v>
      </c>
      <c r="G43" s="35">
        <v>0.26429590600000002</v>
      </c>
      <c r="H43" s="35">
        <v>0.13281525499999999</v>
      </c>
      <c r="I43" s="35">
        <v>9.7063674000000003E-2</v>
      </c>
      <c r="J43" s="98">
        <v>2.3140600000000001E-2</v>
      </c>
      <c r="K43" s="99">
        <v>0.100591904</v>
      </c>
      <c r="L43" s="50">
        <f t="shared" ref="L43:L50" si="5">(1*E43+2*F43+3*G43+4*H43+5*I43)/SUM(E43:I43)</f>
        <v>2.6376917159051425</v>
      </c>
    </row>
    <row r="44" spans="1:12" ht="12" customHeight="1" x14ac:dyDescent="0.2">
      <c r="A44" s="41"/>
      <c r="B44" s="37"/>
      <c r="C44" s="304"/>
      <c r="D44" s="174" t="s">
        <v>46</v>
      </c>
      <c r="E44" s="35">
        <v>0.282746724</v>
      </c>
      <c r="F44" s="35">
        <v>8.5167181999999994E-2</v>
      </c>
      <c r="G44" s="35">
        <v>0.17089265000000001</v>
      </c>
      <c r="H44" s="35">
        <v>5.1583999999999998E-2</v>
      </c>
      <c r="I44" s="35">
        <v>3.0210500000000001E-2</v>
      </c>
      <c r="J44" s="98">
        <v>3.1179499999999999E-2</v>
      </c>
      <c r="K44" s="99">
        <v>0.34821945199999998</v>
      </c>
      <c r="L44" s="50">
        <f t="shared" si="5"/>
        <v>2.1320420344241247</v>
      </c>
    </row>
    <row r="45" spans="1:12" ht="12" customHeight="1" x14ac:dyDescent="0.2">
      <c r="A45" s="41"/>
      <c r="B45" s="37"/>
      <c r="C45" s="304"/>
      <c r="D45" s="174" t="s">
        <v>47</v>
      </c>
      <c r="E45" s="35">
        <v>0.22506246199999999</v>
      </c>
      <c r="F45" s="35">
        <v>9.2171476000000002E-2</v>
      </c>
      <c r="G45" s="35">
        <v>0.17319505900000001</v>
      </c>
      <c r="H45" s="35">
        <v>0.13249746600000001</v>
      </c>
      <c r="I45" s="35">
        <v>0.11035249900000001</v>
      </c>
      <c r="J45" s="98">
        <v>3.5121699999999999E-2</v>
      </c>
      <c r="K45" s="99">
        <v>0.23159929200000001</v>
      </c>
      <c r="L45" s="50">
        <f t="shared" si="5"/>
        <v>2.7421255132095284</v>
      </c>
    </row>
    <row r="46" spans="1:12" ht="12" customHeight="1" x14ac:dyDescent="0.2">
      <c r="A46" s="41"/>
      <c r="B46" s="37"/>
      <c r="C46" s="304"/>
      <c r="D46" s="174" t="s">
        <v>48</v>
      </c>
      <c r="E46" s="35">
        <v>0.30048417900000002</v>
      </c>
      <c r="F46" s="35">
        <v>0.15322902399999999</v>
      </c>
      <c r="G46" s="35">
        <v>0.27883957300000001</v>
      </c>
      <c r="H46" s="35">
        <v>7.9878295000000002E-2</v>
      </c>
      <c r="I46" s="35">
        <v>4.3895099999999999E-2</v>
      </c>
      <c r="J46" s="98">
        <v>2.44365E-2</v>
      </c>
      <c r="K46" s="99">
        <v>0.119237277</v>
      </c>
      <c r="L46" s="50">
        <f t="shared" si="5"/>
        <v>2.3150636908421665</v>
      </c>
    </row>
    <row r="47" spans="1:12" ht="12" customHeight="1" x14ac:dyDescent="0.2">
      <c r="A47" s="41"/>
      <c r="B47" s="37"/>
      <c r="C47" s="304"/>
      <c r="D47" s="174" t="s">
        <v>49</v>
      </c>
      <c r="E47" s="35">
        <v>0.31416580199999999</v>
      </c>
      <c r="F47" s="35">
        <v>0.139108755</v>
      </c>
      <c r="G47" s="35">
        <v>0.26679865699999999</v>
      </c>
      <c r="H47" s="35">
        <v>8.3181229999999995E-2</v>
      </c>
      <c r="I47" s="35">
        <v>2.59945E-2</v>
      </c>
      <c r="J47" s="98">
        <v>3.1191900000000002E-2</v>
      </c>
      <c r="K47" s="99">
        <v>0.139559192</v>
      </c>
      <c r="L47" s="50">
        <f t="shared" si="5"/>
        <v>2.2375388192233863</v>
      </c>
    </row>
    <row r="48" spans="1:12" ht="12" customHeight="1" x14ac:dyDescent="0.2">
      <c r="A48" s="41"/>
      <c r="B48" s="37"/>
      <c r="C48" s="304"/>
      <c r="D48" s="174" t="s">
        <v>50</v>
      </c>
      <c r="E48" s="35">
        <v>0.31746760699999999</v>
      </c>
      <c r="F48" s="35">
        <v>0.15454470000000001</v>
      </c>
      <c r="G48" s="35">
        <v>0.27836662699999998</v>
      </c>
      <c r="H48" s="35">
        <v>5.94552E-2</v>
      </c>
      <c r="I48" s="35">
        <v>1.8214000000000001E-2</v>
      </c>
      <c r="J48" s="98">
        <v>3.2817100000000002E-2</v>
      </c>
      <c r="K48" s="99">
        <v>0.139134751</v>
      </c>
      <c r="L48" s="50">
        <f t="shared" si="5"/>
        <v>2.1623715029107231</v>
      </c>
    </row>
    <row r="49" spans="1:12" ht="12" customHeight="1" x14ac:dyDescent="0.2">
      <c r="A49" s="41"/>
      <c r="B49" s="37"/>
      <c r="C49" s="304"/>
      <c r="D49" s="174" t="s">
        <v>51</v>
      </c>
      <c r="E49" s="35">
        <v>0.201806125</v>
      </c>
      <c r="F49" s="35">
        <v>8.1777766000000002E-2</v>
      </c>
      <c r="G49" s="35">
        <v>0.14198191299999999</v>
      </c>
      <c r="H49" s="35">
        <v>6.7177767999999999E-2</v>
      </c>
      <c r="I49" s="35">
        <v>3.5629099999999997E-2</v>
      </c>
      <c r="J49" s="98">
        <v>6.0744600000000003E-2</v>
      </c>
      <c r="K49" s="99">
        <v>0.41088269700000002</v>
      </c>
      <c r="L49" s="50">
        <f t="shared" si="5"/>
        <v>2.343353533621058</v>
      </c>
    </row>
    <row r="50" spans="1:12" ht="12" customHeight="1" x14ac:dyDescent="0.2">
      <c r="A50" s="41"/>
      <c r="B50" s="37"/>
      <c r="C50" s="304"/>
      <c r="D50" s="174" t="s">
        <v>52</v>
      </c>
      <c r="E50" s="35">
        <v>0.22408045900000001</v>
      </c>
      <c r="F50" s="35">
        <v>9.8385243999999997E-2</v>
      </c>
      <c r="G50" s="35">
        <v>0.19330793600000001</v>
      </c>
      <c r="H50" s="35">
        <v>0.111987116</v>
      </c>
      <c r="I50" s="35">
        <v>8.1230067000000003E-2</v>
      </c>
      <c r="J50" s="98">
        <v>3.9666899999999998E-2</v>
      </c>
      <c r="K50" s="99">
        <v>0.25134224199999999</v>
      </c>
      <c r="L50" s="50">
        <f t="shared" si="5"/>
        <v>2.6162165946909814</v>
      </c>
    </row>
    <row r="51" spans="1:12" ht="12" customHeight="1" x14ac:dyDescent="0.2">
      <c r="A51" s="41"/>
      <c r="B51" s="37"/>
      <c r="C51" s="304"/>
      <c r="D51" s="175" t="s">
        <v>53</v>
      </c>
      <c r="E51" s="36">
        <v>0.20349451099999999</v>
      </c>
      <c r="F51" s="36">
        <v>7.1962237999999998E-2</v>
      </c>
      <c r="G51" s="36">
        <v>0.14437731700000001</v>
      </c>
      <c r="H51" s="36">
        <v>5.6206399999999997E-2</v>
      </c>
      <c r="I51" s="36">
        <v>3.2997899999999997E-2</v>
      </c>
      <c r="J51" s="167">
        <v>5.7306900000000001E-2</v>
      </c>
      <c r="K51" s="168">
        <v>0.43365472999999999</v>
      </c>
      <c r="L51" s="53">
        <f>(1*E51+2*F51+3*G51+4*H51+5*I51)/SUM(E51:I51)</f>
        <v>2.2991705855035689</v>
      </c>
    </row>
    <row r="52" spans="1:12" ht="15" customHeight="1" x14ac:dyDescent="0.2">
      <c r="A52" s="41"/>
      <c r="B52" s="37"/>
      <c r="C52" s="305"/>
      <c r="D52" s="33" t="s">
        <v>207</v>
      </c>
      <c r="E52" s="31">
        <v>0.26233387530000002</v>
      </c>
      <c r="F52" s="31">
        <v>0.11365395809999998</v>
      </c>
      <c r="G52" s="31">
        <v>0.2205174533</v>
      </c>
      <c r="H52" s="31">
        <v>8.9011498100000003E-2</v>
      </c>
      <c r="I52" s="31">
        <v>5.3566754000000008E-2</v>
      </c>
      <c r="J52" s="31">
        <v>3.5810739999999994E-2</v>
      </c>
      <c r="K52" s="52">
        <v>0.2251057025</v>
      </c>
      <c r="L52" s="54">
        <f t="shared" ref="L52" si="6">(1*E52+2*F52+3*G52+4*H52+5*I52)/SUM(E52:I52)</f>
        <v>2.4017229725912546</v>
      </c>
    </row>
    <row r="53" spans="1:12" ht="15" customHeight="1" x14ac:dyDescent="0.2">
      <c r="A53" s="123"/>
      <c r="C53" s="177" t="s">
        <v>33</v>
      </c>
      <c r="D53" s="172"/>
      <c r="E53" s="116"/>
      <c r="F53" s="116"/>
      <c r="G53" s="116"/>
      <c r="H53" s="116"/>
      <c r="I53" s="116"/>
      <c r="J53" s="116"/>
      <c r="K53" s="116"/>
      <c r="L53" s="116"/>
    </row>
    <row r="54" spans="1:12" ht="12" customHeight="1" x14ac:dyDescent="0.2">
      <c r="A54" s="41"/>
      <c r="B54" s="37"/>
      <c r="C54" s="303" t="s">
        <v>23</v>
      </c>
      <c r="D54" s="173" t="s">
        <v>44</v>
      </c>
      <c r="E54" s="34">
        <v>0.238270327</v>
      </c>
      <c r="F54" s="34">
        <v>0.144360287</v>
      </c>
      <c r="G54" s="34">
        <v>0.317776638</v>
      </c>
      <c r="H54" s="34">
        <v>0.129086588</v>
      </c>
      <c r="I54" s="34">
        <v>7.3705441999999996E-2</v>
      </c>
      <c r="J54" s="163">
        <v>4.4849899999999998E-2</v>
      </c>
      <c r="K54" s="164">
        <v>5.1950799999999998E-2</v>
      </c>
      <c r="L54" s="49">
        <f>(1*E54+2*F54+3*G54+4*H54+5*I54)/SUM(E54:I54)</f>
        <v>2.6186849614878236</v>
      </c>
    </row>
    <row r="55" spans="1:12" ht="12" customHeight="1" x14ac:dyDescent="0.2">
      <c r="A55" s="41"/>
      <c r="B55" s="37"/>
      <c r="C55" s="304"/>
      <c r="D55" s="174" t="s">
        <v>45</v>
      </c>
      <c r="E55" s="35">
        <v>0.16821156700000001</v>
      </c>
      <c r="F55" s="35">
        <v>7.7191573999999999E-2</v>
      </c>
      <c r="G55" s="35">
        <v>0.23993738100000001</v>
      </c>
      <c r="H55" s="35">
        <v>0.225174766</v>
      </c>
      <c r="I55" s="35">
        <v>0.18060125199999999</v>
      </c>
      <c r="J55" s="98">
        <v>3.60211E-2</v>
      </c>
      <c r="K55" s="99">
        <v>7.2862403000000006E-2</v>
      </c>
      <c r="L55" s="50">
        <f t="shared" ref="L55:L62" si="7">(1*E55+2*F55+3*G55+4*H55+5*I55)/SUM(E55:I55)</f>
        <v>3.1938720181313207</v>
      </c>
    </row>
    <row r="56" spans="1:12" ht="12" customHeight="1" x14ac:dyDescent="0.2">
      <c r="A56" s="41"/>
      <c r="B56" s="37"/>
      <c r="C56" s="304"/>
      <c r="D56" s="174" t="s">
        <v>46</v>
      </c>
      <c r="E56" s="35">
        <v>0.24370203100000001</v>
      </c>
      <c r="F56" s="35">
        <v>8.7062031999999998E-2</v>
      </c>
      <c r="G56" s="35">
        <v>0.18868717199999999</v>
      </c>
      <c r="H56" s="35">
        <v>9.0308162999999997E-2</v>
      </c>
      <c r="I56" s="35">
        <v>9.5438593000000002E-2</v>
      </c>
      <c r="J56" s="98">
        <v>3.9127099999999998E-2</v>
      </c>
      <c r="K56" s="99">
        <v>0.25567490100000001</v>
      </c>
      <c r="L56" s="50">
        <f t="shared" si="7"/>
        <v>2.5841157394902448</v>
      </c>
    </row>
    <row r="57" spans="1:12" ht="12" customHeight="1" x14ac:dyDescent="0.2">
      <c r="A57" s="41"/>
      <c r="B57" s="37"/>
      <c r="C57" s="304"/>
      <c r="D57" s="174" t="s">
        <v>47</v>
      </c>
      <c r="E57" s="35">
        <v>0.128883152</v>
      </c>
      <c r="F57" s="35">
        <v>0.101770886</v>
      </c>
      <c r="G57" s="35">
        <v>0.199505769</v>
      </c>
      <c r="H57" s="35">
        <v>0.219701642</v>
      </c>
      <c r="I57" s="35">
        <v>0.22314482299999999</v>
      </c>
      <c r="J57" s="98">
        <v>4.7927200000000003E-2</v>
      </c>
      <c r="K57" s="99">
        <v>7.9066492000000002E-2</v>
      </c>
      <c r="L57" s="50">
        <f t="shared" si="7"/>
        <v>3.351033100023364</v>
      </c>
    </row>
    <row r="58" spans="1:12" ht="12" customHeight="1" x14ac:dyDescent="0.2">
      <c r="A58" s="41"/>
      <c r="B58" s="37"/>
      <c r="C58" s="304"/>
      <c r="D58" s="174" t="s">
        <v>48</v>
      </c>
      <c r="E58" s="35">
        <v>0.16435369799999999</v>
      </c>
      <c r="F58" s="35">
        <v>0.120358123</v>
      </c>
      <c r="G58" s="35">
        <v>0.27604546000000002</v>
      </c>
      <c r="H58" s="35">
        <v>0.15409066499999999</v>
      </c>
      <c r="I58" s="35">
        <v>0.17557517</v>
      </c>
      <c r="J58" s="98">
        <v>3.60211E-2</v>
      </c>
      <c r="K58" s="99">
        <v>7.3555827000000004E-2</v>
      </c>
      <c r="L58" s="50">
        <f t="shared" si="7"/>
        <v>3.0630885305991993</v>
      </c>
    </row>
    <row r="59" spans="1:12" ht="12" customHeight="1" x14ac:dyDescent="0.2">
      <c r="A59" s="41"/>
      <c r="B59" s="37"/>
      <c r="C59" s="304"/>
      <c r="D59" s="174" t="s">
        <v>49</v>
      </c>
      <c r="E59" s="35">
        <v>0.21256651800000001</v>
      </c>
      <c r="F59" s="35">
        <v>0.111569107</v>
      </c>
      <c r="G59" s="35">
        <v>0.28488190800000002</v>
      </c>
      <c r="H59" s="35">
        <v>0.147902744</v>
      </c>
      <c r="I59" s="35">
        <v>7.5180975999999997E-2</v>
      </c>
      <c r="J59" s="98">
        <v>4.5399399999999999E-2</v>
      </c>
      <c r="K59" s="99">
        <v>0.122499391</v>
      </c>
      <c r="L59" s="50">
        <f t="shared" si="7"/>
        <v>2.7134514025302159</v>
      </c>
    </row>
    <row r="60" spans="1:12" ht="12" customHeight="1" x14ac:dyDescent="0.2">
      <c r="A60" s="41"/>
      <c r="B60" s="37"/>
      <c r="C60" s="304"/>
      <c r="D60" s="174" t="s">
        <v>50</v>
      </c>
      <c r="E60" s="35">
        <v>0.278294602</v>
      </c>
      <c r="F60" s="35">
        <v>0.16703737499999999</v>
      </c>
      <c r="G60" s="35">
        <v>0.33268864300000001</v>
      </c>
      <c r="H60" s="35">
        <v>4.7042300000000002E-2</v>
      </c>
      <c r="I60" s="35">
        <v>2.4115500000000002E-2</v>
      </c>
      <c r="J60" s="98">
        <v>4.2788300000000001E-2</v>
      </c>
      <c r="K60" s="99">
        <v>0.108033266</v>
      </c>
      <c r="L60" s="50">
        <f t="shared" si="7"/>
        <v>2.2600456344616013</v>
      </c>
    </row>
    <row r="61" spans="1:12" ht="12" customHeight="1" x14ac:dyDescent="0.2">
      <c r="A61" s="41"/>
      <c r="B61" s="37"/>
      <c r="C61" s="304"/>
      <c r="D61" s="174" t="s">
        <v>51</v>
      </c>
      <c r="E61" s="35">
        <v>0.15780535300000001</v>
      </c>
      <c r="F61" s="35">
        <v>8.0409176999999998E-2</v>
      </c>
      <c r="G61" s="35">
        <v>0.123691042</v>
      </c>
      <c r="H61" s="35">
        <v>5.9644200000000001E-2</v>
      </c>
      <c r="I61" s="35">
        <v>3.9720900000000003E-2</v>
      </c>
      <c r="J61" s="98">
        <v>9.6026275999999994E-2</v>
      </c>
      <c r="K61" s="99">
        <v>0.44270303799999999</v>
      </c>
      <c r="L61" s="50">
        <f t="shared" si="7"/>
        <v>2.4429867351289136</v>
      </c>
    </row>
    <row r="62" spans="1:12" ht="12" customHeight="1" x14ac:dyDescent="0.2">
      <c r="A62" s="41"/>
      <c r="B62" s="37"/>
      <c r="C62" s="304"/>
      <c r="D62" s="174" t="s">
        <v>52</v>
      </c>
      <c r="E62" s="35">
        <v>0.134678677</v>
      </c>
      <c r="F62" s="35">
        <v>9.5106454000000007E-2</v>
      </c>
      <c r="G62" s="35">
        <v>0.31290908499999998</v>
      </c>
      <c r="H62" s="35">
        <v>0.194365658</v>
      </c>
      <c r="I62" s="35">
        <v>0.113466017</v>
      </c>
      <c r="J62" s="98">
        <v>5.3278100000000002E-2</v>
      </c>
      <c r="K62" s="99">
        <v>9.6195973000000004E-2</v>
      </c>
      <c r="L62" s="50">
        <f t="shared" si="7"/>
        <v>3.0668220504530179</v>
      </c>
    </row>
    <row r="63" spans="1:12" ht="12" customHeight="1" x14ac:dyDescent="0.2">
      <c r="A63" s="41"/>
      <c r="B63" s="37"/>
      <c r="C63" s="304"/>
      <c r="D63" s="175" t="s">
        <v>53</v>
      </c>
      <c r="E63" s="36">
        <v>0.152713931</v>
      </c>
      <c r="F63" s="36">
        <v>6.15215E-2</v>
      </c>
      <c r="G63" s="36">
        <v>0.15827222599999999</v>
      </c>
      <c r="H63" s="36">
        <v>5.41571E-2</v>
      </c>
      <c r="I63" s="36">
        <v>3.7316299999999997E-2</v>
      </c>
      <c r="J63" s="167">
        <v>8.9991888000000006E-2</v>
      </c>
      <c r="K63" s="168">
        <v>0.44602704100000001</v>
      </c>
      <c r="L63" s="53">
        <f>(1*E63+2*F63+3*G63+4*H63+5*I63)/SUM(E63:I63)</f>
        <v>2.4867039108452218</v>
      </c>
    </row>
    <row r="64" spans="1:12" ht="15" customHeight="1" x14ac:dyDescent="0.2">
      <c r="A64" s="41"/>
      <c r="B64" s="37"/>
      <c r="C64" s="304"/>
      <c r="D64" s="33" t="s">
        <v>207</v>
      </c>
      <c r="E64" s="31">
        <v>0.18794798559999998</v>
      </c>
      <c r="F64" s="31">
        <v>0.1046386515</v>
      </c>
      <c r="G64" s="31">
        <v>0.24343953239999996</v>
      </c>
      <c r="H64" s="31">
        <v>0.1321473826</v>
      </c>
      <c r="I64" s="31">
        <v>0.1038264973</v>
      </c>
      <c r="J64" s="31">
        <v>5.3143036399999996E-2</v>
      </c>
      <c r="K64" s="52">
        <v>0.17485691319999999</v>
      </c>
      <c r="L64" s="54">
        <f t="shared" ref="L64" si="8">(1*E64+2*F64+3*G64+4*H64+5*I64)/SUM(E64:I64)</f>
        <v>2.8177017661988764</v>
      </c>
    </row>
    <row r="65" spans="1:12" ht="12" customHeight="1" x14ac:dyDescent="0.2">
      <c r="A65" s="41"/>
      <c r="B65" s="37"/>
      <c r="C65" s="303" t="s">
        <v>24</v>
      </c>
      <c r="D65" s="173" t="s">
        <v>44</v>
      </c>
      <c r="E65" s="34">
        <v>0.20506876299999999</v>
      </c>
      <c r="F65" s="34">
        <v>0.127056212</v>
      </c>
      <c r="G65" s="34">
        <v>0.32113788399999998</v>
      </c>
      <c r="H65" s="34">
        <v>0.134203604</v>
      </c>
      <c r="I65" s="34">
        <v>0.14741895799999999</v>
      </c>
      <c r="J65" s="163">
        <v>2.1777100000000001E-2</v>
      </c>
      <c r="K65" s="164">
        <v>4.3337500000000001E-2</v>
      </c>
      <c r="L65" s="49">
        <f>(1*E65+2*F65+3*G65+4*H65+5*I65)/SUM(E65:I65)</f>
        <v>2.8843150020626966</v>
      </c>
    </row>
    <row r="66" spans="1:12" ht="12" customHeight="1" x14ac:dyDescent="0.2">
      <c r="A66" s="41"/>
      <c r="B66" s="37"/>
      <c r="C66" s="304"/>
      <c r="D66" s="174" t="s">
        <v>45</v>
      </c>
      <c r="E66" s="35">
        <v>0.118979715</v>
      </c>
      <c r="F66" s="35">
        <v>9.1765594000000006E-2</v>
      </c>
      <c r="G66" s="35">
        <v>0.163486412</v>
      </c>
      <c r="H66" s="35">
        <v>0.206584618</v>
      </c>
      <c r="I66" s="35">
        <v>0.35553665600000001</v>
      </c>
      <c r="J66" s="98">
        <v>2.00293E-2</v>
      </c>
      <c r="K66" s="99">
        <v>4.3617700000000002E-2</v>
      </c>
      <c r="L66" s="50">
        <f t="shared" ref="L66:L73" si="9">(1*E66+2*F66+3*G66+4*H66+5*I66)/SUM(E66:I66)</f>
        <v>3.6278966470332055</v>
      </c>
    </row>
    <row r="67" spans="1:12" ht="12" customHeight="1" x14ac:dyDescent="0.2">
      <c r="A67" s="41"/>
      <c r="B67" s="37"/>
      <c r="C67" s="304"/>
      <c r="D67" s="174" t="s">
        <v>46</v>
      </c>
      <c r="E67" s="35">
        <v>0.173746962</v>
      </c>
      <c r="F67" s="35">
        <v>0.100816262</v>
      </c>
      <c r="G67" s="35">
        <v>0.21822467300000001</v>
      </c>
      <c r="H67" s="35">
        <v>0.14695086700000001</v>
      </c>
      <c r="I67" s="35">
        <v>0.205946821</v>
      </c>
      <c r="J67" s="98">
        <v>2.25314E-2</v>
      </c>
      <c r="K67" s="99">
        <v>0.13178304099999999</v>
      </c>
      <c r="L67" s="50">
        <f t="shared" si="9"/>
        <v>3.1307038040621213</v>
      </c>
    </row>
    <row r="68" spans="1:12" ht="12" customHeight="1" x14ac:dyDescent="0.2">
      <c r="A68" s="41"/>
      <c r="B68" s="37"/>
      <c r="C68" s="304"/>
      <c r="D68" s="174" t="s">
        <v>47</v>
      </c>
      <c r="E68" s="35">
        <v>0.14518542300000001</v>
      </c>
      <c r="F68" s="35">
        <v>0.10509307</v>
      </c>
      <c r="G68" s="35">
        <v>0.22000879400000001</v>
      </c>
      <c r="H68" s="35">
        <v>0.20623445400000001</v>
      </c>
      <c r="I68" s="35">
        <v>0.21257389300000001</v>
      </c>
      <c r="J68" s="98">
        <v>2.7111E-2</v>
      </c>
      <c r="K68" s="99">
        <v>8.3793390999999995E-2</v>
      </c>
      <c r="L68" s="50">
        <f t="shared" si="9"/>
        <v>3.2653463980456352</v>
      </c>
    </row>
    <row r="69" spans="1:12" ht="12" customHeight="1" x14ac:dyDescent="0.2">
      <c r="A69" s="41"/>
      <c r="B69" s="37"/>
      <c r="C69" s="304"/>
      <c r="D69" s="174" t="s">
        <v>48</v>
      </c>
      <c r="E69" s="35">
        <v>0.173154168</v>
      </c>
      <c r="F69" s="35">
        <v>0.19391393500000001</v>
      </c>
      <c r="G69" s="35">
        <v>0.30478443</v>
      </c>
      <c r="H69" s="35">
        <v>0.163723913</v>
      </c>
      <c r="I69" s="35">
        <v>9.0570380000000006E-2</v>
      </c>
      <c r="J69" s="98">
        <v>2.1768099999999999E-2</v>
      </c>
      <c r="K69" s="99">
        <v>5.2085100000000002E-2</v>
      </c>
      <c r="L69" s="50">
        <f t="shared" si="9"/>
        <v>2.7890641175722171</v>
      </c>
    </row>
    <row r="70" spans="1:12" ht="12" customHeight="1" x14ac:dyDescent="0.2">
      <c r="A70" s="41"/>
      <c r="B70" s="37"/>
      <c r="C70" s="304"/>
      <c r="D70" s="174" t="s">
        <v>49</v>
      </c>
      <c r="E70" s="35">
        <v>0.16954364999999999</v>
      </c>
      <c r="F70" s="35">
        <v>0.19902744999999999</v>
      </c>
      <c r="G70" s="35">
        <v>0.319532121</v>
      </c>
      <c r="H70" s="35">
        <v>0.14412116799999999</v>
      </c>
      <c r="I70" s="35">
        <v>8.6739653E-2</v>
      </c>
      <c r="J70" s="98">
        <v>2.3572800000000001E-2</v>
      </c>
      <c r="K70" s="99">
        <v>5.7463100000000003E-2</v>
      </c>
      <c r="L70" s="50">
        <f t="shared" si="9"/>
        <v>2.7600403651049494</v>
      </c>
    </row>
    <row r="71" spans="1:12" ht="12" customHeight="1" x14ac:dyDescent="0.2">
      <c r="A71" s="41"/>
      <c r="B71" s="37"/>
      <c r="C71" s="304"/>
      <c r="D71" s="174" t="s">
        <v>50</v>
      </c>
      <c r="E71" s="35">
        <v>0.229243157</v>
      </c>
      <c r="F71" s="35">
        <v>0.214693411</v>
      </c>
      <c r="G71" s="35">
        <v>0.34470799299999999</v>
      </c>
      <c r="H71" s="35">
        <v>0.12842896600000001</v>
      </c>
      <c r="I71" s="35">
        <v>2.47198E-2</v>
      </c>
      <c r="J71" s="98">
        <v>2.6209199999999998E-2</v>
      </c>
      <c r="K71" s="99">
        <v>3.1997499999999998E-2</v>
      </c>
      <c r="L71" s="50">
        <f t="shared" si="9"/>
        <v>2.4740765889924381</v>
      </c>
    </row>
    <row r="72" spans="1:12" ht="12" customHeight="1" x14ac:dyDescent="0.2">
      <c r="A72" s="41"/>
      <c r="B72" s="37"/>
      <c r="C72" s="304"/>
      <c r="D72" s="174" t="s">
        <v>51</v>
      </c>
      <c r="E72" s="35">
        <v>0.166731452</v>
      </c>
      <c r="F72" s="35">
        <v>8.5290434999999998E-2</v>
      </c>
      <c r="G72" s="35">
        <v>0.28213893600000001</v>
      </c>
      <c r="H72" s="35">
        <v>0.16339652099999999</v>
      </c>
      <c r="I72" s="35">
        <v>0.10303923299999999</v>
      </c>
      <c r="J72" s="98">
        <v>2.9242500000000001E-2</v>
      </c>
      <c r="K72" s="99">
        <v>0.17016091799999999</v>
      </c>
      <c r="L72" s="50">
        <f t="shared" si="9"/>
        <v>2.9384479606637139</v>
      </c>
    </row>
    <row r="73" spans="1:12" ht="12" customHeight="1" x14ac:dyDescent="0.2">
      <c r="A73" s="41"/>
      <c r="B73" s="37"/>
      <c r="C73" s="304"/>
      <c r="D73" s="174" t="s">
        <v>52</v>
      </c>
      <c r="E73" s="35">
        <v>0.100953969</v>
      </c>
      <c r="F73" s="35">
        <v>6.9912409999999994E-2</v>
      </c>
      <c r="G73" s="35">
        <v>0.248898222</v>
      </c>
      <c r="H73" s="35">
        <v>0.28176709</v>
      </c>
      <c r="I73" s="35">
        <v>0.24706210000000001</v>
      </c>
      <c r="J73" s="98">
        <v>2.5431599999999999E-2</v>
      </c>
      <c r="K73" s="99">
        <v>2.59746E-2</v>
      </c>
      <c r="L73" s="50">
        <f t="shared" si="9"/>
        <v>3.5313875620760835</v>
      </c>
    </row>
    <row r="74" spans="1:12" ht="12" customHeight="1" x14ac:dyDescent="0.2">
      <c r="A74" s="41"/>
      <c r="B74" s="37"/>
      <c r="C74" s="304"/>
      <c r="D74" s="175" t="s">
        <v>53</v>
      </c>
      <c r="E74" s="36">
        <v>0.100570993</v>
      </c>
      <c r="F74" s="36">
        <v>7.3656888000000004E-2</v>
      </c>
      <c r="G74" s="36">
        <v>0.225483931</v>
      </c>
      <c r="H74" s="36">
        <v>0.21897449499999999</v>
      </c>
      <c r="I74" s="36">
        <v>0.227390431</v>
      </c>
      <c r="J74" s="167">
        <v>3.6447800000000002E-2</v>
      </c>
      <c r="K74" s="168">
        <v>0.117475503</v>
      </c>
      <c r="L74" s="53">
        <f>(1*E74+2*F74+3*G74+4*H74+5*I74)/SUM(E74:I74)</f>
        <v>3.4715369955012285</v>
      </c>
    </row>
    <row r="75" spans="1:12" ht="15" customHeight="1" x14ac:dyDescent="0.2">
      <c r="A75" s="41"/>
      <c r="B75" s="37"/>
      <c r="C75" s="304"/>
      <c r="D75" s="33" t="s">
        <v>207</v>
      </c>
      <c r="E75" s="31">
        <v>0.15831782520000001</v>
      </c>
      <c r="F75" s="31">
        <v>0.12612256669999999</v>
      </c>
      <c r="G75" s="31">
        <v>0.26484033959999997</v>
      </c>
      <c r="H75" s="31">
        <v>0.17943856959999999</v>
      </c>
      <c r="I75" s="31">
        <v>0.17009979249999999</v>
      </c>
      <c r="J75" s="31">
        <v>2.5412079999999997E-2</v>
      </c>
      <c r="K75" s="52">
        <v>7.576883529999999E-2</v>
      </c>
      <c r="L75" s="54">
        <f t="shared" ref="L75" si="10">(1*E75+2*F75+3*G75+4*H75+5*I75)/SUM(E75:I75)</f>
        <v>3.0855343840016531</v>
      </c>
    </row>
    <row r="76" spans="1:12" ht="12" customHeight="1" x14ac:dyDescent="0.2">
      <c r="A76" s="41"/>
      <c r="B76" s="37"/>
      <c r="C76" s="303" t="s">
        <v>25</v>
      </c>
      <c r="D76" s="173" t="s">
        <v>44</v>
      </c>
      <c r="E76" s="34">
        <v>0.22000146800000001</v>
      </c>
      <c r="F76" s="34">
        <v>0.12736989900000001</v>
      </c>
      <c r="G76" s="34">
        <v>0.34616977700000001</v>
      </c>
      <c r="H76" s="34">
        <v>0.14383875199999999</v>
      </c>
      <c r="I76" s="34">
        <v>8.6308146000000002E-2</v>
      </c>
      <c r="J76" s="163">
        <v>2.8536099999999998E-2</v>
      </c>
      <c r="K76" s="164">
        <v>4.7775900000000003E-2</v>
      </c>
      <c r="L76" s="49">
        <f>(1*E76+2*F76+3*G76+4*H76+5*I76)/SUM(E76:I76)</f>
        <v>2.7283522362629</v>
      </c>
    </row>
    <row r="77" spans="1:12" ht="12" customHeight="1" x14ac:dyDescent="0.2">
      <c r="A77" s="41"/>
      <c r="B77" s="37"/>
      <c r="C77" s="304"/>
      <c r="D77" s="174" t="s">
        <v>45</v>
      </c>
      <c r="E77" s="35">
        <v>0.23308114599999999</v>
      </c>
      <c r="F77" s="35">
        <v>7.6360700000000004E-2</v>
      </c>
      <c r="G77" s="35">
        <v>0.29914383700000002</v>
      </c>
      <c r="H77" s="35">
        <v>0.14827969699999999</v>
      </c>
      <c r="I77" s="35">
        <v>0.144365933</v>
      </c>
      <c r="J77" s="98">
        <v>1.4759E-3</v>
      </c>
      <c r="K77" s="99">
        <v>9.7292782999999994E-2</v>
      </c>
      <c r="L77" s="50">
        <f t="shared" ref="L77:L84" si="11">(1*E77+2*F77+3*G77+4*H77+5*I77)/SUM(E77:I77)</f>
        <v>2.8829252518437514</v>
      </c>
    </row>
    <row r="78" spans="1:12" ht="12" customHeight="1" x14ac:dyDescent="0.2">
      <c r="A78" s="41"/>
      <c r="B78" s="37"/>
      <c r="C78" s="304"/>
      <c r="D78" s="174" t="s">
        <v>46</v>
      </c>
      <c r="E78" s="35">
        <v>0.25448194800000001</v>
      </c>
      <c r="F78" s="35">
        <v>6.6601857E-2</v>
      </c>
      <c r="G78" s="35">
        <v>0.26742048000000002</v>
      </c>
      <c r="H78" s="35">
        <v>6.1196300000000002E-2</v>
      </c>
      <c r="I78" s="35">
        <v>5.3997499999999997E-2</v>
      </c>
      <c r="J78" s="98">
        <v>1.20892E-2</v>
      </c>
      <c r="K78" s="99">
        <v>0.28421281799999998</v>
      </c>
      <c r="L78" s="50">
        <f t="shared" si="11"/>
        <v>2.4225159032513215</v>
      </c>
    </row>
    <row r="79" spans="1:12" ht="12" customHeight="1" x14ac:dyDescent="0.2">
      <c r="A79" s="41"/>
      <c r="B79" s="37"/>
      <c r="C79" s="304"/>
      <c r="D79" s="174" t="s">
        <v>47</v>
      </c>
      <c r="E79" s="35">
        <v>0.23260340500000001</v>
      </c>
      <c r="F79" s="35">
        <v>0.138982991</v>
      </c>
      <c r="G79" s="35">
        <v>0.21992972499999999</v>
      </c>
      <c r="H79" s="35">
        <v>0.15622682099999999</v>
      </c>
      <c r="I79" s="35">
        <v>7.6168986999999994E-2</v>
      </c>
      <c r="J79" s="98">
        <v>3.66241E-2</v>
      </c>
      <c r="K79" s="99">
        <v>0.139463963</v>
      </c>
      <c r="L79" s="50">
        <f t="shared" si="11"/>
        <v>2.6411934387710509</v>
      </c>
    </row>
    <row r="80" spans="1:12" ht="12" customHeight="1" x14ac:dyDescent="0.2">
      <c r="A80" s="41"/>
      <c r="B80" s="37"/>
      <c r="C80" s="304"/>
      <c r="D80" s="174" t="s">
        <v>48</v>
      </c>
      <c r="E80" s="35">
        <v>0.27649470100000001</v>
      </c>
      <c r="F80" s="35">
        <v>0.229123035</v>
      </c>
      <c r="G80" s="35">
        <v>0.29936126299999999</v>
      </c>
      <c r="H80" s="35">
        <v>7.6223208000000001E-2</v>
      </c>
      <c r="I80" s="35">
        <v>3.44263E-2</v>
      </c>
      <c r="J80" s="98">
        <v>1.2604999999999999E-3</v>
      </c>
      <c r="K80" s="99">
        <v>8.3110994999999993E-2</v>
      </c>
      <c r="L80" s="50">
        <f t="shared" si="11"/>
        <v>2.3042630017197574</v>
      </c>
    </row>
    <row r="81" spans="1:12" ht="12" customHeight="1" x14ac:dyDescent="0.2">
      <c r="A81" s="41"/>
      <c r="B81" s="37"/>
      <c r="C81" s="304"/>
      <c r="D81" s="174" t="s">
        <v>49</v>
      </c>
      <c r="E81" s="35">
        <v>0.29667359300000001</v>
      </c>
      <c r="F81" s="35">
        <v>0.16800780400000001</v>
      </c>
      <c r="G81" s="35">
        <v>0.30551914400000002</v>
      </c>
      <c r="H81" s="35">
        <v>4.0546400000000003E-2</v>
      </c>
      <c r="I81" s="35">
        <v>4.0746400000000002E-2</v>
      </c>
      <c r="J81" s="98">
        <v>1.2604999999999999E-3</v>
      </c>
      <c r="K81" s="99">
        <v>0.147246129</v>
      </c>
      <c r="L81" s="50">
        <f t="shared" si="11"/>
        <v>2.2491828658939568</v>
      </c>
    </row>
    <row r="82" spans="1:12" ht="12" customHeight="1" x14ac:dyDescent="0.2">
      <c r="A82" s="41"/>
      <c r="B82" s="37"/>
      <c r="C82" s="304"/>
      <c r="D82" s="174" t="s">
        <v>50</v>
      </c>
      <c r="E82" s="35">
        <v>0.22381717400000001</v>
      </c>
      <c r="F82" s="35">
        <v>0.2428574</v>
      </c>
      <c r="G82" s="35">
        <v>0.27237931100000001</v>
      </c>
      <c r="H82" s="35">
        <v>0.14923583100000001</v>
      </c>
      <c r="I82" s="35">
        <v>2.4865700000000001E-2</v>
      </c>
      <c r="J82" s="98">
        <v>2.8751499999999999E-2</v>
      </c>
      <c r="K82" s="99">
        <v>5.8093100000000002E-2</v>
      </c>
      <c r="L82" s="50">
        <f t="shared" si="11"/>
        <v>2.4617296153670298</v>
      </c>
    </row>
    <row r="83" spans="1:12" ht="12" customHeight="1" x14ac:dyDescent="0.2">
      <c r="A83" s="41"/>
      <c r="B83" s="37"/>
      <c r="C83" s="304"/>
      <c r="D83" s="174" t="s">
        <v>51</v>
      </c>
      <c r="E83" s="35">
        <v>0.27851667099999999</v>
      </c>
      <c r="F83" s="35">
        <v>0.19078388600000001</v>
      </c>
      <c r="G83" s="35">
        <v>0.214682593</v>
      </c>
      <c r="H83" s="35">
        <v>1.51561E-2</v>
      </c>
      <c r="I83" s="35">
        <v>8.8313999999999997E-3</v>
      </c>
      <c r="J83" s="98">
        <v>4.6131400000000003E-2</v>
      </c>
      <c r="K83" s="99">
        <v>0.24589804900000001</v>
      </c>
      <c r="L83" s="50">
        <f t="shared" si="11"/>
        <v>1.9900734896284189</v>
      </c>
    </row>
    <row r="84" spans="1:12" ht="12" customHeight="1" x14ac:dyDescent="0.2">
      <c r="A84" s="41"/>
      <c r="B84" s="37"/>
      <c r="C84" s="304"/>
      <c r="D84" s="174" t="s">
        <v>52</v>
      </c>
      <c r="E84" s="35">
        <v>0.23622984799999999</v>
      </c>
      <c r="F84" s="35">
        <v>0.15925895200000001</v>
      </c>
      <c r="G84" s="35">
        <v>0.22991168200000001</v>
      </c>
      <c r="H84" s="35">
        <v>9.4713470999999994E-2</v>
      </c>
      <c r="I84" s="35">
        <v>5.8451900000000001E-2</v>
      </c>
      <c r="J84" s="98">
        <v>4.3499099999999999E-2</v>
      </c>
      <c r="K84" s="99">
        <v>0.17793502899999999</v>
      </c>
      <c r="L84" s="50">
        <f t="shared" si="11"/>
        <v>2.4604163856130481</v>
      </c>
    </row>
    <row r="85" spans="1:12" ht="12" customHeight="1" x14ac:dyDescent="0.2">
      <c r="A85" s="41"/>
      <c r="B85" s="37"/>
      <c r="C85" s="304"/>
      <c r="D85" s="175" t="s">
        <v>53</v>
      </c>
      <c r="E85" s="36">
        <v>0.26826207400000002</v>
      </c>
      <c r="F85" s="36">
        <v>0.105325559</v>
      </c>
      <c r="G85" s="36">
        <v>0.26827727499999998</v>
      </c>
      <c r="H85" s="36">
        <v>5.5062100000000003E-2</v>
      </c>
      <c r="I85" s="36">
        <v>4.1715799999999997E-2</v>
      </c>
      <c r="J85" s="167">
        <v>4.7050099999999997E-2</v>
      </c>
      <c r="K85" s="168">
        <v>0.21430711999999999</v>
      </c>
      <c r="L85" s="53">
        <f>(1*E85+2*F85+3*G85+4*H85+5*I85)/SUM(E85:I85)</f>
        <v>2.3185393514316868</v>
      </c>
    </row>
    <row r="86" spans="1:12" ht="15" customHeight="1" x14ac:dyDescent="0.2">
      <c r="A86" s="41"/>
      <c r="B86" s="37"/>
      <c r="C86" s="304"/>
      <c r="D86" s="33" t="s">
        <v>207</v>
      </c>
      <c r="E86" s="31">
        <v>0.25201620279999998</v>
      </c>
      <c r="F86" s="31">
        <v>0.15046720829999999</v>
      </c>
      <c r="G86" s="31">
        <v>0.27227950870000001</v>
      </c>
      <c r="H86" s="31">
        <v>9.4047868000000007E-2</v>
      </c>
      <c r="I86" s="31">
        <v>5.6987806600000003E-2</v>
      </c>
      <c r="J86" s="31">
        <v>2.4667839999999996E-2</v>
      </c>
      <c r="K86" s="52">
        <v>0.14953358859999999</v>
      </c>
      <c r="L86" s="54">
        <f t="shared" ref="L86" si="12">(1*E86+2*F86+3*G86+4*H86+5*I86)/SUM(E86:I86)</f>
        <v>2.4593401638998964</v>
      </c>
    </row>
    <row r="87" spans="1:12" ht="12" customHeight="1" x14ac:dyDescent="0.2">
      <c r="A87" s="41"/>
      <c r="B87" s="37"/>
      <c r="C87" s="303" t="s">
        <v>26</v>
      </c>
      <c r="D87" s="173" t="s">
        <v>44</v>
      </c>
      <c r="E87" s="34">
        <v>0.27044894000000003</v>
      </c>
      <c r="F87" s="34">
        <v>0.128674595</v>
      </c>
      <c r="G87" s="34">
        <v>0.27201734300000002</v>
      </c>
      <c r="H87" s="34">
        <v>0.12713355200000001</v>
      </c>
      <c r="I87" s="34">
        <v>0.10215355</v>
      </c>
      <c r="J87" s="163">
        <v>3.6224899999999997E-2</v>
      </c>
      <c r="K87" s="164">
        <v>6.3347166999999996E-2</v>
      </c>
      <c r="L87" s="49">
        <f>(1*E87+2*F87+3*G87+4*H87+5*I87)/SUM(E87:I87)</f>
        <v>2.6244765483631456</v>
      </c>
    </row>
    <row r="88" spans="1:12" ht="12" customHeight="1" x14ac:dyDescent="0.2">
      <c r="A88" s="41"/>
      <c r="B88" s="37"/>
      <c r="C88" s="304"/>
      <c r="D88" s="174" t="s">
        <v>45</v>
      </c>
      <c r="E88" s="35">
        <v>0.26163942299999998</v>
      </c>
      <c r="F88" s="35">
        <v>9.3488877999999997E-2</v>
      </c>
      <c r="G88" s="35">
        <v>0.25956668500000002</v>
      </c>
      <c r="H88" s="35">
        <v>0.15202887200000001</v>
      </c>
      <c r="I88" s="35">
        <v>0.119191269</v>
      </c>
      <c r="J88" s="98">
        <v>3.6318499999999997E-2</v>
      </c>
      <c r="K88" s="99">
        <v>7.7766360000000007E-2</v>
      </c>
      <c r="L88" s="50">
        <f t="shared" ref="L88:L95" si="13">(1*E88+2*F88+3*G88+4*H88+5*I88)/SUM(E88:I88)</f>
        <v>2.74449435718914</v>
      </c>
    </row>
    <row r="89" spans="1:12" ht="12" customHeight="1" x14ac:dyDescent="0.2">
      <c r="A89" s="41"/>
      <c r="B89" s="37"/>
      <c r="C89" s="304"/>
      <c r="D89" s="174" t="s">
        <v>46</v>
      </c>
      <c r="E89" s="35">
        <v>0.25931956099999998</v>
      </c>
      <c r="F89" s="35">
        <v>0.11896464700000001</v>
      </c>
      <c r="G89" s="35">
        <v>0.22901669499999999</v>
      </c>
      <c r="H89" s="35">
        <v>6.2457100000000002E-2</v>
      </c>
      <c r="I89" s="35">
        <v>5.1092699999999998E-2</v>
      </c>
      <c r="J89" s="98">
        <v>4.16037E-2</v>
      </c>
      <c r="K89" s="99">
        <v>0.237545653</v>
      </c>
      <c r="L89" s="50">
        <f t="shared" si="13"/>
        <v>2.3438845699509567</v>
      </c>
    </row>
    <row r="90" spans="1:12" ht="12" customHeight="1" x14ac:dyDescent="0.2">
      <c r="A90" s="41"/>
      <c r="B90" s="37"/>
      <c r="C90" s="304"/>
      <c r="D90" s="174" t="s">
        <v>47</v>
      </c>
      <c r="E90" s="35">
        <v>0.196783293</v>
      </c>
      <c r="F90" s="35">
        <v>6.9780191000000005E-2</v>
      </c>
      <c r="G90" s="35">
        <v>0.19946589200000001</v>
      </c>
      <c r="H90" s="35">
        <v>0.17365919199999999</v>
      </c>
      <c r="I90" s="35">
        <v>0.16119630800000001</v>
      </c>
      <c r="J90" s="98">
        <v>4.6158699999999997E-2</v>
      </c>
      <c r="K90" s="99">
        <v>0.152956442</v>
      </c>
      <c r="L90" s="50">
        <f t="shared" si="13"/>
        <v>3.0408361201217144</v>
      </c>
    </row>
    <row r="91" spans="1:12" ht="12" customHeight="1" x14ac:dyDescent="0.2">
      <c r="A91" s="41"/>
      <c r="B91" s="37"/>
      <c r="C91" s="304"/>
      <c r="D91" s="174" t="s">
        <v>48</v>
      </c>
      <c r="E91" s="35">
        <v>0.27074751800000002</v>
      </c>
      <c r="F91" s="35">
        <v>0.14905507300000001</v>
      </c>
      <c r="G91" s="35">
        <v>0.285908775</v>
      </c>
      <c r="H91" s="35">
        <v>8.1212441999999996E-2</v>
      </c>
      <c r="I91" s="35">
        <v>7.9796077000000007E-2</v>
      </c>
      <c r="J91" s="98">
        <v>3.9675299999999997E-2</v>
      </c>
      <c r="K91" s="99">
        <v>9.3604794000000005E-2</v>
      </c>
      <c r="L91" s="50">
        <f t="shared" si="13"/>
        <v>2.4810947333924385</v>
      </c>
    </row>
    <row r="92" spans="1:12" ht="12" customHeight="1" x14ac:dyDescent="0.2">
      <c r="A92" s="41"/>
      <c r="B92" s="37"/>
      <c r="C92" s="304"/>
      <c r="D92" s="174" t="s">
        <v>49</v>
      </c>
      <c r="E92" s="35">
        <v>0.26695260599999998</v>
      </c>
      <c r="F92" s="35">
        <v>0.14334581499999999</v>
      </c>
      <c r="G92" s="35">
        <v>0.27914751799999998</v>
      </c>
      <c r="H92" s="35">
        <v>0.10132302999999999</v>
      </c>
      <c r="I92" s="35">
        <v>5.1551899999999998E-2</v>
      </c>
      <c r="J92" s="98">
        <v>4.47911E-2</v>
      </c>
      <c r="K92" s="99">
        <v>0.112888034</v>
      </c>
      <c r="L92" s="50">
        <f t="shared" si="13"/>
        <v>2.4386649857537841</v>
      </c>
    </row>
    <row r="93" spans="1:12" ht="12" customHeight="1" x14ac:dyDescent="0.2">
      <c r="A93" s="41"/>
      <c r="B93" s="37"/>
      <c r="C93" s="304"/>
      <c r="D93" s="174" t="s">
        <v>50</v>
      </c>
      <c r="E93" s="35">
        <v>0.31624267499999997</v>
      </c>
      <c r="F93" s="35">
        <v>0.165698502</v>
      </c>
      <c r="G93" s="35">
        <v>0.308616848</v>
      </c>
      <c r="H93" s="35">
        <v>4.7629299999999999E-2</v>
      </c>
      <c r="I93" s="35">
        <v>1.9988200000000001E-2</v>
      </c>
      <c r="J93" s="98">
        <v>4.90745E-2</v>
      </c>
      <c r="K93" s="99">
        <v>9.2750097000000004E-2</v>
      </c>
      <c r="L93" s="50">
        <f t="shared" si="13"/>
        <v>2.1719897255284693</v>
      </c>
    </row>
    <row r="94" spans="1:12" ht="12" customHeight="1" x14ac:dyDescent="0.2">
      <c r="A94" s="41"/>
      <c r="B94" s="37"/>
      <c r="C94" s="304"/>
      <c r="D94" s="174" t="s">
        <v>51</v>
      </c>
      <c r="E94" s="35">
        <v>0.19183125500000001</v>
      </c>
      <c r="F94" s="35">
        <v>0.10157049</v>
      </c>
      <c r="G94" s="35">
        <v>0.15175483300000001</v>
      </c>
      <c r="H94" s="35">
        <v>6.3883266999999994E-2</v>
      </c>
      <c r="I94" s="35">
        <v>2.0416500000000001E-2</v>
      </c>
      <c r="J94" s="98">
        <v>7.9671638000000003E-2</v>
      </c>
      <c r="K94" s="99">
        <v>0.39087203799999998</v>
      </c>
      <c r="L94" s="50">
        <f t="shared" si="13"/>
        <v>2.2813066901672512</v>
      </c>
    </row>
    <row r="95" spans="1:12" ht="12" customHeight="1" x14ac:dyDescent="0.2">
      <c r="A95" s="41"/>
      <c r="B95" s="37"/>
      <c r="C95" s="304"/>
      <c r="D95" s="174" t="s">
        <v>52</v>
      </c>
      <c r="E95" s="35">
        <v>0.18647857700000001</v>
      </c>
      <c r="F95" s="35">
        <v>0.11266296000000001</v>
      </c>
      <c r="G95" s="35">
        <v>0.20875447</v>
      </c>
      <c r="H95" s="35">
        <v>0.13032329200000001</v>
      </c>
      <c r="I95" s="35">
        <v>7.2497079000000006E-2</v>
      </c>
      <c r="J95" s="98">
        <v>6.8437511000000006E-2</v>
      </c>
      <c r="K95" s="99">
        <v>0.22084611200000001</v>
      </c>
      <c r="L95" s="50">
        <f t="shared" si="13"/>
        <v>2.7040976252836537</v>
      </c>
    </row>
    <row r="96" spans="1:12" ht="12" customHeight="1" x14ac:dyDescent="0.2">
      <c r="A96" s="41"/>
      <c r="B96" s="37"/>
      <c r="C96" s="304"/>
      <c r="D96" s="175" t="s">
        <v>53</v>
      </c>
      <c r="E96" s="36">
        <v>0.18735869999999999</v>
      </c>
      <c r="F96" s="36">
        <v>9.7968237E-2</v>
      </c>
      <c r="G96" s="36">
        <v>0.131266788</v>
      </c>
      <c r="H96" s="36">
        <v>7.8193712999999998E-2</v>
      </c>
      <c r="I96" s="36">
        <v>4.07707E-2</v>
      </c>
      <c r="J96" s="167">
        <v>8.1087736999999993E-2</v>
      </c>
      <c r="K96" s="168">
        <v>0.38335409599999998</v>
      </c>
      <c r="L96" s="53">
        <f>(1*E96+2*F96+3*G96+4*H96+5*I96)/SUM(E96:I96)</f>
        <v>2.4156553662526918</v>
      </c>
    </row>
    <row r="97" spans="1:12" ht="15" customHeight="1" x14ac:dyDescent="0.2">
      <c r="A97" s="41"/>
      <c r="B97" s="37"/>
      <c r="C97" s="304"/>
      <c r="D97" s="33" t="s">
        <v>207</v>
      </c>
      <c r="E97" s="31">
        <v>0.24078025479999998</v>
      </c>
      <c r="F97" s="31">
        <v>0.11812093879999999</v>
      </c>
      <c r="G97" s="31">
        <v>0.23255158470000001</v>
      </c>
      <c r="H97" s="31">
        <v>0.10178437599999998</v>
      </c>
      <c r="I97" s="31">
        <v>7.1865428300000006E-2</v>
      </c>
      <c r="J97" s="31">
        <v>5.2304358600000003E-2</v>
      </c>
      <c r="K97" s="52">
        <v>0.18259307929999999</v>
      </c>
      <c r="L97" s="54">
        <f t="shared" ref="L97" si="14">(1*E97+2*F97+3*G97+4*H97+5*I97)/SUM(E97:I97)</f>
        <v>2.5370996989757124</v>
      </c>
    </row>
    <row r="98" spans="1:12" ht="12" customHeight="1" x14ac:dyDescent="0.2">
      <c r="A98" s="41"/>
      <c r="B98" s="37"/>
      <c r="C98" s="303" t="s">
        <v>27</v>
      </c>
      <c r="D98" s="173" t="s">
        <v>44</v>
      </c>
      <c r="E98" s="34">
        <v>0.229733136</v>
      </c>
      <c r="F98" s="34">
        <v>0.11939395899999999</v>
      </c>
      <c r="G98" s="34">
        <v>0.304759903</v>
      </c>
      <c r="H98" s="34">
        <v>0.16679097100000001</v>
      </c>
      <c r="I98" s="34">
        <v>0.128206766</v>
      </c>
      <c r="J98" s="163">
        <v>3.2362500000000002E-2</v>
      </c>
      <c r="K98" s="164">
        <v>1.87528E-2</v>
      </c>
      <c r="L98" s="49">
        <f>(1*E98+2*F98+3*G98+4*H98+5*I98)/SUM(E98:I98)</f>
        <v>2.8359592875103008</v>
      </c>
    </row>
    <row r="99" spans="1:12" ht="12" customHeight="1" x14ac:dyDescent="0.2">
      <c r="A99" s="41"/>
      <c r="B99" s="37"/>
      <c r="C99" s="304"/>
      <c r="D99" s="174" t="s">
        <v>45</v>
      </c>
      <c r="E99" s="35">
        <v>0.213874061</v>
      </c>
      <c r="F99" s="35">
        <v>9.1184491000000006E-2</v>
      </c>
      <c r="G99" s="35">
        <v>0.28563791300000002</v>
      </c>
      <c r="H99" s="35">
        <v>0.183005205</v>
      </c>
      <c r="I99" s="35">
        <v>0.160842873</v>
      </c>
      <c r="J99" s="98">
        <v>2.99256E-2</v>
      </c>
      <c r="K99" s="99">
        <v>3.55298E-2</v>
      </c>
      <c r="L99" s="50">
        <f t="shared" ref="L99:L106" si="15">(1*E99+2*F99+3*G99+4*H99+5*I99)/SUM(E99:I99)</f>
        <v>2.9847608526456297</v>
      </c>
    </row>
    <row r="100" spans="1:12" ht="12" customHeight="1" x14ac:dyDescent="0.2">
      <c r="A100" s="41"/>
      <c r="B100" s="37"/>
      <c r="C100" s="304"/>
      <c r="D100" s="174" t="s">
        <v>46</v>
      </c>
      <c r="E100" s="35">
        <v>0.26020085700000001</v>
      </c>
      <c r="F100" s="35">
        <v>0.111770552</v>
      </c>
      <c r="G100" s="35">
        <v>0.253272514</v>
      </c>
      <c r="H100" s="35">
        <v>5.7565600000000001E-2</v>
      </c>
      <c r="I100" s="35">
        <v>2.3633000000000001E-2</v>
      </c>
      <c r="J100" s="98">
        <v>4.2805599999999999E-2</v>
      </c>
      <c r="K100" s="99">
        <v>0.25075182400000001</v>
      </c>
      <c r="L100" s="50">
        <f t="shared" si="15"/>
        <v>2.2535264386965563</v>
      </c>
    </row>
    <row r="101" spans="1:12" ht="12" customHeight="1" x14ac:dyDescent="0.2">
      <c r="A101" s="41"/>
      <c r="B101" s="37"/>
      <c r="C101" s="304"/>
      <c r="D101" s="174" t="s">
        <v>47</v>
      </c>
      <c r="E101" s="35">
        <v>0.20112026599999999</v>
      </c>
      <c r="F101" s="35">
        <v>0.103835302</v>
      </c>
      <c r="G101" s="35">
        <v>0.19938541100000001</v>
      </c>
      <c r="H101" s="35">
        <v>0.18008153399999999</v>
      </c>
      <c r="I101" s="35">
        <v>0.14284301399999999</v>
      </c>
      <c r="J101" s="98">
        <v>4.3391100000000002E-2</v>
      </c>
      <c r="K101" s="99">
        <v>0.12934337700000001</v>
      </c>
      <c r="L101" s="50">
        <f t="shared" si="15"/>
        <v>2.9512752910831739</v>
      </c>
    </row>
    <row r="102" spans="1:12" ht="12" customHeight="1" x14ac:dyDescent="0.2">
      <c r="A102" s="41"/>
      <c r="B102" s="37"/>
      <c r="C102" s="304"/>
      <c r="D102" s="174" t="s">
        <v>48</v>
      </c>
      <c r="E102" s="35">
        <v>0.25365876999999998</v>
      </c>
      <c r="F102" s="35">
        <v>0.18570432000000001</v>
      </c>
      <c r="G102" s="35">
        <v>0.34161472399999998</v>
      </c>
      <c r="H102" s="35">
        <v>0.102828233</v>
      </c>
      <c r="I102" s="35">
        <v>4.56207E-2</v>
      </c>
      <c r="J102" s="98">
        <v>3.1429199999999997E-2</v>
      </c>
      <c r="K102" s="99">
        <v>3.9143999999999998E-2</v>
      </c>
      <c r="L102" s="50">
        <f t="shared" si="15"/>
        <v>2.4631613210933345</v>
      </c>
    </row>
    <row r="103" spans="1:12" ht="12" customHeight="1" x14ac:dyDescent="0.2">
      <c r="A103" s="41"/>
      <c r="B103" s="37"/>
      <c r="C103" s="304"/>
      <c r="D103" s="174" t="s">
        <v>49</v>
      </c>
      <c r="E103" s="35">
        <v>0.27008942699999999</v>
      </c>
      <c r="F103" s="35">
        <v>0.17153494799999999</v>
      </c>
      <c r="G103" s="35">
        <v>0.33072094699999999</v>
      </c>
      <c r="H103" s="35">
        <v>0.10745893199999999</v>
      </c>
      <c r="I103" s="35">
        <v>3.1289699999999997E-2</v>
      </c>
      <c r="J103" s="98">
        <v>3.5908500000000003E-2</v>
      </c>
      <c r="K103" s="99">
        <v>5.2997500000000003E-2</v>
      </c>
      <c r="L103" s="50">
        <f t="shared" si="15"/>
        <v>2.4054669470455075</v>
      </c>
    </row>
    <row r="104" spans="1:12" ht="12" customHeight="1" x14ac:dyDescent="0.2">
      <c r="A104" s="41"/>
      <c r="B104" s="37"/>
      <c r="C104" s="304"/>
      <c r="D104" s="174" t="s">
        <v>50</v>
      </c>
      <c r="E104" s="35">
        <v>0.28282147000000002</v>
      </c>
      <c r="F104" s="35">
        <v>0.160213355</v>
      </c>
      <c r="G104" s="35">
        <v>0.34693046900000002</v>
      </c>
      <c r="H104" s="35">
        <v>0.102037896</v>
      </c>
      <c r="I104" s="35">
        <v>2.6013499999999998E-2</v>
      </c>
      <c r="J104" s="98">
        <v>4.1270599999999998E-2</v>
      </c>
      <c r="K104" s="99">
        <v>4.0712699999999998E-2</v>
      </c>
      <c r="L104" s="50">
        <f t="shared" si="15"/>
        <v>2.3771448763093836</v>
      </c>
    </row>
    <row r="105" spans="1:12" ht="12" customHeight="1" x14ac:dyDescent="0.2">
      <c r="A105" s="41"/>
      <c r="B105" s="37"/>
      <c r="C105" s="304"/>
      <c r="D105" s="174" t="s">
        <v>51</v>
      </c>
      <c r="E105" s="35">
        <v>0.197638023</v>
      </c>
      <c r="F105" s="35">
        <v>0.10360491400000001</v>
      </c>
      <c r="G105" s="35">
        <v>0.15743985699999999</v>
      </c>
      <c r="H105" s="35">
        <v>0.114709063</v>
      </c>
      <c r="I105" s="35">
        <v>8.5036298999999996E-2</v>
      </c>
      <c r="J105" s="98">
        <v>7.0224758999999998E-2</v>
      </c>
      <c r="K105" s="99">
        <v>0.27134708499999999</v>
      </c>
      <c r="L105" s="50">
        <f t="shared" si="15"/>
        <v>2.6748327102220699</v>
      </c>
    </row>
    <row r="106" spans="1:12" ht="12" customHeight="1" x14ac:dyDescent="0.2">
      <c r="A106" s="41"/>
      <c r="B106" s="37"/>
      <c r="C106" s="304"/>
      <c r="D106" s="174" t="s">
        <v>52</v>
      </c>
      <c r="E106" s="35">
        <v>0.18002699999999999</v>
      </c>
      <c r="F106" s="35">
        <v>0.106992134</v>
      </c>
      <c r="G106" s="35">
        <v>0.20787127799999999</v>
      </c>
      <c r="H106" s="35">
        <v>0.20209965199999999</v>
      </c>
      <c r="I106" s="35">
        <v>0.19661174300000001</v>
      </c>
      <c r="J106" s="98">
        <v>4.89507E-2</v>
      </c>
      <c r="K106" s="99">
        <v>5.7447499999999999E-2</v>
      </c>
      <c r="L106" s="50">
        <f t="shared" si="15"/>
        <v>3.1435505199241383</v>
      </c>
    </row>
    <row r="107" spans="1:12" ht="12" customHeight="1" x14ac:dyDescent="0.2">
      <c r="A107" s="41"/>
      <c r="B107" s="37"/>
      <c r="C107" s="304"/>
      <c r="D107" s="175" t="s">
        <v>53</v>
      </c>
      <c r="E107" s="36">
        <v>0.17430256999999999</v>
      </c>
      <c r="F107" s="36">
        <v>7.8209763000000002E-2</v>
      </c>
      <c r="G107" s="36">
        <v>0.173271972</v>
      </c>
      <c r="H107" s="36">
        <v>0.13806666400000001</v>
      </c>
      <c r="I107" s="36">
        <v>0.13426600399999999</v>
      </c>
      <c r="J107" s="167">
        <v>7.0580862999999994E-2</v>
      </c>
      <c r="K107" s="168">
        <v>0.231302165</v>
      </c>
      <c r="L107" s="53">
        <f>(1*E107+2*F107+3*G107+4*H107+5*I107)/SUM(E107:I107)</f>
        <v>2.971041771247696</v>
      </c>
    </row>
    <row r="108" spans="1:12" ht="15" customHeight="1" x14ac:dyDescent="0.2">
      <c r="A108" s="41"/>
      <c r="B108" s="37"/>
      <c r="C108" s="304"/>
      <c r="D108" s="33" t="s">
        <v>207</v>
      </c>
      <c r="E108" s="31">
        <v>0.226346558</v>
      </c>
      <c r="F108" s="31">
        <v>0.1232443738</v>
      </c>
      <c r="G108" s="31">
        <v>0.26009049880000001</v>
      </c>
      <c r="H108" s="31">
        <v>0.13546437500000003</v>
      </c>
      <c r="I108" s="31">
        <v>9.7436359900000005E-2</v>
      </c>
      <c r="J108" s="31">
        <v>4.4684942200000001E-2</v>
      </c>
      <c r="K108" s="52">
        <v>0.11273287509999999</v>
      </c>
      <c r="L108" s="54">
        <f t="shared" ref="L108" si="16">(1*E108+2*F108+3*G108+4*H108+5*I108)/SUM(E108:I108)</f>
        <v>2.7085146053925113</v>
      </c>
    </row>
    <row r="109" spans="1:12" ht="12" customHeight="1" x14ac:dyDescent="0.2">
      <c r="A109" s="41"/>
      <c r="B109" s="37"/>
      <c r="C109" s="303" t="s">
        <v>28</v>
      </c>
      <c r="D109" s="173" t="s">
        <v>44</v>
      </c>
      <c r="E109" s="34">
        <v>0.24486506499999999</v>
      </c>
      <c r="F109" s="34">
        <v>0.101307018</v>
      </c>
      <c r="G109" s="34">
        <v>0.32601808100000002</v>
      </c>
      <c r="H109" s="34">
        <v>0.16314658100000001</v>
      </c>
      <c r="I109" s="34">
        <v>6.6019669000000003E-2</v>
      </c>
      <c r="J109" s="163">
        <v>5.09982E-2</v>
      </c>
      <c r="K109" s="164">
        <v>4.7645399999999997E-2</v>
      </c>
      <c r="L109" s="49">
        <f>(1*E109+2*F109+3*G109+4*H109+5*I109)/SUM(E109:I109)</f>
        <v>2.6717710947580833</v>
      </c>
    </row>
    <row r="110" spans="1:12" ht="12" customHeight="1" x14ac:dyDescent="0.2">
      <c r="A110" s="41"/>
      <c r="B110" s="37"/>
      <c r="C110" s="304"/>
      <c r="D110" s="174" t="s">
        <v>45</v>
      </c>
      <c r="E110" s="35">
        <v>0.22866413799999999</v>
      </c>
      <c r="F110" s="35">
        <v>7.6395867000000006E-2</v>
      </c>
      <c r="G110" s="35">
        <v>0.24971027100000001</v>
      </c>
      <c r="H110" s="35">
        <v>0.21027380900000001</v>
      </c>
      <c r="I110" s="35">
        <v>0.146344108</v>
      </c>
      <c r="J110" s="98">
        <v>5.4293899999999999E-2</v>
      </c>
      <c r="K110" s="99">
        <v>3.4317899999999998E-2</v>
      </c>
      <c r="L110" s="50">
        <f t="shared" ref="L110:L117" si="17">(1*E110+2*F110+3*G110+4*H110+5*I110)/SUM(E110:I110)</f>
        <v>2.9662469645357805</v>
      </c>
    </row>
    <row r="111" spans="1:12" ht="12" customHeight="1" x14ac:dyDescent="0.2">
      <c r="A111" s="41"/>
      <c r="B111" s="37"/>
      <c r="C111" s="304"/>
      <c r="D111" s="174" t="s">
        <v>46</v>
      </c>
      <c r="E111" s="35">
        <v>0.241709696</v>
      </c>
      <c r="F111" s="35">
        <v>7.4713520000000005E-2</v>
      </c>
      <c r="G111" s="35">
        <v>0.25062021699999998</v>
      </c>
      <c r="H111" s="35">
        <v>0.186695045</v>
      </c>
      <c r="I111" s="35">
        <v>0.12910096300000001</v>
      </c>
      <c r="J111" s="98">
        <v>5.1143099999999997E-2</v>
      </c>
      <c r="K111" s="99">
        <v>6.6017461E-2</v>
      </c>
      <c r="L111" s="50">
        <f t="shared" si="17"/>
        <v>2.8717366536414182</v>
      </c>
    </row>
    <row r="112" spans="1:12" ht="12" customHeight="1" x14ac:dyDescent="0.2">
      <c r="A112" s="41"/>
      <c r="B112" s="37"/>
      <c r="C112" s="304"/>
      <c r="D112" s="174" t="s">
        <v>47</v>
      </c>
      <c r="E112" s="35">
        <v>0.21483886999999999</v>
      </c>
      <c r="F112" s="35">
        <v>8.8038082000000004E-2</v>
      </c>
      <c r="G112" s="35">
        <v>0.258548789</v>
      </c>
      <c r="H112" s="35">
        <v>0.159658778</v>
      </c>
      <c r="I112" s="35">
        <v>7.0848596E-2</v>
      </c>
      <c r="J112" s="98">
        <v>6.6710111000000002E-2</v>
      </c>
      <c r="K112" s="99">
        <v>0.14135677299999999</v>
      </c>
      <c r="L112" s="50">
        <f t="shared" si="17"/>
        <v>2.7267952963426714</v>
      </c>
    </row>
    <row r="113" spans="1:12" ht="12" customHeight="1" x14ac:dyDescent="0.2">
      <c r="A113" s="41"/>
      <c r="B113" s="37"/>
      <c r="C113" s="304"/>
      <c r="D113" s="174" t="s">
        <v>48</v>
      </c>
      <c r="E113" s="35">
        <v>0.228210512</v>
      </c>
      <c r="F113" s="35">
        <v>0.122456993</v>
      </c>
      <c r="G113" s="35">
        <v>0.28511565500000002</v>
      </c>
      <c r="H113" s="35">
        <v>0.139365348</v>
      </c>
      <c r="I113" s="35">
        <v>0.12811029400000001</v>
      </c>
      <c r="J113" s="98">
        <v>5.4293899999999999E-2</v>
      </c>
      <c r="K113" s="99">
        <v>4.24473E-2</v>
      </c>
      <c r="L113" s="50">
        <f t="shared" si="17"/>
        <v>2.7970768946904765</v>
      </c>
    </row>
    <row r="114" spans="1:12" ht="12" customHeight="1" x14ac:dyDescent="0.2">
      <c r="A114" s="41"/>
      <c r="B114" s="37"/>
      <c r="C114" s="304"/>
      <c r="D114" s="174" t="s">
        <v>49</v>
      </c>
      <c r="E114" s="35">
        <v>0.23595037899999999</v>
      </c>
      <c r="F114" s="35">
        <v>0.124807029</v>
      </c>
      <c r="G114" s="35">
        <v>0.26903016699999999</v>
      </c>
      <c r="H114" s="35">
        <v>0.130526743</v>
      </c>
      <c r="I114" s="35">
        <v>0.12202555</v>
      </c>
      <c r="J114" s="98">
        <v>6.8626418999999994E-2</v>
      </c>
      <c r="K114" s="99">
        <v>4.90337E-2</v>
      </c>
      <c r="L114" s="50">
        <f t="shared" si="17"/>
        <v>2.7482490001233852</v>
      </c>
    </row>
    <row r="115" spans="1:12" ht="12" customHeight="1" x14ac:dyDescent="0.2">
      <c r="A115" s="41"/>
      <c r="B115" s="37"/>
      <c r="C115" s="304"/>
      <c r="D115" s="174" t="s">
        <v>50</v>
      </c>
      <c r="E115" s="35">
        <v>0.30455478600000002</v>
      </c>
      <c r="F115" s="35">
        <v>0.148293327</v>
      </c>
      <c r="G115" s="35">
        <v>0.32581416000000002</v>
      </c>
      <c r="H115" s="35">
        <v>5.3675E-2</v>
      </c>
      <c r="I115" s="35">
        <v>2.1312899999999999E-2</v>
      </c>
      <c r="J115" s="98">
        <v>5.5814000000000002E-2</v>
      </c>
      <c r="K115" s="99">
        <v>9.0535725999999997E-2</v>
      </c>
      <c r="L115" s="50">
        <f t="shared" si="17"/>
        <v>2.2255585251313481</v>
      </c>
    </row>
    <row r="116" spans="1:12" ht="12" customHeight="1" x14ac:dyDescent="0.2">
      <c r="A116" s="41"/>
      <c r="B116" s="37"/>
      <c r="C116" s="304"/>
      <c r="D116" s="174" t="s">
        <v>51</v>
      </c>
      <c r="E116" s="35">
        <v>0.19681642999999999</v>
      </c>
      <c r="F116" s="35">
        <v>8.3774012999999994E-2</v>
      </c>
      <c r="G116" s="35">
        <v>0.16358879200000001</v>
      </c>
      <c r="H116" s="35">
        <v>4.5379900000000001E-2</v>
      </c>
      <c r="I116" s="35">
        <v>4.3360700000000002E-2</v>
      </c>
      <c r="J116" s="98">
        <v>8.0418932999999998E-2</v>
      </c>
      <c r="K116" s="99">
        <v>0.38666122200000003</v>
      </c>
      <c r="L116" s="50">
        <f t="shared" si="17"/>
        <v>2.3520496886740947</v>
      </c>
    </row>
    <row r="117" spans="1:12" ht="12" customHeight="1" x14ac:dyDescent="0.2">
      <c r="A117" s="41"/>
      <c r="B117" s="37"/>
      <c r="C117" s="304"/>
      <c r="D117" s="174" t="s">
        <v>52</v>
      </c>
      <c r="E117" s="35">
        <v>0.20170913400000001</v>
      </c>
      <c r="F117" s="35">
        <v>0.141133222</v>
      </c>
      <c r="G117" s="35">
        <v>0.20883757</v>
      </c>
      <c r="H117" s="35">
        <v>9.5177007999999994E-2</v>
      </c>
      <c r="I117" s="35">
        <v>7.9175703E-2</v>
      </c>
      <c r="J117" s="98">
        <v>8.1226565000000001E-2</v>
      </c>
      <c r="K117" s="99">
        <v>0.19274079799999999</v>
      </c>
      <c r="L117" s="50">
        <f t="shared" si="17"/>
        <v>2.5991597881845632</v>
      </c>
    </row>
    <row r="118" spans="1:12" ht="12" customHeight="1" x14ac:dyDescent="0.2">
      <c r="A118" s="41"/>
      <c r="B118" s="37"/>
      <c r="C118" s="304"/>
      <c r="D118" s="175" t="s">
        <v>53</v>
      </c>
      <c r="E118" s="36">
        <v>0.18432421099999999</v>
      </c>
      <c r="F118" s="36">
        <v>9.9610764000000004E-2</v>
      </c>
      <c r="G118" s="36">
        <v>0.179423102</v>
      </c>
      <c r="H118" s="36">
        <v>3.3045999999999999E-2</v>
      </c>
      <c r="I118" s="36">
        <v>3.3301499999999998E-2</v>
      </c>
      <c r="J118" s="167">
        <v>8.5922356000000005E-2</v>
      </c>
      <c r="K118" s="168">
        <v>0.38437208899999997</v>
      </c>
      <c r="L118" s="53">
        <f>(1*E118+2*F118+3*G118+4*H118+5*I118)/SUM(E118:I118)</f>
        <v>2.3041225125707903</v>
      </c>
    </row>
    <row r="119" spans="1:12" ht="15" customHeight="1" x14ac:dyDescent="0.2">
      <c r="A119" s="41"/>
      <c r="B119" s="37"/>
      <c r="C119" s="304"/>
      <c r="D119" s="33" t="s">
        <v>207</v>
      </c>
      <c r="E119" s="31">
        <v>0.22816432209999998</v>
      </c>
      <c r="F119" s="31">
        <v>0.10605298349999999</v>
      </c>
      <c r="G119" s="31">
        <v>0.25167068040000001</v>
      </c>
      <c r="H119" s="31">
        <v>0.12169442119999999</v>
      </c>
      <c r="I119" s="31">
        <v>8.3959998300000005E-2</v>
      </c>
      <c r="J119" s="31">
        <v>6.4944748400000002E-2</v>
      </c>
      <c r="K119" s="52">
        <v>0.1435128369</v>
      </c>
      <c r="L119" s="54">
        <f t="shared" ref="L119" si="18">(1*E119+2*F119+3*G119+4*H119+5*I119)/SUM(E119:I119)</f>
        <v>2.6553978561291371</v>
      </c>
    </row>
    <row r="120" spans="1:12" ht="12" customHeight="1" x14ac:dyDescent="0.2">
      <c r="A120" s="41"/>
      <c r="B120" s="37"/>
      <c r="C120" s="303" t="s">
        <v>29</v>
      </c>
      <c r="D120" s="173" t="s">
        <v>44</v>
      </c>
      <c r="E120" s="34">
        <v>0.28285270800000001</v>
      </c>
      <c r="F120" s="34">
        <v>9.6448486E-2</v>
      </c>
      <c r="G120" s="34">
        <v>0.200832652</v>
      </c>
      <c r="H120" s="34">
        <v>0.14344547499999999</v>
      </c>
      <c r="I120" s="34">
        <v>0.22794920199999999</v>
      </c>
      <c r="J120" s="163">
        <v>3.0133400000000001E-2</v>
      </c>
      <c r="K120" s="164">
        <v>1.8338E-2</v>
      </c>
      <c r="L120" s="49">
        <f>(1*E120+2*F120+3*G120+4*H120+5*I120)/SUM(E120:I120)</f>
        <v>2.933990393895948</v>
      </c>
    </row>
    <row r="121" spans="1:12" ht="12" customHeight="1" x14ac:dyDescent="0.2">
      <c r="A121" s="41"/>
      <c r="B121" s="37"/>
      <c r="C121" s="304"/>
      <c r="D121" s="174" t="s">
        <v>45</v>
      </c>
      <c r="E121" s="35">
        <v>0.25151240000000002</v>
      </c>
      <c r="F121" s="35">
        <v>9.8955904999999997E-2</v>
      </c>
      <c r="G121" s="35">
        <v>0.167622619</v>
      </c>
      <c r="H121" s="35">
        <v>0.159027627</v>
      </c>
      <c r="I121" s="35">
        <v>0.252048999</v>
      </c>
      <c r="J121" s="98">
        <v>1.8985100000000001E-2</v>
      </c>
      <c r="K121" s="99">
        <v>5.1847299999999999E-2</v>
      </c>
      <c r="L121" s="50">
        <f t="shared" ref="L121:L128" si="19">(1*E121+2*F121+3*G121+4*H121+5*I121)/SUM(E121:I121)</f>
        <v>3.065806129368164</v>
      </c>
    </row>
    <row r="122" spans="1:12" ht="12" customHeight="1" x14ac:dyDescent="0.2">
      <c r="A122" s="41"/>
      <c r="B122" s="37"/>
      <c r="C122" s="304"/>
      <c r="D122" s="174" t="s">
        <v>46</v>
      </c>
      <c r="E122" s="35">
        <v>0.27834720400000001</v>
      </c>
      <c r="F122" s="35">
        <v>0.22890696499999999</v>
      </c>
      <c r="G122" s="35">
        <v>0.162723805</v>
      </c>
      <c r="H122" s="35">
        <v>3.4027599999999998E-2</v>
      </c>
      <c r="I122" s="35">
        <v>1.9804499999999999E-2</v>
      </c>
      <c r="J122" s="98">
        <v>2.2172500000000001E-2</v>
      </c>
      <c r="K122" s="99">
        <v>0.25401739600000001</v>
      </c>
      <c r="L122" s="50">
        <f t="shared" si="19"/>
        <v>2.0163652060471322</v>
      </c>
    </row>
    <row r="123" spans="1:12" ht="12" customHeight="1" x14ac:dyDescent="0.2">
      <c r="A123" s="41"/>
      <c r="B123" s="37"/>
      <c r="C123" s="304"/>
      <c r="D123" s="174" t="s">
        <v>47</v>
      </c>
      <c r="E123" s="35">
        <v>0.216261643</v>
      </c>
      <c r="F123" s="35">
        <v>6.7432787999999994E-2</v>
      </c>
      <c r="G123" s="35">
        <v>0.15052643299999999</v>
      </c>
      <c r="H123" s="35">
        <v>0.132509714</v>
      </c>
      <c r="I123" s="35">
        <v>0.229847461</v>
      </c>
      <c r="J123" s="98">
        <v>2.1451000000000001E-2</v>
      </c>
      <c r="K123" s="99">
        <v>0.18197091300000001</v>
      </c>
      <c r="L123" s="50">
        <f t="shared" si="19"/>
        <v>3.1158060572644026</v>
      </c>
    </row>
    <row r="124" spans="1:12" ht="12" customHeight="1" x14ac:dyDescent="0.2">
      <c r="A124" s="41"/>
      <c r="B124" s="37"/>
      <c r="C124" s="304"/>
      <c r="D124" s="174" t="s">
        <v>48</v>
      </c>
      <c r="E124" s="35">
        <v>0.28527484600000003</v>
      </c>
      <c r="F124" s="35">
        <v>0.165507868</v>
      </c>
      <c r="G124" s="35">
        <v>0.27558147599999999</v>
      </c>
      <c r="H124" s="35">
        <v>9.2453459000000002E-2</v>
      </c>
      <c r="I124" s="35">
        <v>7.0573013000000004E-2</v>
      </c>
      <c r="J124" s="98">
        <v>2.72809E-2</v>
      </c>
      <c r="K124" s="99">
        <v>8.3328400999999996E-2</v>
      </c>
      <c r="L124" s="50">
        <f t="shared" si="19"/>
        <v>2.4350535749159916</v>
      </c>
    </row>
    <row r="125" spans="1:12" ht="12" customHeight="1" x14ac:dyDescent="0.2">
      <c r="A125" s="41"/>
      <c r="B125" s="37"/>
      <c r="C125" s="304"/>
      <c r="D125" s="174" t="s">
        <v>49</v>
      </c>
      <c r="E125" s="35">
        <v>0.252305483</v>
      </c>
      <c r="F125" s="35">
        <v>0.221362646</v>
      </c>
      <c r="G125" s="35">
        <v>0.24341402600000001</v>
      </c>
      <c r="H125" s="35">
        <v>7.3745539999999998E-2</v>
      </c>
      <c r="I125" s="35">
        <v>5.7609E-2</v>
      </c>
      <c r="J125" s="98">
        <v>2.82595E-2</v>
      </c>
      <c r="K125" s="99">
        <v>0.123303835</v>
      </c>
      <c r="L125" s="50">
        <f t="shared" si="19"/>
        <v>2.3670593514345817</v>
      </c>
    </row>
    <row r="126" spans="1:12" ht="12" customHeight="1" x14ac:dyDescent="0.2">
      <c r="A126" s="41"/>
      <c r="B126" s="37"/>
      <c r="C126" s="304"/>
      <c r="D126" s="174" t="s">
        <v>50</v>
      </c>
      <c r="E126" s="35">
        <v>0.29000094500000001</v>
      </c>
      <c r="F126" s="35">
        <v>0.14463925499999999</v>
      </c>
      <c r="G126" s="35">
        <v>0.33207070399999999</v>
      </c>
      <c r="H126" s="35">
        <v>0.108708389</v>
      </c>
      <c r="I126" s="35">
        <v>3.7519799999999999E-2</v>
      </c>
      <c r="J126" s="98">
        <v>3.5912100000000002E-2</v>
      </c>
      <c r="K126" s="99">
        <v>5.1148800000000001E-2</v>
      </c>
      <c r="L126" s="50">
        <f t="shared" si="19"/>
        <v>2.4075254744294314</v>
      </c>
    </row>
    <row r="127" spans="1:12" ht="12" customHeight="1" x14ac:dyDescent="0.2">
      <c r="A127" s="41"/>
      <c r="B127" s="37"/>
      <c r="C127" s="304"/>
      <c r="D127" s="174" t="s">
        <v>51</v>
      </c>
      <c r="E127" s="35">
        <v>0.200683057</v>
      </c>
      <c r="F127" s="35">
        <v>0.13830087499999999</v>
      </c>
      <c r="G127" s="35">
        <v>0.16731136699999999</v>
      </c>
      <c r="H127" s="35">
        <v>4.53806E-2</v>
      </c>
      <c r="I127" s="35">
        <v>4.08274E-2</v>
      </c>
      <c r="J127" s="98">
        <v>2.6322100000000001E-2</v>
      </c>
      <c r="K127" s="99">
        <v>0.38117456700000002</v>
      </c>
      <c r="L127" s="50">
        <f t="shared" si="19"/>
        <v>2.3035792548388834</v>
      </c>
    </row>
    <row r="128" spans="1:12" ht="12" customHeight="1" x14ac:dyDescent="0.2">
      <c r="A128" s="41"/>
      <c r="B128" s="37"/>
      <c r="C128" s="304"/>
      <c r="D128" s="174" t="s">
        <v>52</v>
      </c>
      <c r="E128" s="35">
        <v>0.255251803</v>
      </c>
      <c r="F128" s="35">
        <v>0.12591961700000001</v>
      </c>
      <c r="G128" s="35">
        <v>0.20385266899999999</v>
      </c>
      <c r="H128" s="35">
        <v>0.13658466999999999</v>
      </c>
      <c r="I128" s="35">
        <v>7.2899641000000001E-2</v>
      </c>
      <c r="J128" s="98">
        <v>4.5869600000000003E-2</v>
      </c>
      <c r="K128" s="99">
        <v>0.15962200400000001</v>
      </c>
      <c r="L128" s="50">
        <f t="shared" si="19"/>
        <v>2.5543920353768441</v>
      </c>
    </row>
    <row r="129" spans="1:12" ht="12" customHeight="1" x14ac:dyDescent="0.2">
      <c r="A129" s="41"/>
      <c r="B129" s="37"/>
      <c r="C129" s="304"/>
      <c r="D129" s="175" t="s">
        <v>53</v>
      </c>
      <c r="E129" s="36">
        <v>0.22865099999999999</v>
      </c>
      <c r="F129" s="36">
        <v>9.4904757000000006E-2</v>
      </c>
      <c r="G129" s="36">
        <v>0.221731822</v>
      </c>
      <c r="H129" s="36">
        <v>4.9329199999999997E-2</v>
      </c>
      <c r="I129" s="36">
        <v>5.5431599999999998E-2</v>
      </c>
      <c r="J129" s="167">
        <v>3.2160000000000001E-2</v>
      </c>
      <c r="K129" s="168">
        <v>0.31779164599999998</v>
      </c>
      <c r="L129" s="53">
        <f>(1*E129+2*F129+3*G129+4*H129+5*I129)/SUM(E129:I129)</f>
        <v>2.3969458740854734</v>
      </c>
    </row>
    <row r="130" spans="1:12" ht="15" customHeight="1" x14ac:dyDescent="0.2">
      <c r="A130" s="41"/>
      <c r="B130" s="37"/>
      <c r="C130" s="304"/>
      <c r="D130" s="33" t="s">
        <v>207</v>
      </c>
      <c r="E130" s="31">
        <v>0.25411410890000008</v>
      </c>
      <c r="F130" s="31">
        <v>0.13823791620000003</v>
      </c>
      <c r="G130" s="31">
        <v>0.21256675729999999</v>
      </c>
      <c r="H130" s="31">
        <v>9.7521227399999993E-2</v>
      </c>
      <c r="I130" s="31">
        <v>0.10645106159999998</v>
      </c>
      <c r="J130" s="31">
        <v>2.8854620000000004E-2</v>
      </c>
      <c r="K130" s="52">
        <v>0.16225428619999999</v>
      </c>
      <c r="L130" s="54">
        <f t="shared" ref="L130" si="20">(1*E130+2*F130+3*G130+4*H130+5*I130)/SUM(E130:I130)</f>
        <v>2.5845636139630161</v>
      </c>
    </row>
    <row r="131" spans="1:12" ht="12" customHeight="1" x14ac:dyDescent="0.2">
      <c r="A131" s="41"/>
      <c r="B131" s="37"/>
      <c r="C131" s="303" t="s">
        <v>30</v>
      </c>
      <c r="D131" s="173" t="s">
        <v>44</v>
      </c>
      <c r="E131" s="34">
        <v>0.21979849300000001</v>
      </c>
      <c r="F131" s="34">
        <v>8.4612933000000001E-2</v>
      </c>
      <c r="G131" s="34">
        <v>0.24528909600000001</v>
      </c>
      <c r="H131" s="34">
        <v>0.16168772200000001</v>
      </c>
      <c r="I131" s="34">
        <v>0.20829487499999999</v>
      </c>
      <c r="J131" s="163">
        <v>3.7882399999999997E-2</v>
      </c>
      <c r="K131" s="164">
        <v>4.24345E-2</v>
      </c>
      <c r="L131" s="49">
        <f>(1*E131+2*F131+3*G131+4*H131+5*I131)/SUM(E131:I131)</f>
        <v>3.0587893285013092</v>
      </c>
    </row>
    <row r="132" spans="1:12" ht="12" customHeight="1" x14ac:dyDescent="0.2">
      <c r="A132" s="41"/>
      <c r="B132" s="37"/>
      <c r="C132" s="304"/>
      <c r="D132" s="174" t="s">
        <v>45</v>
      </c>
      <c r="E132" s="35">
        <v>0.218660363</v>
      </c>
      <c r="F132" s="35">
        <v>8.1706795999999998E-2</v>
      </c>
      <c r="G132" s="35">
        <v>0.21946112300000001</v>
      </c>
      <c r="H132" s="35">
        <v>0.15748305800000001</v>
      </c>
      <c r="I132" s="35">
        <v>0.23391162700000001</v>
      </c>
      <c r="J132" s="98">
        <v>3.9173600000000003E-2</v>
      </c>
      <c r="K132" s="99">
        <v>4.9603399999999999E-2</v>
      </c>
      <c r="L132" s="50">
        <f t="shared" ref="L132:L139" si="21">(1*E132+2*F132+3*G132+4*H132+5*I132)/SUM(E132:I132)</f>
        <v>3.1166331335456783</v>
      </c>
    </row>
    <row r="133" spans="1:12" ht="12" customHeight="1" x14ac:dyDescent="0.2">
      <c r="A133" s="41"/>
      <c r="B133" s="37"/>
      <c r="C133" s="304"/>
      <c r="D133" s="174" t="s">
        <v>46</v>
      </c>
      <c r="E133" s="35">
        <v>0.28883393499999999</v>
      </c>
      <c r="F133" s="35">
        <v>7.3148100999999993E-2</v>
      </c>
      <c r="G133" s="35">
        <v>0.16062084099999999</v>
      </c>
      <c r="H133" s="35">
        <v>7.8008098999999997E-2</v>
      </c>
      <c r="I133" s="35">
        <v>3.7714200000000003E-2</v>
      </c>
      <c r="J133" s="98">
        <v>4.2421399999999998E-2</v>
      </c>
      <c r="K133" s="99">
        <v>0.31925340000000002</v>
      </c>
      <c r="L133" s="50">
        <f t="shared" si="21"/>
        <v>2.2208054911498585</v>
      </c>
    </row>
    <row r="134" spans="1:12" ht="12" customHeight="1" x14ac:dyDescent="0.2">
      <c r="A134" s="41"/>
      <c r="B134" s="37"/>
      <c r="C134" s="304"/>
      <c r="D134" s="174" t="s">
        <v>47</v>
      </c>
      <c r="E134" s="35">
        <v>0.221535434</v>
      </c>
      <c r="F134" s="35">
        <v>8.0426536000000007E-2</v>
      </c>
      <c r="G134" s="35">
        <v>0.19474007700000001</v>
      </c>
      <c r="H134" s="35">
        <v>0.14609177600000001</v>
      </c>
      <c r="I134" s="35">
        <v>9.1561467999999993E-2</v>
      </c>
      <c r="J134" s="98">
        <v>5.96058E-2</v>
      </c>
      <c r="K134" s="99">
        <v>0.20603887800000001</v>
      </c>
      <c r="L134" s="50">
        <f t="shared" si="21"/>
        <v>2.7354377446706515</v>
      </c>
    </row>
    <row r="135" spans="1:12" ht="12" customHeight="1" x14ac:dyDescent="0.2">
      <c r="A135" s="41"/>
      <c r="B135" s="37"/>
      <c r="C135" s="304"/>
      <c r="D135" s="174" t="s">
        <v>48</v>
      </c>
      <c r="E135" s="35">
        <v>0.24344550500000001</v>
      </c>
      <c r="F135" s="35">
        <v>0.110959847</v>
      </c>
      <c r="G135" s="35">
        <v>0.296792901</v>
      </c>
      <c r="H135" s="35">
        <v>0.12776137200000001</v>
      </c>
      <c r="I135" s="35">
        <v>8.1021411000000002E-2</v>
      </c>
      <c r="J135" s="98">
        <v>4.8782499999999999E-2</v>
      </c>
      <c r="K135" s="99">
        <v>9.1236442000000001E-2</v>
      </c>
      <c r="L135" s="50">
        <f t="shared" si="21"/>
        <v>2.6417983070501103</v>
      </c>
    </row>
    <row r="136" spans="1:12" ht="12" customHeight="1" x14ac:dyDescent="0.2">
      <c r="A136" s="41"/>
      <c r="B136" s="37"/>
      <c r="C136" s="304"/>
      <c r="D136" s="174" t="s">
        <v>49</v>
      </c>
      <c r="E136" s="35">
        <v>0.25340109</v>
      </c>
      <c r="F136" s="35">
        <v>0.10850134</v>
      </c>
      <c r="G136" s="35">
        <v>0.274867097</v>
      </c>
      <c r="H136" s="35">
        <v>0.12192790000000001</v>
      </c>
      <c r="I136" s="35">
        <v>7.0152264000000006E-2</v>
      </c>
      <c r="J136" s="98">
        <v>5.5164699999999997E-2</v>
      </c>
      <c r="K136" s="99">
        <v>0.115985586</v>
      </c>
      <c r="L136" s="50">
        <f t="shared" si="21"/>
        <v>2.5740227741726938</v>
      </c>
    </row>
    <row r="137" spans="1:12" ht="12" customHeight="1" x14ac:dyDescent="0.2">
      <c r="A137" s="41"/>
      <c r="B137" s="37"/>
      <c r="C137" s="304"/>
      <c r="D137" s="174" t="s">
        <v>50</v>
      </c>
      <c r="E137" s="35">
        <v>0.25975890899999998</v>
      </c>
      <c r="F137" s="35">
        <v>0.15540554400000001</v>
      </c>
      <c r="G137" s="35">
        <v>0.30078231599999999</v>
      </c>
      <c r="H137" s="35">
        <v>0.12348867600000001</v>
      </c>
      <c r="I137" s="35">
        <v>3.4442E-2</v>
      </c>
      <c r="J137" s="98">
        <v>4.7884599999999999E-2</v>
      </c>
      <c r="K137" s="99">
        <v>7.8237988999999994E-2</v>
      </c>
      <c r="L137" s="50">
        <f t="shared" si="21"/>
        <v>2.4478050798072721</v>
      </c>
    </row>
    <row r="138" spans="1:12" ht="12" customHeight="1" x14ac:dyDescent="0.2">
      <c r="A138" s="41"/>
      <c r="B138" s="37"/>
      <c r="C138" s="304"/>
      <c r="D138" s="174" t="s">
        <v>51</v>
      </c>
      <c r="E138" s="35">
        <v>0.24008347199999999</v>
      </c>
      <c r="F138" s="35">
        <v>7.3333749000000004E-2</v>
      </c>
      <c r="G138" s="35">
        <v>0.14039293799999999</v>
      </c>
      <c r="H138" s="35">
        <v>7.3198752000000006E-2</v>
      </c>
      <c r="I138" s="35">
        <v>1.0994200000000001E-2</v>
      </c>
      <c r="J138" s="98">
        <v>5.79883E-2</v>
      </c>
      <c r="K138" s="99">
        <v>0.40400851100000001</v>
      </c>
      <c r="L138" s="50">
        <f t="shared" si="21"/>
        <v>2.1481210208094881</v>
      </c>
    </row>
    <row r="139" spans="1:12" ht="12" customHeight="1" x14ac:dyDescent="0.2">
      <c r="A139" s="41"/>
      <c r="B139" s="37"/>
      <c r="C139" s="304"/>
      <c r="D139" s="174" t="s">
        <v>52</v>
      </c>
      <c r="E139" s="35">
        <v>0.223212832</v>
      </c>
      <c r="F139" s="35">
        <v>8.5137701999999996E-2</v>
      </c>
      <c r="G139" s="35">
        <v>0.20914782800000001</v>
      </c>
      <c r="H139" s="35">
        <v>0.103913226</v>
      </c>
      <c r="I139" s="35">
        <v>4.08267E-2</v>
      </c>
      <c r="J139" s="98">
        <v>5.0600800000000001E-2</v>
      </c>
      <c r="K139" s="99">
        <v>0.28716082999999998</v>
      </c>
      <c r="L139" s="50">
        <f t="shared" si="21"/>
        <v>2.4775343765686952</v>
      </c>
    </row>
    <row r="140" spans="1:12" ht="12" customHeight="1" x14ac:dyDescent="0.2">
      <c r="A140" s="41"/>
      <c r="B140" s="37"/>
      <c r="C140" s="304"/>
      <c r="D140" s="175" t="s">
        <v>53</v>
      </c>
      <c r="E140" s="36">
        <v>0.233567896</v>
      </c>
      <c r="F140" s="36">
        <v>7.0741222000000006E-2</v>
      </c>
      <c r="G140" s="36">
        <v>0.13938762900000001</v>
      </c>
      <c r="H140" s="36">
        <v>6.4208974000000002E-2</v>
      </c>
      <c r="I140" s="36">
        <v>1.48941E-2</v>
      </c>
      <c r="J140" s="167">
        <v>6.06692E-2</v>
      </c>
      <c r="K140" s="168">
        <v>0.41653093699999999</v>
      </c>
      <c r="L140" s="53">
        <f>(1*E140+2*F140+3*G140+4*H140+5*I140)/SUM(E140:I140)</f>
        <v>2.1509564040191202</v>
      </c>
    </row>
    <row r="141" spans="1:12" ht="15" customHeight="1" x14ac:dyDescent="0.2">
      <c r="A141" s="41"/>
      <c r="B141" s="37"/>
      <c r="C141" s="305"/>
      <c r="D141" s="33" t="s">
        <v>207</v>
      </c>
      <c r="E141" s="31">
        <v>0.24022979289999996</v>
      </c>
      <c r="F141" s="31">
        <v>9.2397377000000003E-2</v>
      </c>
      <c r="G141" s="31">
        <v>0.21814818459999996</v>
      </c>
      <c r="H141" s="31">
        <v>0.1157769555</v>
      </c>
      <c r="I141" s="31">
        <v>8.2381284499999999E-2</v>
      </c>
      <c r="J141" s="31">
        <v>5.0017330000000006E-2</v>
      </c>
      <c r="K141" s="52">
        <v>0.20104904730000001</v>
      </c>
      <c r="L141" s="54">
        <f t="shared" ref="L141" si="22">(1*E141+2*F141+3*G141+4*H141+5*I141)/SUM(E141:I141)</f>
        <v>2.6096884417434154</v>
      </c>
    </row>
    <row r="142" spans="1:12" ht="15" customHeight="1" x14ac:dyDescent="0.2">
      <c r="A142" s="41"/>
      <c r="C142" s="177" t="s">
        <v>248</v>
      </c>
    </row>
    <row r="143" spans="1:12" ht="12" customHeight="1" x14ac:dyDescent="0.2">
      <c r="A143" s="41"/>
      <c r="C143" s="306" t="s">
        <v>249</v>
      </c>
      <c r="D143" s="173" t="s">
        <v>44</v>
      </c>
      <c r="E143" s="34">
        <v>0.230207882</v>
      </c>
      <c r="F143" s="34">
        <v>0.11660804499999999</v>
      </c>
      <c r="G143" s="34">
        <v>0.29331025300000002</v>
      </c>
      <c r="H143" s="34">
        <v>0.150631772</v>
      </c>
      <c r="I143" s="34">
        <v>0.14321502899999999</v>
      </c>
      <c r="J143" s="163">
        <v>3.1378200000000002E-2</v>
      </c>
      <c r="K143" s="164">
        <v>3.46488E-2</v>
      </c>
      <c r="L143" s="49">
        <f>(1*E143+2*F143+3*G143+4*H143+5*I143)/SUM(E143:I143)</f>
        <v>2.8501434389995484</v>
      </c>
    </row>
    <row r="144" spans="1:12" ht="12" customHeight="1" x14ac:dyDescent="0.2">
      <c r="A144" s="41"/>
      <c r="C144" s="304"/>
      <c r="D144" s="174" t="s">
        <v>45</v>
      </c>
      <c r="E144" s="35">
        <v>0.19845831899999999</v>
      </c>
      <c r="F144" s="35">
        <v>8.8552949000000006E-2</v>
      </c>
      <c r="G144" s="35">
        <v>0.235575336</v>
      </c>
      <c r="H144" s="35">
        <v>0.18033811499999999</v>
      </c>
      <c r="I144" s="35">
        <v>0.220577471</v>
      </c>
      <c r="J144" s="98">
        <v>2.76145E-2</v>
      </c>
      <c r="K144" s="99">
        <v>4.8883299999999998E-2</v>
      </c>
      <c r="L144" s="50">
        <f t="shared" ref="L144:L151" si="23">(1*E144+2*F144+3*G144+4*H144+5*I144)/SUM(E144:I144)</f>
        <v>3.1472909013891996</v>
      </c>
    </row>
    <row r="145" spans="1:12" ht="12" customHeight="1" x14ac:dyDescent="0.2">
      <c r="A145" s="41"/>
      <c r="C145" s="304"/>
      <c r="D145" s="174" t="s">
        <v>46</v>
      </c>
      <c r="E145" s="35">
        <v>0.24200893600000001</v>
      </c>
      <c r="F145" s="35">
        <v>0.112394624</v>
      </c>
      <c r="G145" s="35">
        <v>0.22460493300000001</v>
      </c>
      <c r="H145" s="35">
        <v>8.3203376999999995E-2</v>
      </c>
      <c r="I145" s="35">
        <v>7.7672854E-2</v>
      </c>
      <c r="J145" s="98">
        <v>3.4620499999999998E-2</v>
      </c>
      <c r="K145" s="99">
        <v>0.22549482300000001</v>
      </c>
      <c r="L145" s="50">
        <f t="shared" si="23"/>
        <v>2.5163254499088699</v>
      </c>
    </row>
    <row r="146" spans="1:12" ht="12" customHeight="1" x14ac:dyDescent="0.2">
      <c r="A146" s="41"/>
      <c r="C146" s="304"/>
      <c r="D146" s="174" t="s">
        <v>47</v>
      </c>
      <c r="E146" s="35">
        <v>0.19062512100000001</v>
      </c>
      <c r="F146" s="35">
        <v>9.5436926000000005E-2</v>
      </c>
      <c r="G146" s="35">
        <v>0.20212423099999999</v>
      </c>
      <c r="H146" s="35">
        <v>0.176337297</v>
      </c>
      <c r="I146" s="35">
        <v>0.16118628800000001</v>
      </c>
      <c r="J146" s="98">
        <v>4.0217599999999999E-2</v>
      </c>
      <c r="K146" s="99">
        <v>0.13407255800000001</v>
      </c>
      <c r="L146" s="50">
        <f t="shared" si="23"/>
        <v>3.0266712388780075</v>
      </c>
    </row>
    <row r="147" spans="1:12" ht="12" customHeight="1" x14ac:dyDescent="0.2">
      <c r="A147" s="41"/>
      <c r="C147" s="304"/>
      <c r="D147" s="174" t="s">
        <v>48</v>
      </c>
      <c r="E147" s="35">
        <v>0.23537151000000001</v>
      </c>
      <c r="F147" s="35">
        <v>0.17440008700000001</v>
      </c>
      <c r="G147" s="35">
        <v>0.31219927600000003</v>
      </c>
      <c r="H147" s="35">
        <v>0.11772665</v>
      </c>
      <c r="I147" s="35">
        <v>6.8999975000000005E-2</v>
      </c>
      <c r="J147" s="98">
        <v>3.07102E-2</v>
      </c>
      <c r="K147" s="99">
        <v>6.0592300000000002E-2</v>
      </c>
      <c r="L147" s="50">
        <f t="shared" si="23"/>
        <v>2.5714563891095907</v>
      </c>
    </row>
    <row r="148" spans="1:12" ht="12" customHeight="1" x14ac:dyDescent="0.2">
      <c r="A148" s="41"/>
      <c r="C148" s="304"/>
      <c r="D148" s="174" t="s">
        <v>49</v>
      </c>
      <c r="E148" s="35">
        <v>0.241328443</v>
      </c>
      <c r="F148" s="35">
        <v>0.17091910799999999</v>
      </c>
      <c r="G148" s="35">
        <v>0.30610978599999999</v>
      </c>
      <c r="H148" s="35">
        <v>0.111689602</v>
      </c>
      <c r="I148" s="35">
        <v>5.6459099999999998E-2</v>
      </c>
      <c r="J148" s="98">
        <v>3.4492500000000002E-2</v>
      </c>
      <c r="K148" s="99">
        <v>7.9001413000000006E-2</v>
      </c>
      <c r="L148" s="50">
        <f t="shared" si="23"/>
        <v>2.5161136268356543</v>
      </c>
    </row>
    <row r="149" spans="1:12" ht="12" customHeight="1" x14ac:dyDescent="0.2">
      <c r="A149" s="41"/>
      <c r="C149" s="304"/>
      <c r="D149" s="174" t="s">
        <v>50</v>
      </c>
      <c r="E149" s="35">
        <v>0.268441771</v>
      </c>
      <c r="F149" s="35">
        <v>0.17568513399999999</v>
      </c>
      <c r="G149" s="35">
        <v>0.33189894800000003</v>
      </c>
      <c r="H149" s="35">
        <v>0.106551652</v>
      </c>
      <c r="I149" s="35">
        <v>2.7118799999999998E-2</v>
      </c>
      <c r="J149" s="98">
        <v>3.8301200000000001E-2</v>
      </c>
      <c r="K149" s="99">
        <v>5.20025E-2</v>
      </c>
      <c r="L149" s="50">
        <f t="shared" si="23"/>
        <v>2.3934465590689631</v>
      </c>
    </row>
    <row r="150" spans="1:12" ht="12" customHeight="1" x14ac:dyDescent="0.2">
      <c r="A150" s="41"/>
      <c r="C150" s="304"/>
      <c r="D150" s="174" t="s">
        <v>51</v>
      </c>
      <c r="E150" s="35">
        <v>0.19952336500000001</v>
      </c>
      <c r="F150" s="35">
        <v>0.10245354199999999</v>
      </c>
      <c r="G150" s="35">
        <v>0.187418477</v>
      </c>
      <c r="H150" s="35">
        <v>0.10013026999999999</v>
      </c>
      <c r="I150" s="35">
        <v>6.4328735999999997E-2</v>
      </c>
      <c r="J150" s="98">
        <v>5.5842799999999998E-2</v>
      </c>
      <c r="K150" s="99">
        <v>0.29030282600000001</v>
      </c>
      <c r="L150" s="50">
        <f t="shared" si="23"/>
        <v>2.5829155020279053</v>
      </c>
    </row>
    <row r="151" spans="1:12" ht="12" customHeight="1" x14ac:dyDescent="0.2">
      <c r="A151" s="41"/>
      <c r="C151" s="304"/>
      <c r="D151" s="174" t="s">
        <v>52</v>
      </c>
      <c r="E151" s="35">
        <v>0.17514944399999999</v>
      </c>
      <c r="F151" s="35">
        <v>0.100163317</v>
      </c>
      <c r="G151" s="35">
        <v>0.219766513</v>
      </c>
      <c r="H151" s="35">
        <v>0.19059885900000001</v>
      </c>
      <c r="I151" s="35">
        <v>0.15933018099999999</v>
      </c>
      <c r="J151" s="98">
        <v>4.5727799999999999E-2</v>
      </c>
      <c r="K151" s="99">
        <v>0.109263849</v>
      </c>
      <c r="L151" s="50">
        <f t="shared" si="23"/>
        <v>3.0695815828387221</v>
      </c>
    </row>
    <row r="152" spans="1:12" ht="12" customHeight="1" x14ac:dyDescent="0.2">
      <c r="A152" s="41"/>
      <c r="C152" s="304"/>
      <c r="D152" s="175" t="s">
        <v>53</v>
      </c>
      <c r="E152" s="36">
        <v>0.17453669899999999</v>
      </c>
      <c r="F152" s="36">
        <v>8.1637176000000006E-2</v>
      </c>
      <c r="G152" s="36">
        <v>0.18615441899999999</v>
      </c>
      <c r="H152" s="36">
        <v>0.12483287699999999</v>
      </c>
      <c r="I152" s="36">
        <v>0.1184019</v>
      </c>
      <c r="J152" s="167">
        <v>5.8786100000000001E-2</v>
      </c>
      <c r="K152" s="168">
        <v>0.25565079400000001</v>
      </c>
      <c r="L152" s="53">
        <f>(1*E152+2*F152+3*G152+4*H152+5*I152)/SUM(E152:I152)</f>
        <v>2.8992450149054192</v>
      </c>
    </row>
    <row r="153" spans="1:12" ht="15" customHeight="1" x14ac:dyDescent="0.2">
      <c r="A153" s="41"/>
      <c r="C153" s="304"/>
      <c r="D153" s="33" t="s">
        <v>207</v>
      </c>
      <c r="E153" s="31">
        <v>0.21556514899999998</v>
      </c>
      <c r="F153" s="31">
        <v>0.12182509079999999</v>
      </c>
      <c r="G153" s="31">
        <v>0.24991621720000007</v>
      </c>
      <c r="H153" s="31">
        <v>0.1342040471</v>
      </c>
      <c r="I153" s="31">
        <v>0.1097290334</v>
      </c>
      <c r="J153" s="31">
        <v>3.9769139999999994E-2</v>
      </c>
      <c r="K153" s="52">
        <v>0.12899131629999999</v>
      </c>
      <c r="L153" s="54">
        <f t="shared" ref="L153" si="24">(1*E153+2*F153+3*G153+4*H153+5*I153)/SUM(E153:I153)</f>
        <v>2.7602456741899144</v>
      </c>
    </row>
    <row r="154" spans="1:12" ht="12" customHeight="1" x14ac:dyDescent="0.2">
      <c r="A154" s="41"/>
      <c r="C154" s="307" t="s">
        <v>250</v>
      </c>
      <c r="D154" s="173" t="s">
        <v>44</v>
      </c>
      <c r="E154" s="34">
        <v>0.288031019</v>
      </c>
      <c r="F154" s="34">
        <v>0.151649173</v>
      </c>
      <c r="G154" s="34">
        <v>0.27489323999999998</v>
      </c>
      <c r="H154" s="34">
        <v>0.155121916</v>
      </c>
      <c r="I154" s="34">
        <v>0.10645587400000001</v>
      </c>
      <c r="J154" s="163">
        <v>4.7562400000000001E-3</v>
      </c>
      <c r="K154" s="164">
        <v>1.9092499999999998E-2</v>
      </c>
      <c r="L154" s="49">
        <f>(1*E154+2*F154+3*G154+4*H154+5*I154)/SUM(E154:I154)</f>
        <v>2.6315350133321864</v>
      </c>
    </row>
    <row r="155" spans="1:12" ht="12" customHeight="1" x14ac:dyDescent="0.2">
      <c r="A155" s="41"/>
      <c r="C155" s="304"/>
      <c r="D155" s="174" t="s">
        <v>45</v>
      </c>
      <c r="E155" s="35">
        <v>0.25196840999999998</v>
      </c>
      <c r="F155" s="35">
        <v>0.14262875899999999</v>
      </c>
      <c r="G155" s="35">
        <v>0.2364774</v>
      </c>
      <c r="H155" s="35">
        <v>0.23607087199999999</v>
      </c>
      <c r="I155" s="35">
        <v>0.105550459</v>
      </c>
      <c r="J155" s="98">
        <v>6.3854200000000002E-3</v>
      </c>
      <c r="K155" s="99">
        <v>2.0918699999999998E-2</v>
      </c>
      <c r="L155" s="50">
        <f t="shared" ref="L155:L162" si="25">(1*E155+2*F155+3*G155+4*H155+5*I155)/SUM(E155:I155)</f>
        <v>2.7950091194997326</v>
      </c>
    </row>
    <row r="156" spans="1:12" ht="12" customHeight="1" x14ac:dyDescent="0.2">
      <c r="A156" s="41"/>
      <c r="C156" s="304"/>
      <c r="D156" s="174" t="s">
        <v>46</v>
      </c>
      <c r="E156" s="35">
        <v>0.256507657</v>
      </c>
      <c r="F156" s="35">
        <v>0.12450375700000001</v>
      </c>
      <c r="G156" s="35">
        <v>0.18559742300000001</v>
      </c>
      <c r="H156" s="35">
        <v>9.2312274999999999E-2</v>
      </c>
      <c r="I156" s="35">
        <v>4.6792800000000002E-2</v>
      </c>
      <c r="J156" s="98">
        <v>2.38003E-2</v>
      </c>
      <c r="K156" s="99">
        <v>0.27048586099999999</v>
      </c>
      <c r="L156" s="50">
        <f t="shared" si="25"/>
        <v>2.3600505979539199</v>
      </c>
    </row>
    <row r="157" spans="1:12" ht="12" customHeight="1" x14ac:dyDescent="0.2">
      <c r="A157" s="41"/>
      <c r="C157" s="304"/>
      <c r="D157" s="174" t="s">
        <v>47</v>
      </c>
      <c r="E157" s="35">
        <v>0.187955556</v>
      </c>
      <c r="F157" s="35">
        <v>0.17960630699999999</v>
      </c>
      <c r="G157" s="35">
        <v>0.18907207000000001</v>
      </c>
      <c r="H157" s="35">
        <v>0.19532886399999999</v>
      </c>
      <c r="I157" s="35">
        <v>0.144968454</v>
      </c>
      <c r="J157" s="98">
        <v>6.5143500000000003E-3</v>
      </c>
      <c r="K157" s="99">
        <v>9.6554402999999997E-2</v>
      </c>
      <c r="L157" s="50">
        <f t="shared" si="25"/>
        <v>2.9216755499134677</v>
      </c>
    </row>
    <row r="158" spans="1:12" ht="12" customHeight="1" x14ac:dyDescent="0.2">
      <c r="A158" s="41"/>
      <c r="C158" s="304"/>
      <c r="D158" s="174" t="s">
        <v>48</v>
      </c>
      <c r="E158" s="35">
        <v>0.28445672</v>
      </c>
      <c r="F158" s="35">
        <v>0.199352051</v>
      </c>
      <c r="G158" s="35">
        <v>0.28898133199999998</v>
      </c>
      <c r="H158" s="35">
        <v>0.119255047</v>
      </c>
      <c r="I158" s="35">
        <v>7.8681995000000005E-2</v>
      </c>
      <c r="J158" s="98">
        <v>6.8886900000000003E-3</v>
      </c>
      <c r="K158" s="99">
        <v>2.23842E-2</v>
      </c>
      <c r="L158" s="50">
        <f t="shared" si="25"/>
        <v>2.4935276544677238</v>
      </c>
    </row>
    <row r="159" spans="1:12" ht="12" customHeight="1" x14ac:dyDescent="0.2">
      <c r="A159" s="41"/>
      <c r="C159" s="304"/>
      <c r="D159" s="174" t="s">
        <v>49</v>
      </c>
      <c r="E159" s="35">
        <v>0.24764561800000001</v>
      </c>
      <c r="F159" s="35">
        <v>0.19552139099999999</v>
      </c>
      <c r="G159" s="35">
        <v>0.25902452500000001</v>
      </c>
      <c r="H159" s="35">
        <v>0.17017602700000001</v>
      </c>
      <c r="I159" s="35">
        <v>3.61748E-2</v>
      </c>
      <c r="J159" s="98">
        <v>1.9175600000000001E-2</v>
      </c>
      <c r="K159" s="99">
        <v>7.2282038000000007E-2</v>
      </c>
      <c r="L159" s="50">
        <f t="shared" si="25"/>
        <v>2.5065865729071937</v>
      </c>
    </row>
    <row r="160" spans="1:12" ht="12" customHeight="1" x14ac:dyDescent="0.2">
      <c r="A160" s="41"/>
      <c r="C160" s="304"/>
      <c r="D160" s="174" t="s">
        <v>50</v>
      </c>
      <c r="E160" s="35">
        <v>0.25147841799999998</v>
      </c>
      <c r="F160" s="35">
        <v>0.23823467100000001</v>
      </c>
      <c r="G160" s="35">
        <v>0.35605268400000001</v>
      </c>
      <c r="H160" s="35">
        <v>9.5070180000000004E-2</v>
      </c>
      <c r="I160" s="35">
        <v>2.03389E-2</v>
      </c>
      <c r="J160" s="98">
        <v>1.04917E-2</v>
      </c>
      <c r="K160" s="99">
        <v>2.8333400000000002E-2</v>
      </c>
      <c r="L160" s="50">
        <f t="shared" si="25"/>
        <v>2.3701005336226788</v>
      </c>
    </row>
    <row r="161" spans="1:12" ht="12" customHeight="1" x14ac:dyDescent="0.2">
      <c r="A161" s="41"/>
      <c r="C161" s="304"/>
      <c r="D161" s="174" t="s">
        <v>51</v>
      </c>
      <c r="E161" s="35">
        <v>7.2869947000000004E-2</v>
      </c>
      <c r="F161" s="35">
        <v>0.12359675000000001</v>
      </c>
      <c r="G161" s="35">
        <v>0.276977274</v>
      </c>
      <c r="H161" s="35">
        <v>0.21139324800000001</v>
      </c>
      <c r="I161" s="35">
        <v>0.181968465</v>
      </c>
      <c r="J161" s="98">
        <v>3.7019900000000001E-3</v>
      </c>
      <c r="K161" s="99">
        <v>0.12949232099999999</v>
      </c>
      <c r="L161" s="50">
        <f t="shared" si="25"/>
        <v>3.3530128374192802</v>
      </c>
    </row>
    <row r="162" spans="1:12" ht="12" customHeight="1" x14ac:dyDescent="0.2">
      <c r="A162" s="41"/>
      <c r="C162" s="304"/>
      <c r="D162" s="174" t="s">
        <v>52</v>
      </c>
      <c r="E162" s="35">
        <v>0.14808295499999999</v>
      </c>
      <c r="F162" s="35">
        <v>0.16029707200000001</v>
      </c>
      <c r="G162" s="35">
        <v>0.26193385499999999</v>
      </c>
      <c r="H162" s="35">
        <v>0.18859136700000001</v>
      </c>
      <c r="I162" s="35">
        <v>0.16663534999999999</v>
      </c>
      <c r="J162" s="98">
        <v>3.7019900000000001E-3</v>
      </c>
      <c r="K162" s="99">
        <v>7.0757406999999994E-2</v>
      </c>
      <c r="L162" s="50">
        <f t="shared" si="25"/>
        <v>3.0706604173503145</v>
      </c>
    </row>
    <row r="163" spans="1:12" ht="12" customHeight="1" x14ac:dyDescent="0.2">
      <c r="A163" s="41"/>
      <c r="C163" s="304"/>
      <c r="D163" s="175" t="s">
        <v>53</v>
      </c>
      <c r="E163" s="36">
        <v>8.8500679999999998E-2</v>
      </c>
      <c r="F163" s="36">
        <v>7.0366303000000005E-2</v>
      </c>
      <c r="G163" s="36">
        <v>0.27941314299999997</v>
      </c>
      <c r="H163" s="36">
        <v>0.26740870100000003</v>
      </c>
      <c r="I163" s="36">
        <v>0.22660872400000001</v>
      </c>
      <c r="J163" s="167">
        <v>3.7019900000000001E-3</v>
      </c>
      <c r="K163" s="168">
        <v>6.4000453999999998E-2</v>
      </c>
      <c r="L163" s="53">
        <f>(1*E163+2*F163+3*G163+4*H163+5*I163)/SUM(E163:I163)</f>
        <v>3.5076260100569541</v>
      </c>
    </row>
    <row r="164" spans="1:12" ht="15" customHeight="1" x14ac:dyDescent="0.2">
      <c r="A164" s="41"/>
      <c r="C164" s="304"/>
      <c r="D164" s="33" t="s">
        <v>207</v>
      </c>
      <c r="E164" s="31">
        <v>0.20774969800000004</v>
      </c>
      <c r="F164" s="31">
        <v>0.15857562339999998</v>
      </c>
      <c r="G164" s="31">
        <v>0.26084229460000002</v>
      </c>
      <c r="H164" s="31">
        <v>0.17307284969999998</v>
      </c>
      <c r="I164" s="31">
        <v>0.11141758210000001</v>
      </c>
      <c r="J164" s="31">
        <v>8.9118270000000006E-3</v>
      </c>
      <c r="K164" s="52">
        <v>7.9430128399999994E-2</v>
      </c>
      <c r="L164" s="54">
        <f t="shared" ref="L164" si="26">(1*E164+2*F164+3*G164+4*H164+5*I164)/SUM(E164:I164)</f>
        <v>2.8045681646424887</v>
      </c>
    </row>
    <row r="165" spans="1:12" ht="12" customHeight="1" x14ac:dyDescent="0.2">
      <c r="A165" s="41"/>
      <c r="C165" s="307" t="s">
        <v>251</v>
      </c>
      <c r="D165" s="173" t="s">
        <v>44</v>
      </c>
      <c r="E165" s="34">
        <v>0.26435736799999998</v>
      </c>
      <c r="F165" s="34">
        <v>0.10632417500000001</v>
      </c>
      <c r="G165" s="34">
        <v>0.30289314099999998</v>
      </c>
      <c r="H165" s="34">
        <v>0.140456848</v>
      </c>
      <c r="I165" s="34">
        <v>0.14593091799999999</v>
      </c>
      <c r="J165" s="163">
        <v>2.8895199999999999E-2</v>
      </c>
      <c r="K165" s="164">
        <v>1.1142300000000001E-2</v>
      </c>
      <c r="L165" s="49">
        <f>(1*E165+2*F165+3*G165+4*H165+5*I165)/SUM(E165:I165)</f>
        <v>2.7888248368464827</v>
      </c>
    </row>
    <row r="166" spans="1:12" ht="12" customHeight="1" x14ac:dyDescent="0.2">
      <c r="A166" s="41"/>
      <c r="C166" s="304"/>
      <c r="D166" s="174" t="s">
        <v>45</v>
      </c>
      <c r="E166" s="35">
        <v>0.25561447300000001</v>
      </c>
      <c r="F166" s="35">
        <v>0.14642398600000001</v>
      </c>
      <c r="G166" s="35">
        <v>0.20764137899999999</v>
      </c>
      <c r="H166" s="35">
        <v>0.14448287400000001</v>
      </c>
      <c r="I166" s="35">
        <v>0.19526122900000001</v>
      </c>
      <c r="J166" s="98">
        <v>3.1257399999999998E-2</v>
      </c>
      <c r="K166" s="99">
        <v>1.9318599999999998E-2</v>
      </c>
      <c r="L166" s="50">
        <f t="shared" ref="L166:L173" si="27">(1*E166+2*F166+3*G166+4*H166+5*I166)/SUM(E166:I166)</f>
        <v>2.8708189306129999</v>
      </c>
    </row>
    <row r="167" spans="1:12" ht="12" customHeight="1" x14ac:dyDescent="0.2">
      <c r="A167" s="41"/>
      <c r="C167" s="304"/>
      <c r="D167" s="174" t="s">
        <v>46</v>
      </c>
      <c r="E167" s="35">
        <v>0.27873489200000001</v>
      </c>
      <c r="F167" s="35">
        <v>0.103054507</v>
      </c>
      <c r="G167" s="35">
        <v>0.25454168999999999</v>
      </c>
      <c r="H167" s="35">
        <v>0.121092467</v>
      </c>
      <c r="I167" s="35">
        <v>6.17493E-2</v>
      </c>
      <c r="J167" s="98">
        <v>3.5115599999999997E-2</v>
      </c>
      <c r="K167" s="99">
        <v>0.145711493</v>
      </c>
      <c r="L167" s="50">
        <f t="shared" si="27"/>
        <v>2.4922521895671799</v>
      </c>
    </row>
    <row r="168" spans="1:12" ht="12" customHeight="1" x14ac:dyDescent="0.2">
      <c r="A168" s="41"/>
      <c r="C168" s="304"/>
      <c r="D168" s="174" t="s">
        <v>47</v>
      </c>
      <c r="E168" s="35">
        <v>0.249879605</v>
      </c>
      <c r="F168" s="35">
        <v>0.105688149</v>
      </c>
      <c r="G168" s="35">
        <v>0.219758326</v>
      </c>
      <c r="H168" s="35">
        <v>0.22158725500000001</v>
      </c>
      <c r="I168" s="35">
        <v>8.0460486999999997E-2</v>
      </c>
      <c r="J168" s="98">
        <v>3.7571300000000002E-2</v>
      </c>
      <c r="K168" s="99">
        <v>8.5054845000000004E-2</v>
      </c>
      <c r="L168" s="50">
        <f t="shared" si="27"/>
        <v>2.7459017759479036</v>
      </c>
    </row>
    <row r="169" spans="1:12" ht="12" customHeight="1" x14ac:dyDescent="0.2">
      <c r="A169" s="41"/>
      <c r="C169" s="304"/>
      <c r="D169" s="174" t="s">
        <v>48</v>
      </c>
      <c r="E169" s="35">
        <v>0.27844212000000002</v>
      </c>
      <c r="F169" s="35">
        <v>0.12857617299999999</v>
      </c>
      <c r="G169" s="35">
        <v>0.33874394299999999</v>
      </c>
      <c r="H169" s="35">
        <v>0.10820542599999999</v>
      </c>
      <c r="I169" s="35">
        <v>9.0652448999999996E-2</v>
      </c>
      <c r="J169" s="98">
        <v>3.0889400000000001E-2</v>
      </c>
      <c r="K169" s="99">
        <v>2.4490499999999998E-2</v>
      </c>
      <c r="L169" s="50">
        <f t="shared" si="27"/>
        <v>2.5808366936197911</v>
      </c>
    </row>
    <row r="170" spans="1:12" ht="12" customHeight="1" x14ac:dyDescent="0.2">
      <c r="A170" s="41"/>
      <c r="C170" s="304"/>
      <c r="D170" s="174" t="s">
        <v>49</v>
      </c>
      <c r="E170" s="35">
        <v>0.25842735999999999</v>
      </c>
      <c r="F170" s="35">
        <v>0.14914982199999999</v>
      </c>
      <c r="G170" s="35">
        <v>0.35009743599999998</v>
      </c>
      <c r="H170" s="35">
        <v>8.9275049999999995E-2</v>
      </c>
      <c r="I170" s="35">
        <v>8.4331267000000001E-2</v>
      </c>
      <c r="J170" s="98">
        <v>3.3705400000000003E-2</v>
      </c>
      <c r="K170" s="99">
        <v>3.5013700000000002E-2</v>
      </c>
      <c r="L170" s="50">
        <f t="shared" si="27"/>
        <v>2.561821849171646</v>
      </c>
    </row>
    <row r="171" spans="1:12" ht="12" customHeight="1" x14ac:dyDescent="0.2">
      <c r="A171" s="41"/>
      <c r="C171" s="304"/>
      <c r="D171" s="174" t="s">
        <v>50</v>
      </c>
      <c r="E171" s="35">
        <v>0.31187906900000001</v>
      </c>
      <c r="F171" s="35">
        <v>0.14739940600000001</v>
      </c>
      <c r="G171" s="35">
        <v>0.31972267900000001</v>
      </c>
      <c r="H171" s="35">
        <v>9.4767835999999994E-2</v>
      </c>
      <c r="I171" s="35">
        <v>6.0276399999999999E-3</v>
      </c>
      <c r="J171" s="98">
        <v>7.0951730000000005E-2</v>
      </c>
      <c r="K171" s="99">
        <v>4.92516E-2</v>
      </c>
      <c r="L171" s="50">
        <f t="shared" si="27"/>
        <v>2.2449000083121478</v>
      </c>
    </row>
    <row r="172" spans="1:12" ht="12" customHeight="1" x14ac:dyDescent="0.2">
      <c r="A172" s="41"/>
      <c r="C172" s="304"/>
      <c r="D172" s="174" t="s">
        <v>51</v>
      </c>
      <c r="E172" s="35">
        <v>0.174031462</v>
      </c>
      <c r="F172" s="35">
        <v>7.7320539999999993E-2</v>
      </c>
      <c r="G172" s="35">
        <v>0.209396572</v>
      </c>
      <c r="H172" s="35">
        <v>0.27719804999999997</v>
      </c>
      <c r="I172" s="35">
        <v>7.7489305999999994E-2</v>
      </c>
      <c r="J172" s="98">
        <v>8.5091922E-2</v>
      </c>
      <c r="K172" s="99">
        <v>9.9472146999999997E-2</v>
      </c>
      <c r="L172" s="50">
        <f t="shared" si="27"/>
        <v>3.0083307562863957</v>
      </c>
    </row>
    <row r="173" spans="1:12" ht="12" customHeight="1" x14ac:dyDescent="0.2">
      <c r="A173" s="41"/>
      <c r="C173" s="304"/>
      <c r="D173" s="174" t="s">
        <v>52</v>
      </c>
      <c r="E173" s="35">
        <v>0.20290620100000001</v>
      </c>
      <c r="F173" s="35">
        <v>0.127455549</v>
      </c>
      <c r="G173" s="35">
        <v>0.24888252699999999</v>
      </c>
      <c r="H173" s="35">
        <v>0.17565861299999999</v>
      </c>
      <c r="I173" s="35">
        <v>8.4502122999999998E-2</v>
      </c>
      <c r="J173" s="98">
        <v>8.1462876000000004E-2</v>
      </c>
      <c r="K173" s="99">
        <v>7.9132111000000005E-2</v>
      </c>
      <c r="L173" s="50">
        <f t="shared" si="27"/>
        <v>2.7753109773243629</v>
      </c>
    </row>
    <row r="174" spans="1:12" ht="12" customHeight="1" x14ac:dyDescent="0.2">
      <c r="A174" s="41"/>
      <c r="C174" s="304"/>
      <c r="D174" s="175" t="s">
        <v>53</v>
      </c>
      <c r="E174" s="36">
        <v>0.15341412500000001</v>
      </c>
      <c r="F174" s="36">
        <v>6.7272023E-2</v>
      </c>
      <c r="G174" s="36">
        <v>0.19096859499999999</v>
      </c>
      <c r="H174" s="36">
        <v>0.27114397600000001</v>
      </c>
      <c r="I174" s="36">
        <v>0.117279887</v>
      </c>
      <c r="J174" s="167">
        <v>8.6789458999999999E-2</v>
      </c>
      <c r="K174" s="168">
        <v>0.113131933</v>
      </c>
      <c r="L174" s="53">
        <f>(1*E174+2*F174+3*G174+4*H174+5*I174)/SUM(E174:I174)</f>
        <v>3.1644881840522556</v>
      </c>
    </row>
    <row r="175" spans="1:12" ht="15" customHeight="1" x14ac:dyDescent="0.2">
      <c r="A175" s="41"/>
      <c r="C175" s="305"/>
      <c r="D175" s="33" t="s">
        <v>207</v>
      </c>
      <c r="E175" s="31">
        <v>0.24276866749999998</v>
      </c>
      <c r="F175" s="31">
        <v>0.11586643299999999</v>
      </c>
      <c r="G175" s="31">
        <v>0.26426462880000001</v>
      </c>
      <c r="H175" s="31">
        <v>0.16438683950000002</v>
      </c>
      <c r="I175" s="31">
        <v>9.4368460600000009E-2</v>
      </c>
      <c r="J175" s="31">
        <v>5.2173028699999999E-2</v>
      </c>
      <c r="K175" s="52">
        <v>6.6171922899999999E-2</v>
      </c>
      <c r="L175" s="54">
        <f t="shared" ref="L175" si="28">(1*E175+2*F175+3*G175+4*H175+5*I175)/SUM(E175:I175)</f>
        <v>2.7183932501706884</v>
      </c>
    </row>
    <row r="176" spans="1:12" x14ac:dyDescent="0.2"/>
  </sheetData>
  <mergeCells count="17">
    <mergeCell ref="C143:C153"/>
    <mergeCell ref="C154:C164"/>
    <mergeCell ref="C165:C175"/>
    <mergeCell ref="C98:C108"/>
    <mergeCell ref="C109:C119"/>
    <mergeCell ref="C120:C130"/>
    <mergeCell ref="C131:C141"/>
    <mergeCell ref="C42:C52"/>
    <mergeCell ref="C54:C64"/>
    <mergeCell ref="C65:C75"/>
    <mergeCell ref="C76:C86"/>
    <mergeCell ref="C87:C97"/>
    <mergeCell ref="C2:D2"/>
    <mergeCell ref="C4:K4"/>
    <mergeCell ref="C8:C18"/>
    <mergeCell ref="C20:C30"/>
    <mergeCell ref="C31:C41"/>
  </mergeCells>
  <hyperlinks>
    <hyperlink ref="A2" location="INDICE!A1" display="⏪" xr:uid="{00000000-0004-0000-0700-000000000000}"/>
  </hyperlinks>
  <pageMargins left="0.70866141732283472" right="0.70866141732283472" top="0.74803149606299213" bottom="0.74803149606299213" header="0.31496062992125984" footer="0.31496062992125984"/>
  <pageSetup paperSize="9" scale="71" fitToHeight="4" orientation="portrait" r:id="rId1"/>
  <rowBreaks count="2" manualBreakCount="2">
    <brk id="75" min="2" max="11" man="1"/>
    <brk id="141" min="2" max="11" man="1"/>
  </rowBreaks>
  <ignoredErrors>
    <ignoredError sqref="L8:L175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-0.499984740745262"/>
  </sheetPr>
  <dimension ref="A1:J161"/>
  <sheetViews>
    <sheetView showGridLines="0" zoomScaleNormal="100" workbookViewId="0">
      <pane ySplit="6" topLeftCell="A7" activePane="bottomLeft" state="frozen"/>
      <selection pane="bottomLeft" activeCell="G8" sqref="G8:G18"/>
    </sheetView>
  </sheetViews>
  <sheetFormatPr defaultColWidth="0" defaultRowHeight="11.25" zeroHeight="1" x14ac:dyDescent="0.2"/>
  <cols>
    <col min="1" max="1" width="5.83203125" style="118" customWidth="1"/>
    <col min="2" max="2" width="1.83203125" style="118" customWidth="1"/>
    <col min="3" max="3" width="25.83203125" style="90" customWidth="1"/>
    <col min="4" max="4" width="49.5" style="90" customWidth="1"/>
    <col min="5" max="7" width="13.33203125" style="118" customWidth="1"/>
    <col min="8" max="9" width="9.33203125" style="118" hidden="1" customWidth="1"/>
    <col min="10" max="10" width="2.5" style="118" customWidth="1"/>
    <col min="11" max="16384" width="9.33203125" style="118" hidden="1"/>
  </cols>
  <sheetData>
    <row r="1" spans="1:9" s="120" customFormat="1" ht="5.0999999999999996" customHeight="1" x14ac:dyDescent="0.2">
      <c r="A1" s="119"/>
      <c r="C1" s="170"/>
      <c r="D1" s="170"/>
      <c r="E1" s="115"/>
      <c r="F1" s="115"/>
      <c r="G1" s="115"/>
      <c r="H1" s="115"/>
      <c r="I1" s="115"/>
    </row>
    <row r="2" spans="1:9" s="120" customFormat="1" ht="30" customHeight="1" x14ac:dyDescent="0.2">
      <c r="A2" s="13" t="s">
        <v>64</v>
      </c>
      <c r="C2" s="299" t="s">
        <v>54</v>
      </c>
      <c r="D2" s="299"/>
      <c r="E2" s="115"/>
      <c r="F2" s="115"/>
      <c r="G2" s="115"/>
      <c r="H2" s="115"/>
      <c r="I2" s="115"/>
    </row>
    <row r="3" spans="1:9" s="120" customFormat="1" ht="5.0999999999999996" customHeight="1" x14ac:dyDescent="0.2">
      <c r="A3" s="119"/>
      <c r="C3" s="170"/>
      <c r="D3" s="170"/>
      <c r="E3" s="115"/>
      <c r="F3" s="115"/>
      <c r="G3" s="115"/>
      <c r="H3" s="115"/>
      <c r="I3" s="115"/>
    </row>
    <row r="4" spans="1:9" s="120" customFormat="1" ht="30" customHeight="1" x14ac:dyDescent="0.2">
      <c r="A4" s="119"/>
      <c r="C4" s="300" t="s">
        <v>163</v>
      </c>
      <c r="D4" s="300"/>
      <c r="E4" s="300"/>
      <c r="F4" s="300"/>
      <c r="G4" s="300"/>
      <c r="H4" s="300"/>
      <c r="I4" s="300"/>
    </row>
    <row r="5" spans="1:9" s="120" customFormat="1" ht="5.0999999999999996" customHeight="1" x14ac:dyDescent="0.2">
      <c r="A5" s="119"/>
      <c r="C5" s="170"/>
      <c r="D5" s="170"/>
      <c r="E5" s="115"/>
      <c r="F5" s="115"/>
      <c r="G5" s="115"/>
      <c r="H5" s="115"/>
      <c r="I5" s="115"/>
    </row>
    <row r="6" spans="1:9" s="37" customFormat="1" ht="39" customHeight="1" x14ac:dyDescent="0.2">
      <c r="A6" s="41"/>
      <c r="C6" s="16" t="s">
        <v>19</v>
      </c>
      <c r="D6" s="17" t="s">
        <v>34</v>
      </c>
      <c r="E6" s="18" t="s">
        <v>160</v>
      </c>
      <c r="F6" s="18" t="s">
        <v>161</v>
      </c>
      <c r="G6" s="18" t="s">
        <v>162</v>
      </c>
      <c r="H6" s="3" t="s">
        <v>35</v>
      </c>
      <c r="I6" s="19" t="s">
        <v>1</v>
      </c>
    </row>
    <row r="7" spans="1:9" ht="15" customHeight="1" x14ac:dyDescent="0.2">
      <c r="A7" s="123"/>
      <c r="C7" s="177" t="s">
        <v>31</v>
      </c>
      <c r="D7" s="172"/>
      <c r="E7" s="116"/>
      <c r="F7" s="116"/>
      <c r="G7" s="116"/>
      <c r="H7" s="116"/>
      <c r="I7" s="116"/>
    </row>
    <row r="8" spans="1:9" s="37" customFormat="1" ht="12" customHeight="1" x14ac:dyDescent="0.2">
      <c r="A8" s="41"/>
      <c r="C8" s="303" t="s">
        <v>31</v>
      </c>
      <c r="D8" s="173" t="s">
        <v>44</v>
      </c>
      <c r="E8" s="34">
        <v>0.38360224700000001</v>
      </c>
      <c r="F8" s="34">
        <v>0.348917539</v>
      </c>
      <c r="G8" s="193">
        <v>0.26748021399999999</v>
      </c>
      <c r="H8" s="194" t="e">
        <f>INDEX(#REF!,MATCH(CONCATENATE(#REF!,"_",#REF!),#REF!,0),MATCH(#REF!,#REF!,0))</f>
        <v>#REF!</v>
      </c>
      <c r="I8" s="195" t="e">
        <f>INDEX(#REF!,MATCH(CONCATENATE(#REF!,"_",#REF!),#REF!,0),MATCH(#REF!,#REF!,0))</f>
        <v>#REF!</v>
      </c>
    </row>
    <row r="9" spans="1:9" s="37" customFormat="1" ht="12" customHeight="1" x14ac:dyDescent="0.2">
      <c r="A9" s="41"/>
      <c r="C9" s="304"/>
      <c r="D9" s="174" t="s">
        <v>45</v>
      </c>
      <c r="E9" s="35">
        <v>0.24496399299999999</v>
      </c>
      <c r="F9" s="35">
        <v>1.3559E-2</v>
      </c>
      <c r="G9" s="196">
        <v>0.74147704299999995</v>
      </c>
      <c r="H9" s="197" t="e">
        <f>INDEX(#REF!,MATCH(CONCATENATE(#REF!,"_",#REF!),#REF!,0),MATCH(#REF!,#REF!,0))</f>
        <v>#REF!</v>
      </c>
      <c r="I9" s="198" t="e">
        <f>INDEX(#REF!,MATCH(CONCATENATE(#REF!,"_",#REF!),#REF!,0),MATCH(#REF!,#REF!,0))</f>
        <v>#REF!</v>
      </c>
    </row>
    <row r="10" spans="1:9" s="37" customFormat="1" ht="12" customHeight="1" x14ac:dyDescent="0.2">
      <c r="A10" s="41"/>
      <c r="C10" s="304"/>
      <c r="D10" s="174" t="s">
        <v>46</v>
      </c>
      <c r="E10" s="35">
        <v>0.17420956400000001</v>
      </c>
      <c r="F10" s="35">
        <v>1.6104799999999999E-2</v>
      </c>
      <c r="G10" s="196">
        <v>0.80968567700000005</v>
      </c>
      <c r="H10" s="197" t="e">
        <f>INDEX(#REF!,MATCH(CONCATENATE(#REF!,"_",#REF!),#REF!,0),MATCH(#REF!,#REF!,0))</f>
        <v>#REF!</v>
      </c>
      <c r="I10" s="198" t="e">
        <f>INDEX(#REF!,MATCH(CONCATENATE(#REF!,"_",#REF!),#REF!,0),MATCH(#REF!,#REF!,0))</f>
        <v>#REF!</v>
      </c>
    </row>
    <row r="11" spans="1:9" s="37" customFormat="1" ht="12" customHeight="1" x14ac:dyDescent="0.2">
      <c r="A11" s="41"/>
      <c r="C11" s="304"/>
      <c r="D11" s="174" t="s">
        <v>47</v>
      </c>
      <c r="E11" s="35">
        <v>0.113008474</v>
      </c>
      <c r="F11" s="35">
        <v>1.6953000000000001E-3</v>
      </c>
      <c r="G11" s="196">
        <v>0.88529623099999999</v>
      </c>
      <c r="H11" s="197" t="e">
        <f>INDEX(#REF!,MATCH(CONCATENATE(#REF!,"_",#REF!),#REF!,0),MATCH(#REF!,#REF!,0))</f>
        <v>#REF!</v>
      </c>
      <c r="I11" s="198" t="e">
        <f>INDEX(#REF!,MATCH(CONCATENATE(#REF!,"_",#REF!),#REF!,0),MATCH(#REF!,#REF!,0))</f>
        <v>#REF!</v>
      </c>
    </row>
    <row r="12" spans="1:9" s="37" customFormat="1" ht="12" customHeight="1" x14ac:dyDescent="0.2">
      <c r="A12" s="41"/>
      <c r="C12" s="304"/>
      <c r="D12" s="174" t="s">
        <v>48</v>
      </c>
      <c r="E12" s="35">
        <v>0.468969319</v>
      </c>
      <c r="F12" s="35">
        <v>5.27479E-2</v>
      </c>
      <c r="G12" s="196">
        <v>0.478282814</v>
      </c>
      <c r="H12" s="197" t="e">
        <f>INDEX(#REF!,MATCH(CONCATENATE(#REF!,"_",#REF!),#REF!,0),MATCH(#REF!,#REF!,0))</f>
        <v>#REF!</v>
      </c>
      <c r="I12" s="198" t="e">
        <f>INDEX(#REF!,MATCH(CONCATENATE(#REF!,"_",#REF!),#REF!,0),MATCH(#REF!,#REF!,0))</f>
        <v>#REF!</v>
      </c>
    </row>
    <row r="13" spans="1:9" s="37" customFormat="1" ht="12" customHeight="1" x14ac:dyDescent="0.2">
      <c r="A13" s="41"/>
      <c r="C13" s="304"/>
      <c r="D13" s="174" t="s">
        <v>49</v>
      </c>
      <c r="E13" s="35">
        <v>0.43326220300000001</v>
      </c>
      <c r="F13" s="35">
        <v>8.1701688999999994E-2</v>
      </c>
      <c r="G13" s="196">
        <v>0.48503610800000002</v>
      </c>
      <c r="H13" s="197" t="e">
        <f>INDEX(#REF!,MATCH(CONCATENATE(#REF!,"_",#REF!),#REF!,0),MATCH(#REF!,#REF!,0))</f>
        <v>#REF!</v>
      </c>
      <c r="I13" s="198" t="e">
        <f>INDEX(#REF!,MATCH(CONCATENATE(#REF!,"_",#REF!),#REF!,0),MATCH(#REF!,#REF!,0))</f>
        <v>#REF!</v>
      </c>
    </row>
    <row r="14" spans="1:9" s="37" customFormat="1" ht="12" customHeight="1" x14ac:dyDescent="0.2">
      <c r="A14" s="41"/>
      <c r="C14" s="304"/>
      <c r="D14" s="174" t="s">
        <v>50</v>
      </c>
      <c r="E14" s="35">
        <v>0.293338881</v>
      </c>
      <c r="F14" s="35">
        <v>0.30543976</v>
      </c>
      <c r="G14" s="196">
        <v>0.401221359</v>
      </c>
      <c r="H14" s="197" t="e">
        <f>INDEX(#REF!,MATCH(CONCATENATE(#REF!,"_",#REF!),#REF!,0),MATCH(#REF!,#REF!,0))</f>
        <v>#REF!</v>
      </c>
      <c r="I14" s="198" t="e">
        <f>INDEX(#REF!,MATCH(CONCATENATE(#REF!,"_",#REF!),#REF!,0),MATCH(#REF!,#REF!,0))</f>
        <v>#REF!</v>
      </c>
    </row>
    <row r="15" spans="1:9" s="37" customFormat="1" ht="12" customHeight="1" x14ac:dyDescent="0.2">
      <c r="A15" s="41"/>
      <c r="C15" s="304"/>
      <c r="D15" s="174" t="s">
        <v>51</v>
      </c>
      <c r="E15" s="35">
        <v>0.244908293</v>
      </c>
      <c r="F15" s="35">
        <v>4.2025199999999999E-2</v>
      </c>
      <c r="G15" s="196">
        <v>0.713066529</v>
      </c>
      <c r="H15" s="197" t="e">
        <f>INDEX(#REF!,MATCH(CONCATENATE(#REF!,"_",#REF!),#REF!,0),MATCH(#REF!,#REF!,0))</f>
        <v>#REF!</v>
      </c>
      <c r="I15" s="198" t="e">
        <f>INDEX(#REF!,MATCH(CONCATENATE(#REF!,"_",#REF!),#REF!,0),MATCH(#REF!,#REF!,0))</f>
        <v>#REF!</v>
      </c>
    </row>
    <row r="16" spans="1:9" s="37" customFormat="1" ht="12" customHeight="1" x14ac:dyDescent="0.2">
      <c r="A16" s="41"/>
      <c r="C16" s="304"/>
      <c r="D16" s="174" t="s">
        <v>52</v>
      </c>
      <c r="E16" s="35">
        <v>0.27894176199999998</v>
      </c>
      <c r="F16" s="35">
        <v>4.8041899999999998E-2</v>
      </c>
      <c r="G16" s="196">
        <v>0.67301635100000001</v>
      </c>
      <c r="H16" s="197" t="e">
        <f>INDEX(#REF!,MATCH(CONCATENATE(#REF!,"_",#REF!),#REF!,0),MATCH(#REF!,#REF!,0))</f>
        <v>#REF!</v>
      </c>
      <c r="I16" s="198" t="e">
        <f>INDEX(#REF!,MATCH(CONCATENATE(#REF!,"_",#REF!),#REF!,0),MATCH(#REF!,#REF!,0))</f>
        <v>#REF!</v>
      </c>
    </row>
    <row r="17" spans="1:9" s="37" customFormat="1" ht="12" customHeight="1" x14ac:dyDescent="0.2">
      <c r="A17" s="41"/>
      <c r="C17" s="305"/>
      <c r="D17" s="203" t="s">
        <v>53</v>
      </c>
      <c r="E17" s="199">
        <v>0.24986614600000001</v>
      </c>
      <c r="F17" s="199">
        <v>3.3752799999999999E-2</v>
      </c>
      <c r="G17" s="200">
        <v>0.71638104000000002</v>
      </c>
      <c r="H17" s="201" t="e">
        <f>INDEX(#REF!,MATCH(CONCATENATE(#REF!,"_",#REF!),#REF!,0),MATCH(#REF!,#REF!,0))</f>
        <v>#REF!</v>
      </c>
      <c r="I17" s="202" t="e">
        <f>INDEX(#REF!,MATCH(CONCATENATE(#REF!,"_",#REF!),#REF!,0),MATCH(#REF!,#REF!,0))</f>
        <v>#REF!</v>
      </c>
    </row>
    <row r="18" spans="1:9" ht="15" customHeight="1" x14ac:dyDescent="0.2">
      <c r="A18" s="123"/>
      <c r="C18" s="177" t="s">
        <v>32</v>
      </c>
      <c r="D18" s="172"/>
      <c r="E18" s="116"/>
      <c r="F18" s="116"/>
      <c r="G18" s="116"/>
      <c r="H18" s="116"/>
      <c r="I18" s="116"/>
    </row>
    <row r="19" spans="1:9" s="37" customFormat="1" ht="12" customHeight="1" x14ac:dyDescent="0.2">
      <c r="A19" s="41"/>
      <c r="C19" s="303" t="s">
        <v>20</v>
      </c>
      <c r="D19" s="173" t="s">
        <v>44</v>
      </c>
      <c r="E19" s="34">
        <v>0.47629869200000002</v>
      </c>
      <c r="F19" s="34">
        <v>0.318201862</v>
      </c>
      <c r="G19" s="193">
        <v>0.205499446</v>
      </c>
      <c r="H19" s="194" t="e">
        <f>INDEX(#REF!,MATCH(CONCATENATE(#REF!,"_",#REF!),#REF!,0),MATCH(#REF!,#REF!,0))</f>
        <v>#REF!</v>
      </c>
      <c r="I19" s="195" t="e">
        <f>INDEX(#REF!,MATCH(CONCATENATE(#REF!,"_",#REF!),#REF!,0),MATCH(#REF!,#REF!,0))</f>
        <v>#REF!</v>
      </c>
    </row>
    <row r="20" spans="1:9" s="37" customFormat="1" ht="12" customHeight="1" x14ac:dyDescent="0.2">
      <c r="A20" s="41"/>
      <c r="C20" s="304"/>
      <c r="D20" s="174" t="s">
        <v>45</v>
      </c>
      <c r="E20" s="35">
        <v>0.32011960900000003</v>
      </c>
      <c r="F20" s="35">
        <v>4.66892E-3</v>
      </c>
      <c r="G20" s="196">
        <v>0.67521146799999998</v>
      </c>
      <c r="H20" s="197" t="e">
        <f>INDEX(#REF!,MATCH(CONCATENATE(#REF!,"_",#REF!),#REF!,0),MATCH(#REF!,#REF!,0))</f>
        <v>#REF!</v>
      </c>
      <c r="I20" s="198" t="e">
        <f>INDEX(#REF!,MATCH(CONCATENATE(#REF!,"_",#REF!),#REF!,0),MATCH(#REF!,#REF!,0))</f>
        <v>#REF!</v>
      </c>
    </row>
    <row r="21" spans="1:9" s="37" customFormat="1" ht="12" customHeight="1" x14ac:dyDescent="0.2">
      <c r="A21" s="41"/>
      <c r="C21" s="304"/>
      <c r="D21" s="174" t="s">
        <v>46</v>
      </c>
      <c r="E21" s="35">
        <v>0.212432707</v>
      </c>
      <c r="F21" s="35">
        <v>1.11123E-2</v>
      </c>
      <c r="G21" s="196">
        <v>0.77645502499999997</v>
      </c>
      <c r="H21" s="197" t="e">
        <f>INDEX(#REF!,MATCH(CONCATENATE(#REF!,"_",#REF!),#REF!,0),MATCH(#REF!,#REF!,0))</f>
        <v>#REF!</v>
      </c>
      <c r="I21" s="198" t="e">
        <f>INDEX(#REF!,MATCH(CONCATENATE(#REF!,"_",#REF!),#REF!,0),MATCH(#REF!,#REF!,0))</f>
        <v>#REF!</v>
      </c>
    </row>
    <row r="22" spans="1:9" s="37" customFormat="1" ht="12" customHeight="1" x14ac:dyDescent="0.2">
      <c r="A22" s="41"/>
      <c r="C22" s="304"/>
      <c r="D22" s="174" t="s">
        <v>47</v>
      </c>
      <c r="E22" s="35">
        <v>0.15213196500000001</v>
      </c>
      <c r="F22" s="35">
        <v>6.0340100000000005E-4</v>
      </c>
      <c r="G22" s="196">
        <v>0.84726463299999999</v>
      </c>
      <c r="H22" s="197" t="e">
        <f>INDEX(#REF!,MATCH(CONCATENATE(#REF!,"_",#REF!),#REF!,0),MATCH(#REF!,#REF!,0))</f>
        <v>#REF!</v>
      </c>
      <c r="I22" s="198" t="e">
        <f>INDEX(#REF!,MATCH(CONCATENATE(#REF!,"_",#REF!),#REF!,0),MATCH(#REF!,#REF!,0))</f>
        <v>#REF!</v>
      </c>
    </row>
    <row r="23" spans="1:9" s="37" customFormat="1" ht="12" customHeight="1" x14ac:dyDescent="0.2">
      <c r="A23" s="41"/>
      <c r="C23" s="304"/>
      <c r="D23" s="174" t="s">
        <v>48</v>
      </c>
      <c r="E23" s="35">
        <v>0.65138794899999997</v>
      </c>
      <c r="F23" s="35">
        <v>4.6142900000000001E-2</v>
      </c>
      <c r="G23" s="196">
        <v>0.30246915400000002</v>
      </c>
      <c r="H23" s="197" t="e">
        <f>INDEX(#REF!,MATCH(CONCATENATE(#REF!,"_",#REF!),#REF!,0),MATCH(#REF!,#REF!,0))</f>
        <v>#REF!</v>
      </c>
      <c r="I23" s="198" t="e">
        <f>INDEX(#REF!,MATCH(CONCATENATE(#REF!,"_",#REF!),#REF!,0),MATCH(#REF!,#REF!,0))</f>
        <v>#REF!</v>
      </c>
    </row>
    <row r="24" spans="1:9" s="37" customFormat="1" ht="12" customHeight="1" x14ac:dyDescent="0.2">
      <c r="A24" s="41"/>
      <c r="C24" s="304"/>
      <c r="D24" s="174" t="s">
        <v>49</v>
      </c>
      <c r="E24" s="35">
        <v>0.59865376000000003</v>
      </c>
      <c r="F24" s="35">
        <v>0.112163498</v>
      </c>
      <c r="G24" s="196">
        <v>0.28918274199999999</v>
      </c>
      <c r="H24" s="197" t="e">
        <f>INDEX(#REF!,MATCH(CONCATENATE(#REF!,"_",#REF!),#REF!,0),MATCH(#REF!,#REF!,0))</f>
        <v>#REF!</v>
      </c>
      <c r="I24" s="198" t="e">
        <f>INDEX(#REF!,MATCH(CONCATENATE(#REF!,"_",#REF!),#REF!,0),MATCH(#REF!,#REF!,0))</f>
        <v>#REF!</v>
      </c>
    </row>
    <row r="25" spans="1:9" s="37" customFormat="1" ht="12" customHeight="1" x14ac:dyDescent="0.2">
      <c r="A25" s="41"/>
      <c r="C25" s="304"/>
      <c r="D25" s="174" t="s">
        <v>50</v>
      </c>
      <c r="E25" s="35">
        <v>0.37027608299999998</v>
      </c>
      <c r="F25" s="35">
        <v>0.25416998200000002</v>
      </c>
      <c r="G25" s="196">
        <v>0.37555393500000001</v>
      </c>
      <c r="H25" s="197" t="e">
        <f>INDEX(#REF!,MATCH(CONCATENATE(#REF!,"_",#REF!),#REF!,0),MATCH(#REF!,#REF!,0))</f>
        <v>#REF!</v>
      </c>
      <c r="I25" s="198" t="e">
        <f>INDEX(#REF!,MATCH(CONCATENATE(#REF!,"_",#REF!),#REF!,0),MATCH(#REF!,#REF!,0))</f>
        <v>#REF!</v>
      </c>
    </row>
    <row r="26" spans="1:9" s="37" customFormat="1" ht="12" customHeight="1" x14ac:dyDescent="0.2">
      <c r="A26" s="41"/>
      <c r="C26" s="304"/>
      <c r="D26" s="174" t="s">
        <v>51</v>
      </c>
      <c r="E26" s="35">
        <v>0.30476363200000001</v>
      </c>
      <c r="F26" s="35">
        <v>4.4470200000000001E-2</v>
      </c>
      <c r="G26" s="196">
        <v>0.65076615400000004</v>
      </c>
      <c r="H26" s="197" t="e">
        <f>INDEX(#REF!,MATCH(CONCATENATE(#REF!,"_",#REF!),#REF!,0),MATCH(#REF!,#REF!,0))</f>
        <v>#REF!</v>
      </c>
      <c r="I26" s="198" t="e">
        <f>INDEX(#REF!,MATCH(CONCATENATE(#REF!,"_",#REF!),#REF!,0),MATCH(#REF!,#REF!,0))</f>
        <v>#REF!</v>
      </c>
    </row>
    <row r="27" spans="1:9" s="37" customFormat="1" ht="12" customHeight="1" x14ac:dyDescent="0.2">
      <c r="A27" s="41"/>
      <c r="C27" s="304"/>
      <c r="D27" s="174" t="s">
        <v>52</v>
      </c>
      <c r="E27" s="35">
        <v>0.37609317399999997</v>
      </c>
      <c r="F27" s="35">
        <v>3.5527000000000003E-2</v>
      </c>
      <c r="G27" s="196">
        <v>0.58837982700000002</v>
      </c>
      <c r="H27" s="197" t="e">
        <f>INDEX(#REF!,MATCH(CONCATENATE(#REF!,"_",#REF!),#REF!,0),MATCH(#REF!,#REF!,0))</f>
        <v>#REF!</v>
      </c>
      <c r="I27" s="198" t="e">
        <f>INDEX(#REF!,MATCH(CONCATENATE(#REF!,"_",#REF!),#REF!,0),MATCH(#REF!,#REF!,0))</f>
        <v>#REF!</v>
      </c>
    </row>
    <row r="28" spans="1:9" s="37" customFormat="1" ht="12" customHeight="1" x14ac:dyDescent="0.2">
      <c r="A28" s="41"/>
      <c r="C28" s="304"/>
      <c r="D28" s="203" t="s">
        <v>53</v>
      </c>
      <c r="E28" s="199">
        <v>0.32617753100000002</v>
      </c>
      <c r="F28" s="199">
        <v>2.0308199999999998E-2</v>
      </c>
      <c r="G28" s="200">
        <v>0.65351428199999995</v>
      </c>
      <c r="H28" s="201" t="e">
        <f>INDEX(#REF!,MATCH(CONCATENATE(#REF!,"_",#REF!),#REF!,0),MATCH(#REF!,#REF!,0))</f>
        <v>#REF!</v>
      </c>
      <c r="I28" s="202" t="e">
        <f>INDEX(#REF!,MATCH(CONCATENATE(#REF!,"_",#REF!),#REF!,0),MATCH(#REF!,#REF!,0))</f>
        <v>#REF!</v>
      </c>
    </row>
    <row r="29" spans="1:9" s="37" customFormat="1" ht="12" customHeight="1" x14ac:dyDescent="0.2">
      <c r="A29" s="41"/>
      <c r="C29" s="303" t="s">
        <v>22</v>
      </c>
      <c r="D29" s="173" t="s">
        <v>44</v>
      </c>
      <c r="E29" s="34">
        <v>0.32497256099999999</v>
      </c>
      <c r="F29" s="34">
        <v>0.38543638400000002</v>
      </c>
      <c r="G29" s="193">
        <v>0.28959105499999999</v>
      </c>
      <c r="H29" s="194" t="e">
        <f>INDEX(#REF!,MATCH(CONCATENATE(#REF!,"_",#REF!),#REF!,0),MATCH(#REF!,#REF!,0))</f>
        <v>#REF!</v>
      </c>
      <c r="I29" s="195" t="e">
        <f>INDEX(#REF!,MATCH(CONCATENATE(#REF!,"_",#REF!),#REF!,0),MATCH(#REF!,#REF!,0))</f>
        <v>#REF!</v>
      </c>
    </row>
    <row r="30" spans="1:9" s="37" customFormat="1" ht="12" customHeight="1" x14ac:dyDescent="0.2">
      <c r="A30" s="41"/>
      <c r="C30" s="304"/>
      <c r="D30" s="174" t="s">
        <v>45</v>
      </c>
      <c r="E30" s="35">
        <v>0.19002365700000001</v>
      </c>
      <c r="F30" s="35">
        <v>1.5058E-2</v>
      </c>
      <c r="G30" s="196">
        <v>0.79491831300000004</v>
      </c>
      <c r="H30" s="197" t="e">
        <f>INDEX(#REF!,MATCH(CONCATENATE(#REF!,"_",#REF!),#REF!,0),MATCH(#REF!,#REF!,0))</f>
        <v>#REF!</v>
      </c>
      <c r="I30" s="198" t="e">
        <f>INDEX(#REF!,MATCH(CONCATENATE(#REF!,"_",#REF!),#REF!,0),MATCH(#REF!,#REF!,0))</f>
        <v>#REF!</v>
      </c>
    </row>
    <row r="31" spans="1:9" s="37" customFormat="1" ht="12" customHeight="1" x14ac:dyDescent="0.2">
      <c r="A31" s="41"/>
      <c r="C31" s="304"/>
      <c r="D31" s="174" t="s">
        <v>46</v>
      </c>
      <c r="E31" s="35">
        <v>0.13613642100000001</v>
      </c>
      <c r="F31" s="35">
        <v>6.9488199999999996E-3</v>
      </c>
      <c r="G31" s="196">
        <v>0.856914756</v>
      </c>
      <c r="H31" s="197" t="e">
        <f>INDEX(#REF!,MATCH(CONCATENATE(#REF!,"_",#REF!),#REF!,0),MATCH(#REF!,#REF!,0))</f>
        <v>#REF!</v>
      </c>
      <c r="I31" s="198" t="e">
        <f>INDEX(#REF!,MATCH(CONCATENATE(#REF!,"_",#REF!),#REF!,0),MATCH(#REF!,#REF!,0))</f>
        <v>#REF!</v>
      </c>
    </row>
    <row r="32" spans="1:9" s="37" customFormat="1" ht="12" customHeight="1" x14ac:dyDescent="0.2">
      <c r="A32" s="41"/>
      <c r="C32" s="304"/>
      <c r="D32" s="174" t="s">
        <v>47</v>
      </c>
      <c r="E32" s="35">
        <v>9.5472972000000003E-2</v>
      </c>
      <c r="F32" s="35">
        <v>2.8318000000000002E-3</v>
      </c>
      <c r="G32" s="196">
        <v>0.90169522999999996</v>
      </c>
      <c r="H32" s="197" t="e">
        <f>INDEX(#REF!,MATCH(CONCATENATE(#REF!,"_",#REF!),#REF!,0),MATCH(#REF!,#REF!,0))</f>
        <v>#REF!</v>
      </c>
      <c r="I32" s="198" t="e">
        <f>INDEX(#REF!,MATCH(CONCATENATE(#REF!,"_",#REF!),#REF!,0),MATCH(#REF!,#REF!,0))</f>
        <v>#REF!</v>
      </c>
    </row>
    <row r="33" spans="1:9" s="37" customFormat="1" ht="12" customHeight="1" x14ac:dyDescent="0.2">
      <c r="A33" s="41"/>
      <c r="C33" s="304"/>
      <c r="D33" s="174" t="s">
        <v>48</v>
      </c>
      <c r="E33" s="35">
        <v>0.37805717100000003</v>
      </c>
      <c r="F33" s="35">
        <v>5.7366E-2</v>
      </c>
      <c r="G33" s="196">
        <v>0.56457680099999996</v>
      </c>
      <c r="H33" s="197" t="e">
        <f>INDEX(#REF!,MATCH(CONCATENATE(#REF!,"_",#REF!),#REF!,0),MATCH(#REF!,#REF!,0))</f>
        <v>#REF!</v>
      </c>
      <c r="I33" s="198" t="e">
        <f>INDEX(#REF!,MATCH(CONCATENATE(#REF!,"_",#REF!),#REF!,0),MATCH(#REF!,#REF!,0))</f>
        <v>#REF!</v>
      </c>
    </row>
    <row r="34" spans="1:9" s="37" customFormat="1" ht="12" customHeight="1" x14ac:dyDescent="0.2">
      <c r="A34" s="41"/>
      <c r="C34" s="304"/>
      <c r="D34" s="174" t="s">
        <v>49</v>
      </c>
      <c r="E34" s="35">
        <v>0.355552641</v>
      </c>
      <c r="F34" s="35">
        <v>7.4297159000000002E-2</v>
      </c>
      <c r="G34" s="196">
        <v>0.57015020000000005</v>
      </c>
      <c r="H34" s="197" t="e">
        <f>INDEX(#REF!,MATCH(CONCATENATE(#REF!,"_",#REF!),#REF!,0),MATCH(#REF!,#REF!,0))</f>
        <v>#REF!</v>
      </c>
      <c r="I34" s="198" t="e">
        <f>INDEX(#REF!,MATCH(CONCATENATE(#REF!,"_",#REF!),#REF!,0),MATCH(#REF!,#REF!,0))</f>
        <v>#REF!</v>
      </c>
    </row>
    <row r="35" spans="1:9" s="37" customFormat="1" ht="12" customHeight="1" x14ac:dyDescent="0.2">
      <c r="A35" s="41"/>
      <c r="C35" s="304"/>
      <c r="D35" s="174" t="s">
        <v>50</v>
      </c>
      <c r="E35" s="35">
        <v>0.26059601199999999</v>
      </c>
      <c r="F35" s="35">
        <v>0.368685861</v>
      </c>
      <c r="G35" s="196">
        <v>0.37071812700000001</v>
      </c>
      <c r="H35" s="197" t="e">
        <f>INDEX(#REF!,MATCH(CONCATENATE(#REF!,"_",#REF!),#REF!,0),MATCH(#REF!,#REF!,0))</f>
        <v>#REF!</v>
      </c>
      <c r="I35" s="198" t="e">
        <f>INDEX(#REF!,MATCH(CONCATENATE(#REF!,"_",#REF!),#REF!,0),MATCH(#REF!,#REF!,0))</f>
        <v>#REF!</v>
      </c>
    </row>
    <row r="36" spans="1:9" s="37" customFormat="1" ht="12" customHeight="1" x14ac:dyDescent="0.2">
      <c r="A36" s="41"/>
      <c r="C36" s="304"/>
      <c r="D36" s="174" t="s">
        <v>51</v>
      </c>
      <c r="E36" s="35">
        <v>0.20452072299999999</v>
      </c>
      <c r="F36" s="35">
        <v>2.9574300000000001E-2</v>
      </c>
      <c r="G36" s="196">
        <v>0.76590498500000004</v>
      </c>
      <c r="H36" s="197" t="e">
        <f>INDEX(#REF!,MATCH(CONCATENATE(#REF!,"_",#REF!),#REF!,0),MATCH(#REF!,#REF!,0))</f>
        <v>#REF!</v>
      </c>
      <c r="I36" s="198" t="e">
        <f>INDEX(#REF!,MATCH(CONCATENATE(#REF!,"_",#REF!),#REF!,0),MATCH(#REF!,#REF!,0))</f>
        <v>#REF!</v>
      </c>
    </row>
    <row r="37" spans="1:9" s="37" customFormat="1" ht="12" customHeight="1" x14ac:dyDescent="0.2">
      <c r="A37" s="41"/>
      <c r="C37" s="304"/>
      <c r="D37" s="174" t="s">
        <v>52</v>
      </c>
      <c r="E37" s="35">
        <v>0.22316819500000001</v>
      </c>
      <c r="F37" s="35">
        <v>4.6164999999999998E-2</v>
      </c>
      <c r="G37" s="196">
        <v>0.730666763</v>
      </c>
      <c r="H37" s="197" t="e">
        <f>INDEX(#REF!,MATCH(CONCATENATE(#REF!,"_",#REF!),#REF!,0),MATCH(#REF!,#REF!,0))</f>
        <v>#REF!</v>
      </c>
      <c r="I37" s="198" t="e">
        <f>INDEX(#REF!,MATCH(CONCATENATE(#REF!,"_",#REF!),#REF!,0),MATCH(#REF!,#REF!,0))</f>
        <v>#REF!</v>
      </c>
    </row>
    <row r="38" spans="1:9" s="37" customFormat="1" ht="12" customHeight="1" x14ac:dyDescent="0.2">
      <c r="A38" s="41"/>
      <c r="C38" s="304"/>
      <c r="D38" s="203" t="s">
        <v>53</v>
      </c>
      <c r="E38" s="199">
        <v>0.20941037900000001</v>
      </c>
      <c r="F38" s="199">
        <v>2.73668E-2</v>
      </c>
      <c r="G38" s="200">
        <v>0.76322278399999999</v>
      </c>
      <c r="H38" s="201" t="e">
        <f>INDEX(#REF!,MATCH(CONCATENATE(#REF!,"_",#REF!),#REF!,0),MATCH(#REF!,#REF!,0))</f>
        <v>#REF!</v>
      </c>
      <c r="I38" s="202" t="e">
        <f>INDEX(#REF!,MATCH(CONCATENATE(#REF!,"_",#REF!),#REF!,0),MATCH(#REF!,#REF!,0))</f>
        <v>#REF!</v>
      </c>
    </row>
    <row r="39" spans="1:9" s="37" customFormat="1" ht="12" customHeight="1" x14ac:dyDescent="0.2">
      <c r="A39" s="41"/>
      <c r="C39" s="303" t="s">
        <v>21</v>
      </c>
      <c r="D39" s="173" t="s">
        <v>44</v>
      </c>
      <c r="E39" s="34">
        <v>0.28319677399999998</v>
      </c>
      <c r="F39" s="34">
        <v>0.340424489</v>
      </c>
      <c r="G39" s="193">
        <v>0.37637873700000002</v>
      </c>
      <c r="H39" s="194" t="e">
        <f>INDEX(#REF!,MATCH(CONCATENATE(#REF!,"_",#REF!),#REF!,0),MATCH(#REF!,#REF!,0))</f>
        <v>#REF!</v>
      </c>
      <c r="I39" s="195" t="e">
        <f>INDEX(#REF!,MATCH(CONCATENATE(#REF!,"_",#REF!),#REF!,0),MATCH(#REF!,#REF!,0))</f>
        <v>#REF!</v>
      </c>
    </row>
    <row r="40" spans="1:9" s="37" customFormat="1" ht="12" customHeight="1" x14ac:dyDescent="0.2">
      <c r="A40" s="41"/>
      <c r="C40" s="304"/>
      <c r="D40" s="174" t="s">
        <v>45</v>
      </c>
      <c r="E40" s="35">
        <v>0.18204791200000001</v>
      </c>
      <c r="F40" s="35">
        <v>3.3152000000000001E-2</v>
      </c>
      <c r="G40" s="196">
        <v>0.78480006000000002</v>
      </c>
      <c r="H40" s="197" t="e">
        <f>INDEX(#REF!,MATCH(CONCATENATE(#REF!,"_",#REF!),#REF!,0),MATCH(#REF!,#REF!,0))</f>
        <v>#REF!</v>
      </c>
      <c r="I40" s="198" t="e">
        <f>INDEX(#REF!,MATCH(CONCATENATE(#REF!,"_",#REF!),#REF!,0),MATCH(#REF!,#REF!,0))</f>
        <v>#REF!</v>
      </c>
    </row>
    <row r="41" spans="1:9" s="37" customFormat="1" ht="12" customHeight="1" x14ac:dyDescent="0.2">
      <c r="A41" s="41"/>
      <c r="C41" s="304"/>
      <c r="D41" s="174" t="s">
        <v>46</v>
      </c>
      <c r="E41" s="35">
        <v>0.17426586099999999</v>
      </c>
      <c r="F41" s="35">
        <v>5.0653499999999997E-2</v>
      </c>
      <c r="G41" s="196">
        <v>0.77508061500000003</v>
      </c>
      <c r="H41" s="197" t="e">
        <f>INDEX(#REF!,MATCH(CONCATENATE(#REF!,"_",#REF!),#REF!,0),MATCH(#REF!,#REF!,0))</f>
        <v>#REF!</v>
      </c>
      <c r="I41" s="198" t="e">
        <f>INDEX(#REF!,MATCH(CONCATENATE(#REF!,"_",#REF!),#REF!,0),MATCH(#REF!,#REF!,0))</f>
        <v>#REF!</v>
      </c>
    </row>
    <row r="42" spans="1:9" s="37" customFormat="1" ht="12" customHeight="1" x14ac:dyDescent="0.2">
      <c r="A42" s="41"/>
      <c r="C42" s="304"/>
      <c r="D42" s="174" t="s">
        <v>47</v>
      </c>
      <c r="E42" s="35">
        <v>5.57905E-2</v>
      </c>
      <c r="F42" s="35">
        <v>1.72609E-3</v>
      </c>
      <c r="G42" s="196">
        <v>0.94248337299999996</v>
      </c>
      <c r="H42" s="197" t="e">
        <f>INDEX(#REF!,MATCH(CONCATENATE(#REF!,"_",#REF!),#REF!,0),MATCH(#REF!,#REF!,0))</f>
        <v>#REF!</v>
      </c>
      <c r="I42" s="198" t="e">
        <f>INDEX(#REF!,MATCH(CONCATENATE(#REF!,"_",#REF!),#REF!,0),MATCH(#REF!,#REF!,0))</f>
        <v>#REF!</v>
      </c>
    </row>
    <row r="43" spans="1:9" s="37" customFormat="1" ht="12" customHeight="1" x14ac:dyDescent="0.2">
      <c r="A43" s="41"/>
      <c r="C43" s="304"/>
      <c r="D43" s="174" t="s">
        <v>48</v>
      </c>
      <c r="E43" s="35">
        <v>0.23968447700000001</v>
      </c>
      <c r="F43" s="35">
        <v>5.7872399999999997E-2</v>
      </c>
      <c r="G43" s="196">
        <v>0.70244316100000004</v>
      </c>
      <c r="H43" s="197" t="e">
        <f>INDEX(#REF!,MATCH(CONCATENATE(#REF!,"_",#REF!),#REF!,0),MATCH(#REF!,#REF!,0))</f>
        <v>#REF!</v>
      </c>
      <c r="I43" s="198" t="e">
        <f>INDEX(#REF!,MATCH(CONCATENATE(#REF!,"_",#REF!),#REF!,0),MATCH(#REF!,#REF!,0))</f>
        <v>#REF!</v>
      </c>
    </row>
    <row r="44" spans="1:9" s="37" customFormat="1" ht="12" customHeight="1" x14ac:dyDescent="0.2">
      <c r="A44" s="41"/>
      <c r="C44" s="304"/>
      <c r="D44" s="174" t="s">
        <v>49</v>
      </c>
      <c r="E44" s="35">
        <v>0.24452491400000001</v>
      </c>
      <c r="F44" s="35">
        <v>2.96288E-2</v>
      </c>
      <c r="G44" s="196">
        <v>0.72584632299999996</v>
      </c>
      <c r="H44" s="197" t="e">
        <f>INDEX(#REF!,MATCH(CONCATENATE(#REF!,"_",#REF!),#REF!,0),MATCH(#REF!,#REF!,0))</f>
        <v>#REF!</v>
      </c>
      <c r="I44" s="198" t="e">
        <f>INDEX(#REF!,MATCH(CONCATENATE(#REF!,"_",#REF!),#REF!,0),MATCH(#REF!,#REF!,0))</f>
        <v>#REF!</v>
      </c>
    </row>
    <row r="45" spans="1:9" s="37" customFormat="1" ht="12" customHeight="1" x14ac:dyDescent="0.2">
      <c r="A45" s="41"/>
      <c r="C45" s="304"/>
      <c r="D45" s="174" t="s">
        <v>50</v>
      </c>
      <c r="E45" s="35">
        <v>0.154978739</v>
      </c>
      <c r="F45" s="35">
        <v>0.29552243099999997</v>
      </c>
      <c r="G45" s="196">
        <v>0.54949882999999999</v>
      </c>
      <c r="H45" s="197" t="e">
        <f>INDEX(#REF!,MATCH(CONCATENATE(#REF!,"_",#REF!),#REF!,0),MATCH(#REF!,#REF!,0))</f>
        <v>#REF!</v>
      </c>
      <c r="I45" s="198" t="e">
        <f>INDEX(#REF!,MATCH(CONCATENATE(#REF!,"_",#REF!),#REF!,0),MATCH(#REF!,#REF!,0))</f>
        <v>#REF!</v>
      </c>
    </row>
    <row r="46" spans="1:9" s="37" customFormat="1" ht="12" customHeight="1" x14ac:dyDescent="0.2">
      <c r="A46" s="41"/>
      <c r="C46" s="304"/>
      <c r="D46" s="174" t="s">
        <v>51</v>
      </c>
      <c r="E46" s="35">
        <v>0.19919461299999999</v>
      </c>
      <c r="F46" s="35">
        <v>6.5349909999999997E-2</v>
      </c>
      <c r="G46" s="196">
        <v>0.73545547700000002</v>
      </c>
      <c r="H46" s="197" t="e">
        <f>INDEX(#REF!,MATCH(CONCATENATE(#REF!,"_",#REF!),#REF!,0),MATCH(#REF!,#REF!,0))</f>
        <v>#REF!</v>
      </c>
      <c r="I46" s="198" t="e">
        <f>INDEX(#REF!,MATCH(CONCATENATE(#REF!,"_",#REF!),#REF!,0),MATCH(#REF!,#REF!,0))</f>
        <v>#REF!</v>
      </c>
    </row>
    <row r="47" spans="1:9" s="37" customFormat="1" ht="12" customHeight="1" x14ac:dyDescent="0.2">
      <c r="A47" s="41"/>
      <c r="C47" s="304"/>
      <c r="D47" s="174" t="s">
        <v>52</v>
      </c>
      <c r="E47" s="35">
        <v>0.156673655</v>
      </c>
      <c r="F47" s="35">
        <v>8.5799487999999993E-2</v>
      </c>
      <c r="G47" s="196">
        <v>0.757526857</v>
      </c>
      <c r="H47" s="197" t="e">
        <f>INDEX(#REF!,MATCH(CONCATENATE(#REF!,"_",#REF!),#REF!,0),MATCH(#REF!,#REF!,0))</f>
        <v>#REF!</v>
      </c>
      <c r="I47" s="198" t="e">
        <f>INDEX(#REF!,MATCH(CONCATENATE(#REF!,"_",#REF!),#REF!,0),MATCH(#REF!,#REF!,0))</f>
        <v>#REF!</v>
      </c>
    </row>
    <row r="48" spans="1:9" s="37" customFormat="1" ht="12" customHeight="1" x14ac:dyDescent="0.2">
      <c r="A48" s="41"/>
      <c r="C48" s="305"/>
      <c r="D48" s="203" t="s">
        <v>53</v>
      </c>
      <c r="E48" s="199">
        <v>0.140679529</v>
      </c>
      <c r="F48" s="199">
        <v>8.4337293999999993E-2</v>
      </c>
      <c r="G48" s="200">
        <v>0.774983176</v>
      </c>
      <c r="H48" s="201" t="e">
        <f>INDEX(#REF!,MATCH(CONCATENATE(#REF!,"_",#REF!),#REF!,0),MATCH(#REF!,#REF!,0))</f>
        <v>#REF!</v>
      </c>
      <c r="I48" s="202" t="e">
        <f>INDEX(#REF!,MATCH(CONCATENATE(#REF!,"_",#REF!),#REF!,0),MATCH(#REF!,#REF!,0))</f>
        <v>#REF!</v>
      </c>
    </row>
    <row r="49" spans="1:9" ht="15" customHeight="1" x14ac:dyDescent="0.2">
      <c r="A49" s="123"/>
      <c r="C49" s="177" t="s">
        <v>33</v>
      </c>
      <c r="D49" s="172"/>
      <c r="E49" s="116"/>
      <c r="F49" s="116"/>
      <c r="G49" s="116"/>
      <c r="H49" s="116"/>
      <c r="I49" s="116"/>
    </row>
    <row r="50" spans="1:9" s="37" customFormat="1" ht="12" customHeight="1" x14ac:dyDescent="0.2">
      <c r="A50" s="41"/>
      <c r="C50" s="303" t="s">
        <v>23</v>
      </c>
      <c r="D50" s="173" t="s">
        <v>44</v>
      </c>
      <c r="E50" s="34">
        <v>0.30164761400000001</v>
      </c>
      <c r="F50" s="34">
        <v>0.39920467599999998</v>
      </c>
      <c r="G50" s="193">
        <v>0.29914771000000001</v>
      </c>
      <c r="H50" s="194" t="e">
        <f>INDEX(#REF!,MATCH(CONCATENATE(#REF!,"_",#REF!),#REF!,0),MATCH(#REF!,#REF!,0))</f>
        <v>#REF!</v>
      </c>
      <c r="I50" s="195" t="e">
        <f>INDEX(#REF!,MATCH(CONCATENATE(#REF!,"_",#REF!),#REF!,0),MATCH(#REF!,#REF!,0))</f>
        <v>#REF!</v>
      </c>
    </row>
    <row r="51" spans="1:9" s="37" customFormat="1" ht="12" customHeight="1" x14ac:dyDescent="0.2">
      <c r="A51" s="41"/>
      <c r="C51" s="304"/>
      <c r="D51" s="174" t="s">
        <v>45</v>
      </c>
      <c r="E51" s="35">
        <v>9.1055110999999994E-2</v>
      </c>
      <c r="F51" s="35">
        <v>2.0213200000000001E-2</v>
      </c>
      <c r="G51" s="196">
        <v>0.88873167200000003</v>
      </c>
      <c r="H51" s="197" t="e">
        <f>INDEX(#REF!,MATCH(CONCATENATE(#REF!,"_",#REF!),#REF!,0),MATCH(#REF!,#REF!,0))</f>
        <v>#REF!</v>
      </c>
      <c r="I51" s="198" t="e">
        <f>INDEX(#REF!,MATCH(CONCATENATE(#REF!,"_",#REF!),#REF!,0),MATCH(#REF!,#REF!,0))</f>
        <v>#REF!</v>
      </c>
    </row>
    <row r="52" spans="1:9" s="37" customFormat="1" ht="12" customHeight="1" x14ac:dyDescent="0.2">
      <c r="A52" s="41"/>
      <c r="C52" s="304"/>
      <c r="D52" s="174" t="s">
        <v>46</v>
      </c>
      <c r="E52" s="35">
        <v>5.8847099999999999E-2</v>
      </c>
      <c r="F52" s="35">
        <v>0</v>
      </c>
      <c r="G52" s="196">
        <v>0.94115285100000001</v>
      </c>
      <c r="H52" s="197" t="e">
        <f>INDEX(#REF!,MATCH(CONCATENATE(#REF!,"_",#REF!),#REF!,0),MATCH(#REF!,#REF!,0))</f>
        <v>#REF!</v>
      </c>
      <c r="I52" s="198" t="e">
        <f>INDEX(#REF!,MATCH(CONCATENATE(#REF!,"_",#REF!),#REF!,0),MATCH(#REF!,#REF!,0))</f>
        <v>#REF!</v>
      </c>
    </row>
    <row r="53" spans="1:9" s="37" customFormat="1" ht="12" customHeight="1" x14ac:dyDescent="0.2">
      <c r="A53" s="41"/>
      <c r="C53" s="304"/>
      <c r="D53" s="174" t="s">
        <v>47</v>
      </c>
      <c r="E53" s="35">
        <v>3.1462799999999999E-2</v>
      </c>
      <c r="F53" s="35">
        <v>0</v>
      </c>
      <c r="G53" s="196">
        <v>0.96853717399999995</v>
      </c>
      <c r="H53" s="197" t="e">
        <f>INDEX(#REF!,MATCH(CONCATENATE(#REF!,"_",#REF!),#REF!,0),MATCH(#REF!,#REF!,0))</f>
        <v>#REF!</v>
      </c>
      <c r="I53" s="198" t="e">
        <f>INDEX(#REF!,MATCH(CONCATENATE(#REF!,"_",#REF!),#REF!,0),MATCH(#REF!,#REF!,0))</f>
        <v>#REF!</v>
      </c>
    </row>
    <row r="54" spans="1:9" s="37" customFormat="1" ht="12" customHeight="1" x14ac:dyDescent="0.2">
      <c r="A54" s="41"/>
      <c r="C54" s="304"/>
      <c r="D54" s="174" t="s">
        <v>48</v>
      </c>
      <c r="E54" s="35">
        <v>0.48990336899999998</v>
      </c>
      <c r="F54" s="35">
        <v>8.2795212000000007E-2</v>
      </c>
      <c r="G54" s="196">
        <v>0.42730141999999999</v>
      </c>
      <c r="H54" s="197" t="e">
        <f>INDEX(#REF!,MATCH(CONCATENATE(#REF!,"_",#REF!),#REF!,0),MATCH(#REF!,#REF!,0))</f>
        <v>#REF!</v>
      </c>
      <c r="I54" s="198" t="e">
        <f>INDEX(#REF!,MATCH(CONCATENATE(#REF!,"_",#REF!),#REF!,0),MATCH(#REF!,#REF!,0))</f>
        <v>#REF!</v>
      </c>
    </row>
    <row r="55" spans="1:9" s="37" customFormat="1" ht="12" customHeight="1" x14ac:dyDescent="0.2">
      <c r="A55" s="41"/>
      <c r="C55" s="304"/>
      <c r="D55" s="174" t="s">
        <v>49</v>
      </c>
      <c r="E55" s="35">
        <v>0.39035971800000002</v>
      </c>
      <c r="F55" s="35">
        <v>7.0579164E-2</v>
      </c>
      <c r="G55" s="196">
        <v>0.53906111800000001</v>
      </c>
      <c r="H55" s="197" t="e">
        <f>INDEX(#REF!,MATCH(CONCATENATE(#REF!,"_",#REF!),#REF!,0),MATCH(#REF!,#REF!,0))</f>
        <v>#REF!</v>
      </c>
      <c r="I55" s="198" t="e">
        <f>INDEX(#REF!,MATCH(CONCATENATE(#REF!,"_",#REF!),#REF!,0),MATCH(#REF!,#REF!,0))</f>
        <v>#REF!</v>
      </c>
    </row>
    <row r="56" spans="1:9" s="37" customFormat="1" ht="12" customHeight="1" x14ac:dyDescent="0.2">
      <c r="A56" s="41"/>
      <c r="C56" s="304"/>
      <c r="D56" s="174" t="s">
        <v>50</v>
      </c>
      <c r="E56" s="35">
        <v>0.41051780900000001</v>
      </c>
      <c r="F56" s="35">
        <v>0.45071340599999998</v>
      </c>
      <c r="G56" s="196">
        <v>0.13876878500000001</v>
      </c>
      <c r="H56" s="197" t="e">
        <f>INDEX(#REF!,MATCH(CONCATENATE(#REF!,"_",#REF!),#REF!,0),MATCH(#REF!,#REF!,0))</f>
        <v>#REF!</v>
      </c>
      <c r="I56" s="198" t="e">
        <f>INDEX(#REF!,MATCH(CONCATENATE(#REF!,"_",#REF!),#REF!,0),MATCH(#REF!,#REF!,0))</f>
        <v>#REF!</v>
      </c>
    </row>
    <row r="57" spans="1:9" s="37" customFormat="1" ht="12" customHeight="1" x14ac:dyDescent="0.2">
      <c r="A57" s="41"/>
      <c r="C57" s="304"/>
      <c r="D57" s="174" t="s">
        <v>51</v>
      </c>
      <c r="E57" s="35">
        <v>0.124046931</v>
      </c>
      <c r="F57" s="35">
        <v>6.5734977999999999E-2</v>
      </c>
      <c r="G57" s="196">
        <v>0.81021809099999997</v>
      </c>
      <c r="H57" s="197" t="e">
        <f>INDEX(#REF!,MATCH(CONCATENATE(#REF!,"_",#REF!),#REF!,0),MATCH(#REF!,#REF!,0))</f>
        <v>#REF!</v>
      </c>
      <c r="I57" s="198" t="e">
        <f>INDEX(#REF!,MATCH(CONCATENATE(#REF!,"_",#REF!),#REF!,0),MATCH(#REF!,#REF!,0))</f>
        <v>#REF!</v>
      </c>
    </row>
    <row r="58" spans="1:9" s="37" customFormat="1" ht="12" customHeight="1" x14ac:dyDescent="0.2">
      <c r="A58" s="41"/>
      <c r="C58" s="304"/>
      <c r="D58" s="174" t="s">
        <v>52</v>
      </c>
      <c r="E58" s="35">
        <v>0.14020798900000001</v>
      </c>
      <c r="F58" s="35">
        <v>4.3493999999999998E-2</v>
      </c>
      <c r="G58" s="196">
        <v>0.81629797000000004</v>
      </c>
      <c r="H58" s="197" t="e">
        <f>INDEX(#REF!,MATCH(CONCATENATE(#REF!,"_",#REF!),#REF!,0),MATCH(#REF!,#REF!,0))</f>
        <v>#REF!</v>
      </c>
      <c r="I58" s="198" t="e">
        <f>INDEX(#REF!,MATCH(CONCATENATE(#REF!,"_",#REF!),#REF!,0),MATCH(#REF!,#REF!,0))</f>
        <v>#REF!</v>
      </c>
    </row>
    <row r="59" spans="1:9" s="37" customFormat="1" ht="12" customHeight="1" x14ac:dyDescent="0.2">
      <c r="A59" s="41"/>
      <c r="C59" s="304"/>
      <c r="D59" s="203" t="s">
        <v>53</v>
      </c>
      <c r="E59" s="199">
        <v>0.16109926499999999</v>
      </c>
      <c r="F59" s="199">
        <v>1.5123000000000001E-3</v>
      </c>
      <c r="G59" s="200">
        <v>0.83738843799999996</v>
      </c>
      <c r="H59" s="201" t="e">
        <f>INDEX(#REF!,MATCH(CONCATENATE(#REF!,"_",#REF!),#REF!,0),MATCH(#REF!,#REF!,0))</f>
        <v>#REF!</v>
      </c>
      <c r="I59" s="202" t="e">
        <f>INDEX(#REF!,MATCH(CONCATENATE(#REF!,"_",#REF!),#REF!,0),MATCH(#REF!,#REF!,0))</f>
        <v>#REF!</v>
      </c>
    </row>
    <row r="60" spans="1:9" s="37" customFormat="1" ht="12" customHeight="1" x14ac:dyDescent="0.2">
      <c r="A60" s="41"/>
      <c r="C60" s="303" t="s">
        <v>24</v>
      </c>
      <c r="D60" s="173" t="s">
        <v>44</v>
      </c>
      <c r="E60" s="34">
        <v>0.39576809099999999</v>
      </c>
      <c r="F60" s="34">
        <v>0.33828595500000003</v>
      </c>
      <c r="G60" s="193">
        <v>0.26594595399999998</v>
      </c>
      <c r="H60" s="194" t="e">
        <f>INDEX(#REF!,MATCH(CONCATENATE(#REF!,"_",#REF!),#REF!,0),MATCH(#REF!,#REF!,0))</f>
        <v>#REF!</v>
      </c>
      <c r="I60" s="195" t="e">
        <f>INDEX(#REF!,MATCH(CONCATENATE(#REF!,"_",#REF!),#REF!,0),MATCH(#REF!,#REF!,0))</f>
        <v>#REF!</v>
      </c>
    </row>
    <row r="61" spans="1:9" s="37" customFormat="1" ht="12" customHeight="1" x14ac:dyDescent="0.2">
      <c r="A61" s="41"/>
      <c r="C61" s="304"/>
      <c r="D61" s="174" t="s">
        <v>45</v>
      </c>
      <c r="E61" s="35">
        <v>0.12618732999999999</v>
      </c>
      <c r="F61" s="35">
        <v>1.1048499999999999E-2</v>
      </c>
      <c r="G61" s="196">
        <v>0.86276418700000002</v>
      </c>
      <c r="H61" s="197" t="e">
        <f>INDEX(#REF!,MATCH(CONCATENATE(#REF!,"_",#REF!),#REF!,0),MATCH(#REF!,#REF!,0))</f>
        <v>#REF!</v>
      </c>
      <c r="I61" s="198" t="e">
        <f>INDEX(#REF!,MATCH(CONCATENATE(#REF!,"_",#REF!),#REF!,0),MATCH(#REF!,#REF!,0))</f>
        <v>#REF!</v>
      </c>
    </row>
    <row r="62" spans="1:9" s="37" customFormat="1" ht="12" customHeight="1" x14ac:dyDescent="0.2">
      <c r="A62" s="41"/>
      <c r="C62" s="304"/>
      <c r="D62" s="174" t="s">
        <v>46</v>
      </c>
      <c r="E62" s="35">
        <v>0.11480875</v>
      </c>
      <c r="F62" s="35">
        <v>3.43802E-3</v>
      </c>
      <c r="G62" s="196">
        <v>0.88175322599999995</v>
      </c>
      <c r="H62" s="197" t="e">
        <f>INDEX(#REF!,MATCH(CONCATENATE(#REF!,"_",#REF!),#REF!,0),MATCH(#REF!,#REF!,0))</f>
        <v>#REF!</v>
      </c>
      <c r="I62" s="198" t="e">
        <f>INDEX(#REF!,MATCH(CONCATENATE(#REF!,"_",#REF!),#REF!,0),MATCH(#REF!,#REF!,0))</f>
        <v>#REF!</v>
      </c>
    </row>
    <row r="63" spans="1:9" s="37" customFormat="1" ht="12" customHeight="1" x14ac:dyDescent="0.2">
      <c r="A63" s="41"/>
      <c r="C63" s="304"/>
      <c r="D63" s="174" t="s">
        <v>47</v>
      </c>
      <c r="E63" s="35">
        <v>8.5651158000000005E-2</v>
      </c>
      <c r="F63" s="35">
        <v>2.69886E-3</v>
      </c>
      <c r="G63" s="196">
        <v>0.91164998399999997</v>
      </c>
      <c r="H63" s="197" t="e">
        <f>INDEX(#REF!,MATCH(CONCATENATE(#REF!,"_",#REF!),#REF!,0),MATCH(#REF!,#REF!,0))</f>
        <v>#REF!</v>
      </c>
      <c r="I63" s="198" t="e">
        <f>INDEX(#REF!,MATCH(CONCATENATE(#REF!,"_",#REF!),#REF!,0),MATCH(#REF!,#REF!,0))</f>
        <v>#REF!</v>
      </c>
    </row>
    <row r="64" spans="1:9" s="37" customFormat="1" ht="12" customHeight="1" x14ac:dyDescent="0.2">
      <c r="A64" s="41"/>
      <c r="C64" s="304"/>
      <c r="D64" s="174" t="s">
        <v>48</v>
      </c>
      <c r="E64" s="35">
        <v>0.39974398</v>
      </c>
      <c r="F64" s="35">
        <v>4.36198E-2</v>
      </c>
      <c r="G64" s="196">
        <v>0.55663624</v>
      </c>
      <c r="H64" s="197" t="e">
        <f>INDEX(#REF!,MATCH(CONCATENATE(#REF!,"_",#REF!),#REF!,0),MATCH(#REF!,#REF!,0))</f>
        <v>#REF!</v>
      </c>
      <c r="I64" s="198" t="e">
        <f>INDEX(#REF!,MATCH(CONCATENATE(#REF!,"_",#REF!),#REF!,0),MATCH(#REF!,#REF!,0))</f>
        <v>#REF!</v>
      </c>
    </row>
    <row r="65" spans="1:9" s="37" customFormat="1" ht="12" customHeight="1" x14ac:dyDescent="0.2">
      <c r="A65" s="41"/>
      <c r="C65" s="304"/>
      <c r="D65" s="174" t="s">
        <v>49</v>
      </c>
      <c r="E65" s="35">
        <v>0.37951457999999999</v>
      </c>
      <c r="F65" s="35">
        <v>7.9757942999999998E-2</v>
      </c>
      <c r="G65" s="196">
        <v>0.54072747700000001</v>
      </c>
      <c r="H65" s="197" t="e">
        <f>INDEX(#REF!,MATCH(CONCATENATE(#REF!,"_",#REF!),#REF!,0),MATCH(#REF!,#REF!,0))</f>
        <v>#REF!</v>
      </c>
      <c r="I65" s="198" t="e">
        <f>INDEX(#REF!,MATCH(CONCATENATE(#REF!,"_",#REF!),#REF!,0),MATCH(#REF!,#REF!,0))</f>
        <v>#REF!</v>
      </c>
    </row>
    <row r="66" spans="1:9" s="37" customFormat="1" ht="12" customHeight="1" x14ac:dyDescent="0.2">
      <c r="A66" s="41"/>
      <c r="C66" s="304"/>
      <c r="D66" s="174" t="s">
        <v>50</v>
      </c>
      <c r="E66" s="35">
        <v>0.20847149800000001</v>
      </c>
      <c r="F66" s="35">
        <v>0.36922698399999998</v>
      </c>
      <c r="G66" s="196">
        <v>0.42230151799999999</v>
      </c>
      <c r="H66" s="197" t="e">
        <f>INDEX(#REF!,MATCH(CONCATENATE(#REF!,"_",#REF!),#REF!,0),MATCH(#REF!,#REF!,0))</f>
        <v>#REF!</v>
      </c>
      <c r="I66" s="198" t="e">
        <f>INDEX(#REF!,MATCH(CONCATENATE(#REF!,"_",#REF!),#REF!,0),MATCH(#REF!,#REF!,0))</f>
        <v>#REF!</v>
      </c>
    </row>
    <row r="67" spans="1:9" s="37" customFormat="1" ht="12" customHeight="1" x14ac:dyDescent="0.2">
      <c r="A67" s="41"/>
      <c r="C67" s="304"/>
      <c r="D67" s="174" t="s">
        <v>51</v>
      </c>
      <c r="E67" s="35">
        <v>0.14988348400000001</v>
      </c>
      <c r="F67" s="35">
        <v>2.6752999999999999E-2</v>
      </c>
      <c r="G67" s="196">
        <v>0.82336354899999997</v>
      </c>
      <c r="H67" s="197" t="e">
        <f>INDEX(#REF!,MATCH(CONCATENATE(#REF!,"_",#REF!),#REF!,0),MATCH(#REF!,#REF!,0))</f>
        <v>#REF!</v>
      </c>
      <c r="I67" s="198" t="e">
        <f>INDEX(#REF!,MATCH(CONCATENATE(#REF!,"_",#REF!),#REF!,0),MATCH(#REF!,#REF!,0))</f>
        <v>#REF!</v>
      </c>
    </row>
    <row r="68" spans="1:9" s="37" customFormat="1" ht="12" customHeight="1" x14ac:dyDescent="0.2">
      <c r="A68" s="41"/>
      <c r="C68" s="304"/>
      <c r="D68" s="174" t="s">
        <v>52</v>
      </c>
      <c r="E68" s="35">
        <v>0.17994242199999999</v>
      </c>
      <c r="F68" s="35">
        <v>1.88913E-2</v>
      </c>
      <c r="G68" s="196">
        <v>0.80116630700000002</v>
      </c>
      <c r="H68" s="197" t="e">
        <f>INDEX(#REF!,MATCH(CONCATENATE(#REF!,"_",#REF!),#REF!,0),MATCH(#REF!,#REF!,0))</f>
        <v>#REF!</v>
      </c>
      <c r="I68" s="198" t="e">
        <f>INDEX(#REF!,MATCH(CONCATENATE(#REF!,"_",#REF!),#REF!,0),MATCH(#REF!,#REF!,0))</f>
        <v>#REF!</v>
      </c>
    </row>
    <row r="69" spans="1:9" s="37" customFormat="1" ht="12" customHeight="1" x14ac:dyDescent="0.2">
      <c r="A69" s="41"/>
      <c r="C69" s="304"/>
      <c r="D69" s="203" t="s">
        <v>53</v>
      </c>
      <c r="E69" s="199">
        <v>0.207873583</v>
      </c>
      <c r="F69" s="199">
        <v>1.27514E-2</v>
      </c>
      <c r="G69" s="200">
        <v>0.77937499200000004</v>
      </c>
      <c r="H69" s="201" t="e">
        <f>INDEX(#REF!,MATCH(CONCATENATE(#REF!,"_",#REF!),#REF!,0),MATCH(#REF!,#REF!,0))</f>
        <v>#REF!</v>
      </c>
      <c r="I69" s="202" t="e">
        <f>INDEX(#REF!,MATCH(CONCATENATE(#REF!,"_",#REF!),#REF!,0),MATCH(#REF!,#REF!,0))</f>
        <v>#REF!</v>
      </c>
    </row>
    <row r="70" spans="1:9" s="37" customFormat="1" ht="12" customHeight="1" x14ac:dyDescent="0.2">
      <c r="A70" s="41"/>
      <c r="C70" s="303" t="s">
        <v>25</v>
      </c>
      <c r="D70" s="173" t="s">
        <v>44</v>
      </c>
      <c r="E70" s="34">
        <v>0.71512148600000003</v>
      </c>
      <c r="F70" s="34">
        <v>0.23201896799999999</v>
      </c>
      <c r="G70" s="193">
        <v>5.2859499999999997E-2</v>
      </c>
      <c r="H70" s="194" t="e">
        <f>INDEX(#REF!,MATCH(CONCATENATE(#REF!,"_",#REF!),#REF!,0),MATCH(#REF!,#REF!,0))</f>
        <v>#REF!</v>
      </c>
      <c r="I70" s="195" t="e">
        <f>INDEX(#REF!,MATCH(CONCATENATE(#REF!,"_",#REF!),#REF!,0),MATCH(#REF!,#REF!,0))</f>
        <v>#REF!</v>
      </c>
    </row>
    <row r="71" spans="1:9" s="37" customFormat="1" ht="12" customHeight="1" x14ac:dyDescent="0.2">
      <c r="A71" s="41"/>
      <c r="C71" s="304"/>
      <c r="D71" s="174" t="s">
        <v>45</v>
      </c>
      <c r="E71" s="35">
        <v>0.403686659</v>
      </c>
      <c r="F71" s="35">
        <v>4.9313400000000002E-3</v>
      </c>
      <c r="G71" s="196">
        <v>0.59138199700000005</v>
      </c>
      <c r="H71" s="197" t="e">
        <f>INDEX(#REF!,MATCH(CONCATENATE(#REF!,"_",#REF!),#REF!,0),MATCH(#REF!,#REF!,0))</f>
        <v>#REF!</v>
      </c>
      <c r="I71" s="198" t="e">
        <f>INDEX(#REF!,MATCH(CONCATENATE(#REF!,"_",#REF!),#REF!,0),MATCH(#REF!,#REF!,0))</f>
        <v>#REF!</v>
      </c>
    </row>
    <row r="72" spans="1:9" s="37" customFormat="1" ht="12" customHeight="1" x14ac:dyDescent="0.2">
      <c r="A72" s="41"/>
      <c r="C72" s="304"/>
      <c r="D72" s="174" t="s">
        <v>46</v>
      </c>
      <c r="E72" s="35">
        <v>0.43751884400000002</v>
      </c>
      <c r="F72" s="35">
        <v>1.50581E-2</v>
      </c>
      <c r="G72" s="196">
        <v>0.54742306600000001</v>
      </c>
      <c r="H72" s="197" t="e">
        <f>INDEX(#REF!,MATCH(CONCATENATE(#REF!,"_",#REF!),#REF!,0),MATCH(#REF!,#REF!,0))</f>
        <v>#REF!</v>
      </c>
      <c r="I72" s="198" t="e">
        <f>INDEX(#REF!,MATCH(CONCATENATE(#REF!,"_",#REF!),#REF!,0),MATCH(#REF!,#REF!,0))</f>
        <v>#REF!</v>
      </c>
    </row>
    <row r="73" spans="1:9" s="37" customFormat="1" ht="12" customHeight="1" x14ac:dyDescent="0.2">
      <c r="A73" s="41"/>
      <c r="C73" s="304"/>
      <c r="D73" s="174" t="s">
        <v>47</v>
      </c>
      <c r="E73" s="35">
        <v>5.8018899999999998E-2</v>
      </c>
      <c r="F73" s="35">
        <v>4.9313400000000002E-3</v>
      </c>
      <c r="G73" s="196">
        <v>0.93704977099999998</v>
      </c>
      <c r="H73" s="197" t="e">
        <f>INDEX(#REF!,MATCH(CONCATENATE(#REF!,"_",#REF!),#REF!,0),MATCH(#REF!,#REF!,0))</f>
        <v>#REF!</v>
      </c>
      <c r="I73" s="198" t="e">
        <f>INDEX(#REF!,MATCH(CONCATENATE(#REF!,"_",#REF!),#REF!,0),MATCH(#REF!,#REF!,0))</f>
        <v>#REF!</v>
      </c>
    </row>
    <row r="74" spans="1:9" s="37" customFormat="1" ht="12" customHeight="1" x14ac:dyDescent="0.2">
      <c r="A74" s="41"/>
      <c r="C74" s="304"/>
      <c r="D74" s="174" t="s">
        <v>48</v>
      </c>
      <c r="E74" s="35">
        <v>0.862133873</v>
      </c>
      <c r="F74" s="35">
        <v>2.8447099999999999E-2</v>
      </c>
      <c r="G74" s="196">
        <v>0.109418985</v>
      </c>
      <c r="H74" s="197" t="e">
        <f>INDEX(#REF!,MATCH(CONCATENATE(#REF!,"_",#REF!),#REF!,0),MATCH(#REF!,#REF!,0))</f>
        <v>#REF!</v>
      </c>
      <c r="I74" s="198" t="e">
        <f>INDEX(#REF!,MATCH(CONCATENATE(#REF!,"_",#REF!),#REF!,0),MATCH(#REF!,#REF!,0))</f>
        <v>#REF!</v>
      </c>
    </row>
    <row r="75" spans="1:9" s="37" customFormat="1" ht="12" customHeight="1" x14ac:dyDescent="0.2">
      <c r="A75" s="41"/>
      <c r="C75" s="304"/>
      <c r="D75" s="174" t="s">
        <v>49</v>
      </c>
      <c r="E75" s="35">
        <v>0.38362464699999999</v>
      </c>
      <c r="F75" s="35">
        <v>0.331102536</v>
      </c>
      <c r="G75" s="196">
        <v>0.28527281700000001</v>
      </c>
      <c r="H75" s="197" t="e">
        <f>INDEX(#REF!,MATCH(CONCATENATE(#REF!,"_",#REF!),#REF!,0),MATCH(#REF!,#REF!,0))</f>
        <v>#REF!</v>
      </c>
      <c r="I75" s="198" t="e">
        <f>INDEX(#REF!,MATCH(CONCATENATE(#REF!,"_",#REF!),#REF!,0),MATCH(#REF!,#REF!,0))</f>
        <v>#REF!</v>
      </c>
    </row>
    <row r="76" spans="1:9" s="37" customFormat="1" ht="12" customHeight="1" x14ac:dyDescent="0.2">
      <c r="A76" s="41"/>
      <c r="C76" s="304"/>
      <c r="D76" s="174" t="s">
        <v>50</v>
      </c>
      <c r="E76" s="35">
        <v>0.45744453200000001</v>
      </c>
      <c r="F76" s="35">
        <v>7.5532865000000005E-2</v>
      </c>
      <c r="G76" s="196">
        <v>0.46702260400000001</v>
      </c>
      <c r="H76" s="197" t="e">
        <f>INDEX(#REF!,MATCH(CONCATENATE(#REF!,"_",#REF!),#REF!,0),MATCH(#REF!,#REF!,0))</f>
        <v>#REF!</v>
      </c>
      <c r="I76" s="198" t="e">
        <f>INDEX(#REF!,MATCH(CONCATENATE(#REF!,"_",#REF!),#REF!,0),MATCH(#REF!,#REF!,0))</f>
        <v>#REF!</v>
      </c>
    </row>
    <row r="77" spans="1:9" s="37" customFormat="1" ht="12" customHeight="1" x14ac:dyDescent="0.2">
      <c r="A77" s="41"/>
      <c r="C77" s="304"/>
      <c r="D77" s="174" t="s">
        <v>51</v>
      </c>
      <c r="E77" s="35">
        <v>0.11735294</v>
      </c>
      <c r="F77" s="35">
        <v>0</v>
      </c>
      <c r="G77" s="196">
        <v>0.88264706000000004</v>
      </c>
      <c r="H77" s="197" t="e">
        <f>INDEX(#REF!,MATCH(CONCATENATE(#REF!,"_",#REF!),#REF!,0),MATCH(#REF!,#REF!,0))</f>
        <v>#REF!</v>
      </c>
      <c r="I77" s="198" t="e">
        <f>INDEX(#REF!,MATCH(CONCATENATE(#REF!,"_",#REF!),#REF!,0),MATCH(#REF!,#REF!,0))</f>
        <v>#REF!</v>
      </c>
    </row>
    <row r="78" spans="1:9" s="37" customFormat="1" ht="12" customHeight="1" x14ac:dyDescent="0.2">
      <c r="A78" s="41"/>
      <c r="C78" s="304"/>
      <c r="D78" s="174" t="s">
        <v>52</v>
      </c>
      <c r="E78" s="35">
        <v>0.42683845999999998</v>
      </c>
      <c r="F78" s="35">
        <v>8.9245999999999995E-3</v>
      </c>
      <c r="G78" s="196">
        <v>0.56423694099999999</v>
      </c>
      <c r="H78" s="197" t="e">
        <f>INDEX(#REF!,MATCH(CONCATENATE(#REF!,"_",#REF!),#REF!,0),MATCH(#REF!,#REF!,0))</f>
        <v>#REF!</v>
      </c>
      <c r="I78" s="198" t="e">
        <f>INDEX(#REF!,MATCH(CONCATENATE(#REF!,"_",#REF!),#REF!,0),MATCH(#REF!,#REF!,0))</f>
        <v>#REF!</v>
      </c>
    </row>
    <row r="79" spans="1:9" s="37" customFormat="1" ht="12" customHeight="1" x14ac:dyDescent="0.2">
      <c r="A79" s="41"/>
      <c r="C79" s="304"/>
      <c r="D79" s="203" t="s">
        <v>53</v>
      </c>
      <c r="E79" s="199">
        <v>0.40706047699999998</v>
      </c>
      <c r="F79" s="199">
        <v>0</v>
      </c>
      <c r="G79" s="200">
        <v>0.59293952299999997</v>
      </c>
      <c r="H79" s="201" t="e">
        <f>INDEX(#REF!,MATCH(CONCATENATE(#REF!,"_",#REF!),#REF!,0),MATCH(#REF!,#REF!,0))</f>
        <v>#REF!</v>
      </c>
      <c r="I79" s="202" t="e">
        <f>INDEX(#REF!,MATCH(CONCATENATE(#REF!,"_",#REF!),#REF!,0),MATCH(#REF!,#REF!,0))</f>
        <v>#REF!</v>
      </c>
    </row>
    <row r="80" spans="1:9" s="37" customFormat="1" ht="12" customHeight="1" x14ac:dyDescent="0.2">
      <c r="A80" s="41"/>
      <c r="C80" s="303" t="s">
        <v>26</v>
      </c>
      <c r="D80" s="173" t="s">
        <v>44</v>
      </c>
      <c r="E80" s="34">
        <v>0.28019620000000001</v>
      </c>
      <c r="F80" s="34">
        <v>0.30894242300000002</v>
      </c>
      <c r="G80" s="193">
        <v>0.41086137700000003</v>
      </c>
      <c r="H80" s="194" t="e">
        <f>INDEX(#REF!,MATCH(CONCATENATE(#REF!,"_",#REF!),#REF!,0),MATCH(#REF!,#REF!,0))</f>
        <v>#REF!</v>
      </c>
      <c r="I80" s="195" t="e">
        <f>INDEX(#REF!,MATCH(CONCATENATE(#REF!,"_",#REF!),#REF!,0),MATCH(#REF!,#REF!,0))</f>
        <v>#REF!</v>
      </c>
    </row>
    <row r="81" spans="1:9" s="37" customFormat="1" ht="12" customHeight="1" x14ac:dyDescent="0.2">
      <c r="A81" s="41"/>
      <c r="C81" s="304"/>
      <c r="D81" s="174" t="s">
        <v>45</v>
      </c>
      <c r="E81" s="35">
        <v>0.21341105099999999</v>
      </c>
      <c r="F81" s="35">
        <v>1.51389E-2</v>
      </c>
      <c r="G81" s="196">
        <v>0.77145007499999996</v>
      </c>
      <c r="H81" s="197" t="e">
        <f>INDEX(#REF!,MATCH(CONCATENATE(#REF!,"_",#REF!),#REF!,0),MATCH(#REF!,#REF!,0))</f>
        <v>#REF!</v>
      </c>
      <c r="I81" s="198" t="e">
        <f>INDEX(#REF!,MATCH(CONCATENATE(#REF!,"_",#REF!),#REF!,0),MATCH(#REF!,#REF!,0))</f>
        <v>#REF!</v>
      </c>
    </row>
    <row r="82" spans="1:9" s="37" customFormat="1" ht="12" customHeight="1" x14ac:dyDescent="0.2">
      <c r="A82" s="41"/>
      <c r="C82" s="304"/>
      <c r="D82" s="174" t="s">
        <v>46</v>
      </c>
      <c r="E82" s="35">
        <v>0.17424835299999999</v>
      </c>
      <c r="F82" s="35">
        <v>1.7376200000000001E-2</v>
      </c>
      <c r="G82" s="196">
        <v>0.80837544299999997</v>
      </c>
      <c r="H82" s="197" t="e">
        <f>INDEX(#REF!,MATCH(CONCATENATE(#REF!,"_",#REF!),#REF!,0),MATCH(#REF!,#REF!,0))</f>
        <v>#REF!</v>
      </c>
      <c r="I82" s="198" t="e">
        <f>INDEX(#REF!,MATCH(CONCATENATE(#REF!,"_",#REF!),#REF!,0),MATCH(#REF!,#REF!,0))</f>
        <v>#REF!</v>
      </c>
    </row>
    <row r="83" spans="1:9" s="37" customFormat="1" ht="12" customHeight="1" x14ac:dyDescent="0.2">
      <c r="A83" s="41"/>
      <c r="C83" s="304"/>
      <c r="D83" s="174" t="s">
        <v>47</v>
      </c>
      <c r="E83" s="35">
        <v>9.3536562000000004E-2</v>
      </c>
      <c r="F83" s="35">
        <v>4.5679900000000001E-3</v>
      </c>
      <c r="G83" s="196">
        <v>0.90189545199999999</v>
      </c>
      <c r="H83" s="197" t="e">
        <f>INDEX(#REF!,MATCH(CONCATENATE(#REF!,"_",#REF!),#REF!,0),MATCH(#REF!,#REF!,0))</f>
        <v>#REF!</v>
      </c>
      <c r="I83" s="198" t="e">
        <f>INDEX(#REF!,MATCH(CONCATENATE(#REF!,"_",#REF!),#REF!,0),MATCH(#REF!,#REF!,0))</f>
        <v>#REF!</v>
      </c>
    </row>
    <row r="84" spans="1:9" s="37" customFormat="1" ht="12" customHeight="1" x14ac:dyDescent="0.2">
      <c r="A84" s="41"/>
      <c r="C84" s="304"/>
      <c r="D84" s="174" t="s">
        <v>48</v>
      </c>
      <c r="E84" s="35">
        <v>0.40097828600000002</v>
      </c>
      <c r="F84" s="35">
        <v>2.19735E-2</v>
      </c>
      <c r="G84" s="196">
        <v>0.577048177</v>
      </c>
      <c r="H84" s="197" t="e">
        <f>INDEX(#REF!,MATCH(CONCATENATE(#REF!,"_",#REF!),#REF!,0),MATCH(#REF!,#REF!,0))</f>
        <v>#REF!</v>
      </c>
      <c r="I84" s="198" t="e">
        <f>INDEX(#REF!,MATCH(CONCATENATE(#REF!,"_",#REF!),#REF!,0),MATCH(#REF!,#REF!,0))</f>
        <v>#REF!</v>
      </c>
    </row>
    <row r="85" spans="1:9" s="37" customFormat="1" ht="12" customHeight="1" x14ac:dyDescent="0.2">
      <c r="A85" s="41"/>
      <c r="C85" s="304"/>
      <c r="D85" s="174" t="s">
        <v>49</v>
      </c>
      <c r="E85" s="35">
        <v>0.31551398600000002</v>
      </c>
      <c r="F85" s="35">
        <v>7.5898526999999993E-2</v>
      </c>
      <c r="G85" s="196">
        <v>0.60858748699999998</v>
      </c>
      <c r="H85" s="197" t="e">
        <f>INDEX(#REF!,MATCH(CONCATENATE(#REF!,"_",#REF!),#REF!,0),MATCH(#REF!,#REF!,0))</f>
        <v>#REF!</v>
      </c>
      <c r="I85" s="198" t="e">
        <f>INDEX(#REF!,MATCH(CONCATENATE(#REF!,"_",#REF!),#REF!,0),MATCH(#REF!,#REF!,0))</f>
        <v>#REF!</v>
      </c>
    </row>
    <row r="86" spans="1:9" s="37" customFormat="1" ht="12" customHeight="1" x14ac:dyDescent="0.2">
      <c r="A86" s="41"/>
      <c r="C86" s="304"/>
      <c r="D86" s="174" t="s">
        <v>50</v>
      </c>
      <c r="E86" s="35">
        <v>0.20468820700000001</v>
      </c>
      <c r="F86" s="35">
        <v>0.460480844</v>
      </c>
      <c r="G86" s="196">
        <v>0.33483094800000002</v>
      </c>
      <c r="H86" s="197" t="e">
        <f>INDEX(#REF!,MATCH(CONCATENATE(#REF!,"_",#REF!),#REF!,0),MATCH(#REF!,#REF!,0))</f>
        <v>#REF!</v>
      </c>
      <c r="I86" s="198" t="e">
        <f>INDEX(#REF!,MATCH(CONCATENATE(#REF!,"_",#REF!),#REF!,0),MATCH(#REF!,#REF!,0))</f>
        <v>#REF!</v>
      </c>
    </row>
    <row r="87" spans="1:9" s="37" customFormat="1" ht="12" customHeight="1" x14ac:dyDescent="0.2">
      <c r="A87" s="41"/>
      <c r="C87" s="304"/>
      <c r="D87" s="174" t="s">
        <v>51</v>
      </c>
      <c r="E87" s="35">
        <v>0.237844583</v>
      </c>
      <c r="F87" s="35">
        <v>7.5830568000000001E-2</v>
      </c>
      <c r="G87" s="196">
        <v>0.68632484900000001</v>
      </c>
      <c r="H87" s="197" t="e">
        <f>INDEX(#REF!,MATCH(CONCATENATE(#REF!,"_",#REF!),#REF!,0),MATCH(#REF!,#REF!,0))</f>
        <v>#REF!</v>
      </c>
      <c r="I87" s="198" t="e">
        <f>INDEX(#REF!,MATCH(CONCATENATE(#REF!,"_",#REF!),#REF!,0),MATCH(#REF!,#REF!,0))</f>
        <v>#REF!</v>
      </c>
    </row>
    <row r="88" spans="1:9" s="37" customFormat="1" ht="12" customHeight="1" x14ac:dyDescent="0.2">
      <c r="A88" s="41"/>
      <c r="C88" s="304"/>
      <c r="D88" s="174" t="s">
        <v>52</v>
      </c>
      <c r="E88" s="35">
        <v>0.18163739400000001</v>
      </c>
      <c r="F88" s="35">
        <v>2.1142000000000001E-2</v>
      </c>
      <c r="G88" s="196">
        <v>0.79722057099999999</v>
      </c>
      <c r="H88" s="197" t="e">
        <f>INDEX(#REF!,MATCH(CONCATENATE(#REF!,"_",#REF!),#REF!,0),MATCH(#REF!,#REF!,0))</f>
        <v>#REF!</v>
      </c>
      <c r="I88" s="198" t="e">
        <f>INDEX(#REF!,MATCH(CONCATENATE(#REF!,"_",#REF!),#REF!,0),MATCH(#REF!,#REF!,0))</f>
        <v>#REF!</v>
      </c>
    </row>
    <row r="89" spans="1:9" s="37" customFormat="1" ht="12" customHeight="1" x14ac:dyDescent="0.2">
      <c r="A89" s="41"/>
      <c r="C89" s="304"/>
      <c r="D89" s="203" t="s">
        <v>53</v>
      </c>
      <c r="E89" s="199">
        <v>0.23750607200000001</v>
      </c>
      <c r="F89" s="199">
        <v>3.6460699999999999E-2</v>
      </c>
      <c r="G89" s="200">
        <v>0.72603321700000001</v>
      </c>
      <c r="H89" s="201" t="e">
        <f>INDEX(#REF!,MATCH(CONCATENATE(#REF!,"_",#REF!),#REF!,0),MATCH(#REF!,#REF!,0))</f>
        <v>#REF!</v>
      </c>
      <c r="I89" s="202" t="e">
        <f>INDEX(#REF!,MATCH(CONCATENATE(#REF!,"_",#REF!),#REF!,0),MATCH(#REF!,#REF!,0))</f>
        <v>#REF!</v>
      </c>
    </row>
    <row r="90" spans="1:9" s="37" customFormat="1" ht="12" customHeight="1" x14ac:dyDescent="0.2">
      <c r="A90" s="41"/>
      <c r="C90" s="303" t="s">
        <v>27</v>
      </c>
      <c r="D90" s="173" t="s">
        <v>44</v>
      </c>
      <c r="E90" s="34">
        <v>0.37503547199999998</v>
      </c>
      <c r="F90" s="34">
        <v>0.37463253600000002</v>
      </c>
      <c r="G90" s="193">
        <v>0.250331992</v>
      </c>
      <c r="H90" s="194" t="e">
        <f>INDEX(#REF!,MATCH(CONCATENATE(#REF!,"_",#REF!),#REF!,0),MATCH(#REF!,#REF!,0))</f>
        <v>#REF!</v>
      </c>
      <c r="I90" s="195" t="e">
        <f>INDEX(#REF!,MATCH(CONCATENATE(#REF!,"_",#REF!),#REF!,0),MATCH(#REF!,#REF!,0))</f>
        <v>#REF!</v>
      </c>
    </row>
    <row r="91" spans="1:9" s="37" customFormat="1" ht="12" customHeight="1" x14ac:dyDescent="0.2">
      <c r="A91" s="41"/>
      <c r="C91" s="304"/>
      <c r="D91" s="174" t="s">
        <v>45</v>
      </c>
      <c r="E91" s="35">
        <v>0.26816426199999999</v>
      </c>
      <c r="F91" s="35">
        <v>1.5714800000000001E-2</v>
      </c>
      <c r="G91" s="196">
        <v>0.71612097699999999</v>
      </c>
      <c r="H91" s="197" t="e">
        <f>INDEX(#REF!,MATCH(CONCATENATE(#REF!,"_",#REF!),#REF!,0),MATCH(#REF!,#REF!,0))</f>
        <v>#REF!</v>
      </c>
      <c r="I91" s="198" t="e">
        <f>INDEX(#REF!,MATCH(CONCATENATE(#REF!,"_",#REF!),#REF!,0),MATCH(#REF!,#REF!,0))</f>
        <v>#REF!</v>
      </c>
    </row>
    <row r="92" spans="1:9" s="37" customFormat="1" ht="12" customHeight="1" x14ac:dyDescent="0.2">
      <c r="A92" s="41"/>
      <c r="C92" s="304"/>
      <c r="D92" s="174" t="s">
        <v>46</v>
      </c>
      <c r="E92" s="35">
        <v>0.16136594600000001</v>
      </c>
      <c r="F92" s="35">
        <v>2.1734900000000001E-2</v>
      </c>
      <c r="G92" s="196">
        <v>0.81689911999999998</v>
      </c>
      <c r="H92" s="197" t="e">
        <f>INDEX(#REF!,MATCH(CONCATENATE(#REF!,"_",#REF!),#REF!,0),MATCH(#REF!,#REF!,0))</f>
        <v>#REF!</v>
      </c>
      <c r="I92" s="198" t="e">
        <f>INDEX(#REF!,MATCH(CONCATENATE(#REF!,"_",#REF!),#REF!,0),MATCH(#REF!,#REF!,0))</f>
        <v>#REF!</v>
      </c>
    </row>
    <row r="93" spans="1:9" s="37" customFormat="1" ht="12" customHeight="1" x14ac:dyDescent="0.2">
      <c r="A93" s="41"/>
      <c r="C93" s="304"/>
      <c r="D93" s="174" t="s">
        <v>47</v>
      </c>
      <c r="E93" s="35">
        <v>0.13126616999999999</v>
      </c>
      <c r="F93" s="35">
        <v>6.9331600000000003E-4</v>
      </c>
      <c r="G93" s="196">
        <v>0.86804051299999996</v>
      </c>
      <c r="H93" s="197" t="e">
        <f>INDEX(#REF!,MATCH(CONCATENATE(#REF!,"_",#REF!),#REF!,0),MATCH(#REF!,#REF!,0))</f>
        <v>#REF!</v>
      </c>
      <c r="I93" s="198" t="e">
        <f>INDEX(#REF!,MATCH(CONCATENATE(#REF!,"_",#REF!),#REF!,0),MATCH(#REF!,#REF!,0))</f>
        <v>#REF!</v>
      </c>
    </row>
    <row r="94" spans="1:9" s="37" customFormat="1" ht="12" customHeight="1" x14ac:dyDescent="0.2">
      <c r="A94" s="41"/>
      <c r="C94" s="304"/>
      <c r="D94" s="174" t="s">
        <v>48</v>
      </c>
      <c r="E94" s="35">
        <v>0.49460873500000002</v>
      </c>
      <c r="F94" s="35">
        <v>8.4371673999999994E-2</v>
      </c>
      <c r="G94" s="196">
        <v>0.42101959</v>
      </c>
      <c r="H94" s="197" t="e">
        <f>INDEX(#REF!,MATCH(CONCATENATE(#REF!,"_",#REF!),#REF!,0),MATCH(#REF!,#REF!,0))</f>
        <v>#REF!</v>
      </c>
      <c r="I94" s="198" t="e">
        <f>INDEX(#REF!,MATCH(CONCATENATE(#REF!,"_",#REF!),#REF!,0),MATCH(#REF!,#REF!,0))</f>
        <v>#REF!</v>
      </c>
    </row>
    <row r="95" spans="1:9" s="37" customFormat="1" ht="12" customHeight="1" x14ac:dyDescent="0.2">
      <c r="A95" s="41"/>
      <c r="C95" s="304"/>
      <c r="D95" s="174" t="s">
        <v>49</v>
      </c>
      <c r="E95" s="35">
        <v>0.46622112100000002</v>
      </c>
      <c r="F95" s="35">
        <v>8.5675675000000007E-2</v>
      </c>
      <c r="G95" s="196">
        <v>0.44810320399999998</v>
      </c>
      <c r="H95" s="197" t="e">
        <f>INDEX(#REF!,MATCH(CONCATENATE(#REF!,"_",#REF!),#REF!,0),MATCH(#REF!,#REF!,0))</f>
        <v>#REF!</v>
      </c>
      <c r="I95" s="198" t="e">
        <f>INDEX(#REF!,MATCH(CONCATENATE(#REF!,"_",#REF!),#REF!,0),MATCH(#REF!,#REF!,0))</f>
        <v>#REF!</v>
      </c>
    </row>
    <row r="96" spans="1:9" s="37" customFormat="1" ht="12" customHeight="1" x14ac:dyDescent="0.2">
      <c r="A96" s="41"/>
      <c r="C96" s="304"/>
      <c r="D96" s="174" t="s">
        <v>50</v>
      </c>
      <c r="E96" s="35">
        <v>0.33794624400000001</v>
      </c>
      <c r="F96" s="35">
        <v>0.29585798899999999</v>
      </c>
      <c r="G96" s="196">
        <v>0.36619576700000001</v>
      </c>
      <c r="H96" s="197" t="e">
        <f>INDEX(#REF!,MATCH(CONCATENATE(#REF!,"_",#REF!),#REF!,0),MATCH(#REF!,#REF!,0))</f>
        <v>#REF!</v>
      </c>
      <c r="I96" s="198" t="e">
        <f>INDEX(#REF!,MATCH(CONCATENATE(#REF!,"_",#REF!),#REF!,0),MATCH(#REF!,#REF!,0))</f>
        <v>#REF!</v>
      </c>
    </row>
    <row r="97" spans="1:9" s="37" customFormat="1" ht="12" customHeight="1" x14ac:dyDescent="0.2">
      <c r="A97" s="41"/>
      <c r="C97" s="304"/>
      <c r="D97" s="174" t="s">
        <v>51</v>
      </c>
      <c r="E97" s="35">
        <v>0.24277195400000001</v>
      </c>
      <c r="F97" s="35">
        <v>2.63415E-2</v>
      </c>
      <c r="G97" s="196">
        <v>0.73088652300000001</v>
      </c>
      <c r="H97" s="197" t="e">
        <f>INDEX(#REF!,MATCH(CONCATENATE(#REF!,"_",#REF!),#REF!,0),MATCH(#REF!,#REF!,0))</f>
        <v>#REF!</v>
      </c>
      <c r="I97" s="198" t="e">
        <f>INDEX(#REF!,MATCH(CONCATENATE(#REF!,"_",#REF!),#REF!,0),MATCH(#REF!,#REF!,0))</f>
        <v>#REF!</v>
      </c>
    </row>
    <row r="98" spans="1:9" s="37" customFormat="1" ht="12" customHeight="1" x14ac:dyDescent="0.2">
      <c r="A98" s="41"/>
      <c r="C98" s="304"/>
      <c r="D98" s="174" t="s">
        <v>52</v>
      </c>
      <c r="E98" s="35">
        <v>0.297020016</v>
      </c>
      <c r="F98" s="35">
        <v>3.6466600000000002E-2</v>
      </c>
      <c r="G98" s="196">
        <v>0.66651342300000005</v>
      </c>
      <c r="H98" s="197" t="e">
        <f>INDEX(#REF!,MATCH(CONCATENATE(#REF!,"_",#REF!),#REF!,0),MATCH(#REF!,#REF!,0))</f>
        <v>#REF!</v>
      </c>
      <c r="I98" s="198" t="e">
        <f>INDEX(#REF!,MATCH(CONCATENATE(#REF!,"_",#REF!),#REF!,0),MATCH(#REF!,#REF!,0))</f>
        <v>#REF!</v>
      </c>
    </row>
    <row r="99" spans="1:9" s="37" customFormat="1" ht="12" customHeight="1" x14ac:dyDescent="0.2">
      <c r="A99" s="41"/>
      <c r="C99" s="304"/>
      <c r="D99" s="203" t="s">
        <v>53</v>
      </c>
      <c r="E99" s="199">
        <v>0.24086919400000001</v>
      </c>
      <c r="F99" s="199">
        <v>3.2998600000000003E-2</v>
      </c>
      <c r="G99" s="200">
        <v>0.72613222499999996</v>
      </c>
      <c r="H99" s="201" t="e">
        <f>INDEX(#REF!,MATCH(CONCATENATE(#REF!,"_",#REF!),#REF!,0),MATCH(#REF!,#REF!,0))</f>
        <v>#REF!</v>
      </c>
      <c r="I99" s="202" t="e">
        <f>INDEX(#REF!,MATCH(CONCATENATE(#REF!,"_",#REF!),#REF!,0),MATCH(#REF!,#REF!,0))</f>
        <v>#REF!</v>
      </c>
    </row>
    <row r="100" spans="1:9" s="37" customFormat="1" ht="12" customHeight="1" x14ac:dyDescent="0.2">
      <c r="A100" s="41"/>
      <c r="C100" s="303" t="s">
        <v>28</v>
      </c>
      <c r="D100" s="173" t="s">
        <v>44</v>
      </c>
      <c r="E100" s="34">
        <v>0.185555479</v>
      </c>
      <c r="F100" s="34">
        <v>0.302006989</v>
      </c>
      <c r="G100" s="193">
        <v>0.51243753199999997</v>
      </c>
      <c r="H100" s="194" t="e">
        <f>INDEX(#REF!,MATCH(CONCATENATE(#REF!,"_",#REF!),#REF!,0),MATCH(#REF!,#REF!,0))</f>
        <v>#REF!</v>
      </c>
      <c r="I100" s="195" t="e">
        <f>INDEX(#REF!,MATCH(CONCATENATE(#REF!,"_",#REF!),#REF!,0),MATCH(#REF!,#REF!,0))</f>
        <v>#REF!</v>
      </c>
    </row>
    <row r="101" spans="1:9" s="37" customFormat="1" ht="12" customHeight="1" x14ac:dyDescent="0.2">
      <c r="A101" s="41"/>
      <c r="C101" s="304"/>
      <c r="D101" s="174" t="s">
        <v>45</v>
      </c>
      <c r="E101" s="35">
        <v>0.102223155</v>
      </c>
      <c r="F101" s="35">
        <v>1.01136E-2</v>
      </c>
      <c r="G101" s="196">
        <v>0.88766320899999995</v>
      </c>
      <c r="H101" s="197" t="e">
        <f>INDEX(#REF!,MATCH(CONCATENATE(#REF!,"_",#REF!),#REF!,0),MATCH(#REF!,#REF!,0))</f>
        <v>#REF!</v>
      </c>
      <c r="I101" s="198" t="e">
        <f>INDEX(#REF!,MATCH(CONCATENATE(#REF!,"_",#REF!),#REF!,0),MATCH(#REF!,#REF!,0))</f>
        <v>#REF!</v>
      </c>
    </row>
    <row r="102" spans="1:9" s="37" customFormat="1" ht="12" customHeight="1" x14ac:dyDescent="0.2">
      <c r="A102" s="41"/>
      <c r="C102" s="304"/>
      <c r="D102" s="174" t="s">
        <v>46</v>
      </c>
      <c r="E102" s="35">
        <v>0.104907209</v>
      </c>
      <c r="F102" s="35">
        <v>0</v>
      </c>
      <c r="G102" s="196">
        <v>0.89509279100000005</v>
      </c>
      <c r="H102" s="197" t="e">
        <f>INDEX(#REF!,MATCH(CONCATENATE(#REF!,"_",#REF!),#REF!,0),MATCH(#REF!,#REF!,0))</f>
        <v>#REF!</v>
      </c>
      <c r="I102" s="198" t="e">
        <f>INDEX(#REF!,MATCH(CONCATENATE(#REF!,"_",#REF!),#REF!,0),MATCH(#REF!,#REF!,0))</f>
        <v>#REF!</v>
      </c>
    </row>
    <row r="103" spans="1:9" s="37" customFormat="1" ht="12" customHeight="1" x14ac:dyDescent="0.2">
      <c r="A103" s="41"/>
      <c r="C103" s="304"/>
      <c r="D103" s="174" t="s">
        <v>47</v>
      </c>
      <c r="E103" s="35">
        <v>5.8634899999999997E-2</v>
      </c>
      <c r="F103" s="35">
        <v>5.6851000000000004E-4</v>
      </c>
      <c r="G103" s="196">
        <v>0.94079659500000001</v>
      </c>
      <c r="H103" s="197" t="e">
        <f>INDEX(#REF!,MATCH(CONCATENATE(#REF!,"_",#REF!),#REF!,0),MATCH(#REF!,#REF!,0))</f>
        <v>#REF!</v>
      </c>
      <c r="I103" s="198" t="e">
        <f>INDEX(#REF!,MATCH(CONCATENATE(#REF!,"_",#REF!),#REF!,0),MATCH(#REF!,#REF!,0))</f>
        <v>#REF!</v>
      </c>
    </row>
    <row r="104" spans="1:9" s="37" customFormat="1" ht="12" customHeight="1" x14ac:dyDescent="0.2">
      <c r="A104" s="41"/>
      <c r="C104" s="304"/>
      <c r="D104" s="174" t="s">
        <v>48</v>
      </c>
      <c r="E104" s="35">
        <v>0.197659425</v>
      </c>
      <c r="F104" s="35">
        <v>1.37553E-2</v>
      </c>
      <c r="G104" s="196">
        <v>0.78858523999999997</v>
      </c>
      <c r="H104" s="197" t="e">
        <f>INDEX(#REF!,MATCH(CONCATENATE(#REF!,"_",#REF!),#REF!,0),MATCH(#REF!,#REF!,0))</f>
        <v>#REF!</v>
      </c>
      <c r="I104" s="198" t="e">
        <f>INDEX(#REF!,MATCH(CONCATENATE(#REF!,"_",#REF!),#REF!,0),MATCH(#REF!,#REF!,0))</f>
        <v>#REF!</v>
      </c>
    </row>
    <row r="105" spans="1:9" s="37" customFormat="1" ht="12" customHeight="1" x14ac:dyDescent="0.2">
      <c r="A105" s="41"/>
      <c r="C105" s="304"/>
      <c r="D105" s="174" t="s">
        <v>49</v>
      </c>
      <c r="E105" s="35">
        <v>0.16464416000000001</v>
      </c>
      <c r="F105" s="35">
        <v>0.13946651600000001</v>
      </c>
      <c r="G105" s="196">
        <v>0.69588932400000003</v>
      </c>
      <c r="H105" s="197" t="e">
        <f>INDEX(#REF!,MATCH(CONCATENATE(#REF!,"_",#REF!),#REF!,0),MATCH(#REF!,#REF!,0))</f>
        <v>#REF!</v>
      </c>
      <c r="I105" s="198" t="e">
        <f>INDEX(#REF!,MATCH(CONCATENATE(#REF!,"_",#REF!),#REF!,0),MATCH(#REF!,#REF!,0))</f>
        <v>#REF!</v>
      </c>
    </row>
    <row r="106" spans="1:9" s="37" customFormat="1" ht="12" customHeight="1" x14ac:dyDescent="0.2">
      <c r="A106" s="41"/>
      <c r="C106" s="304"/>
      <c r="D106" s="174" t="s">
        <v>50</v>
      </c>
      <c r="E106" s="35">
        <v>0.12546075400000001</v>
      </c>
      <c r="F106" s="35">
        <v>0.153777104</v>
      </c>
      <c r="G106" s="196">
        <v>0.72076214299999997</v>
      </c>
      <c r="H106" s="197" t="e">
        <f>INDEX(#REF!,MATCH(CONCATENATE(#REF!,"_",#REF!),#REF!,0),MATCH(#REF!,#REF!,0))</f>
        <v>#REF!</v>
      </c>
      <c r="I106" s="198" t="e">
        <f>INDEX(#REF!,MATCH(CONCATENATE(#REF!,"_",#REF!),#REF!,0),MATCH(#REF!,#REF!,0))</f>
        <v>#REF!</v>
      </c>
    </row>
    <row r="107" spans="1:9" s="37" customFormat="1" ht="12" customHeight="1" x14ac:dyDescent="0.2">
      <c r="A107" s="41"/>
      <c r="C107" s="304"/>
      <c r="D107" s="174" t="s">
        <v>51</v>
      </c>
      <c r="E107" s="35">
        <v>0.46778525900000001</v>
      </c>
      <c r="F107" s="35">
        <v>2.53285E-2</v>
      </c>
      <c r="G107" s="196">
        <v>0.50688624000000004</v>
      </c>
      <c r="H107" s="197" t="e">
        <f>INDEX(#REF!,MATCH(CONCATENATE(#REF!,"_",#REF!),#REF!,0),MATCH(#REF!,#REF!,0))</f>
        <v>#REF!</v>
      </c>
      <c r="I107" s="198" t="e">
        <f>INDEX(#REF!,MATCH(CONCATENATE(#REF!,"_",#REF!),#REF!,0),MATCH(#REF!,#REF!,0))</f>
        <v>#REF!</v>
      </c>
    </row>
    <row r="108" spans="1:9" s="37" customFormat="1" ht="12" customHeight="1" x14ac:dyDescent="0.2">
      <c r="A108" s="41"/>
      <c r="C108" s="304"/>
      <c r="D108" s="174" t="s">
        <v>52</v>
      </c>
      <c r="E108" s="35">
        <v>0.37399317700000001</v>
      </c>
      <c r="F108" s="35">
        <v>0.18125396299999999</v>
      </c>
      <c r="G108" s="196">
        <v>0.44475286000000003</v>
      </c>
      <c r="H108" s="197" t="e">
        <f>INDEX(#REF!,MATCH(CONCATENATE(#REF!,"_",#REF!),#REF!,0),MATCH(#REF!,#REF!,0))</f>
        <v>#REF!</v>
      </c>
      <c r="I108" s="198" t="e">
        <f>INDEX(#REF!,MATCH(CONCATENATE(#REF!,"_",#REF!),#REF!,0),MATCH(#REF!,#REF!,0))</f>
        <v>#REF!</v>
      </c>
    </row>
    <row r="109" spans="1:9" s="37" customFormat="1" ht="12" customHeight="1" x14ac:dyDescent="0.2">
      <c r="A109" s="41"/>
      <c r="C109" s="304"/>
      <c r="D109" s="203" t="s">
        <v>53</v>
      </c>
      <c r="E109" s="199">
        <v>0.25311930799999999</v>
      </c>
      <c r="F109" s="199">
        <v>0.10763956099999999</v>
      </c>
      <c r="G109" s="200">
        <v>0.63924113199999999</v>
      </c>
      <c r="H109" s="201" t="e">
        <f>INDEX(#REF!,MATCH(CONCATENATE(#REF!,"_",#REF!),#REF!,0),MATCH(#REF!,#REF!,0))</f>
        <v>#REF!</v>
      </c>
      <c r="I109" s="202" t="e">
        <f>INDEX(#REF!,MATCH(CONCATENATE(#REF!,"_",#REF!),#REF!,0),MATCH(#REF!,#REF!,0))</f>
        <v>#REF!</v>
      </c>
    </row>
    <row r="110" spans="1:9" s="37" customFormat="1" ht="12" customHeight="1" x14ac:dyDescent="0.2">
      <c r="A110" s="41"/>
      <c r="C110" s="303" t="s">
        <v>29</v>
      </c>
      <c r="D110" s="173" t="s">
        <v>44</v>
      </c>
      <c r="E110" s="34">
        <v>0.34796574299999999</v>
      </c>
      <c r="F110" s="34">
        <v>0.41585007299999999</v>
      </c>
      <c r="G110" s="193">
        <v>0.23618418399999999</v>
      </c>
      <c r="H110" s="194" t="e">
        <f>INDEX(#REF!,MATCH(CONCATENATE(#REF!,"_",#REF!),#REF!,0),MATCH(#REF!,#REF!,0))</f>
        <v>#REF!</v>
      </c>
      <c r="I110" s="195" t="e">
        <f>INDEX(#REF!,MATCH(CONCATENATE(#REF!,"_",#REF!),#REF!,0),MATCH(#REF!,#REF!,0))</f>
        <v>#REF!</v>
      </c>
    </row>
    <row r="111" spans="1:9" s="37" customFormat="1" ht="12" customHeight="1" x14ac:dyDescent="0.2">
      <c r="A111" s="41"/>
      <c r="C111" s="304"/>
      <c r="D111" s="174" t="s">
        <v>45</v>
      </c>
      <c r="E111" s="35">
        <v>0.31161581799999999</v>
      </c>
      <c r="F111" s="35">
        <v>6.3162000000000001E-3</v>
      </c>
      <c r="G111" s="196">
        <v>0.68206798599999996</v>
      </c>
      <c r="H111" s="197" t="e">
        <f>INDEX(#REF!,MATCH(CONCATENATE(#REF!,"_",#REF!),#REF!,0),MATCH(#REF!,#REF!,0))</f>
        <v>#REF!</v>
      </c>
      <c r="I111" s="198" t="e">
        <f>INDEX(#REF!,MATCH(CONCATENATE(#REF!,"_",#REF!),#REF!,0),MATCH(#REF!,#REF!,0))</f>
        <v>#REF!</v>
      </c>
    </row>
    <row r="112" spans="1:9" s="37" customFormat="1" ht="12" customHeight="1" x14ac:dyDescent="0.2">
      <c r="A112" s="41"/>
      <c r="C112" s="304"/>
      <c r="D112" s="174" t="s">
        <v>46</v>
      </c>
      <c r="E112" s="35">
        <v>0.29354062199999997</v>
      </c>
      <c r="F112" s="35">
        <v>0.18185167799999999</v>
      </c>
      <c r="G112" s="196">
        <v>0.52460770000000001</v>
      </c>
      <c r="H112" s="197" t="e">
        <f>INDEX(#REF!,MATCH(CONCATENATE(#REF!,"_",#REF!),#REF!,0),MATCH(#REF!,#REF!,0))</f>
        <v>#REF!</v>
      </c>
      <c r="I112" s="198" t="e">
        <f>INDEX(#REF!,MATCH(CONCATENATE(#REF!,"_",#REF!),#REF!,0),MATCH(#REF!,#REF!,0))</f>
        <v>#REF!</v>
      </c>
    </row>
    <row r="113" spans="1:9" s="37" customFormat="1" ht="12" customHeight="1" x14ac:dyDescent="0.2">
      <c r="A113" s="41"/>
      <c r="C113" s="304"/>
      <c r="D113" s="174" t="s">
        <v>47</v>
      </c>
      <c r="E113" s="35">
        <v>8.0927164999999995E-2</v>
      </c>
      <c r="F113" s="35">
        <v>8.7998999999999996E-5</v>
      </c>
      <c r="G113" s="196">
        <v>0.91898483600000003</v>
      </c>
      <c r="H113" s="197" t="e">
        <f>INDEX(#REF!,MATCH(CONCATENATE(#REF!,"_",#REF!),#REF!,0),MATCH(#REF!,#REF!,0))</f>
        <v>#REF!</v>
      </c>
      <c r="I113" s="198" t="e">
        <f>INDEX(#REF!,MATCH(CONCATENATE(#REF!,"_",#REF!),#REF!,0),MATCH(#REF!,#REF!,0))</f>
        <v>#REF!</v>
      </c>
    </row>
    <row r="114" spans="1:9" s="37" customFormat="1" ht="12" customHeight="1" x14ac:dyDescent="0.2">
      <c r="A114" s="41"/>
      <c r="C114" s="304"/>
      <c r="D114" s="174" t="s">
        <v>48</v>
      </c>
      <c r="E114" s="35">
        <v>0.61361761599999998</v>
      </c>
      <c r="F114" s="35">
        <v>1.03725E-3</v>
      </c>
      <c r="G114" s="196">
        <v>0.38534513300000001</v>
      </c>
      <c r="H114" s="197" t="e">
        <f>INDEX(#REF!,MATCH(CONCATENATE(#REF!,"_",#REF!),#REF!,0),MATCH(#REF!,#REF!,0))</f>
        <v>#REF!</v>
      </c>
      <c r="I114" s="198" t="e">
        <f>INDEX(#REF!,MATCH(CONCATENATE(#REF!,"_",#REF!),#REF!,0),MATCH(#REF!,#REF!,0))</f>
        <v>#REF!</v>
      </c>
    </row>
    <row r="115" spans="1:9" s="37" customFormat="1" ht="12" customHeight="1" x14ac:dyDescent="0.2">
      <c r="A115" s="41"/>
      <c r="C115" s="304"/>
      <c r="D115" s="174" t="s">
        <v>49</v>
      </c>
      <c r="E115" s="35">
        <v>0.65112604600000001</v>
      </c>
      <c r="F115" s="35">
        <v>4.5015399999999997E-2</v>
      </c>
      <c r="G115" s="196">
        <v>0.303858507</v>
      </c>
      <c r="H115" s="197" t="e">
        <f>INDEX(#REF!,MATCH(CONCATENATE(#REF!,"_",#REF!),#REF!,0),MATCH(#REF!,#REF!,0))</f>
        <v>#REF!</v>
      </c>
      <c r="I115" s="198" t="e">
        <f>INDEX(#REF!,MATCH(CONCATENATE(#REF!,"_",#REF!),#REF!,0),MATCH(#REF!,#REF!,0))</f>
        <v>#REF!</v>
      </c>
    </row>
    <row r="116" spans="1:9" s="37" customFormat="1" ht="12" customHeight="1" x14ac:dyDescent="0.2">
      <c r="A116" s="41"/>
      <c r="C116" s="304"/>
      <c r="D116" s="174" t="s">
        <v>50</v>
      </c>
      <c r="E116" s="35">
        <v>0.27544628399999999</v>
      </c>
      <c r="F116" s="35">
        <v>0.27384643800000003</v>
      </c>
      <c r="G116" s="196">
        <v>0.45070727799999999</v>
      </c>
      <c r="H116" s="197" t="e">
        <f>INDEX(#REF!,MATCH(CONCATENATE(#REF!,"_",#REF!),#REF!,0),MATCH(#REF!,#REF!,0))</f>
        <v>#REF!</v>
      </c>
      <c r="I116" s="198" t="e">
        <f>INDEX(#REF!,MATCH(CONCATENATE(#REF!,"_",#REF!),#REF!,0),MATCH(#REF!,#REF!,0))</f>
        <v>#REF!</v>
      </c>
    </row>
    <row r="117" spans="1:9" s="37" customFormat="1" ht="12" customHeight="1" x14ac:dyDescent="0.2">
      <c r="A117" s="41"/>
      <c r="C117" s="304"/>
      <c r="D117" s="174" t="s">
        <v>51</v>
      </c>
      <c r="E117" s="35">
        <v>0.67792359700000004</v>
      </c>
      <c r="F117" s="35">
        <v>5.8577999999999998E-2</v>
      </c>
      <c r="G117" s="196">
        <v>0.26349835599999999</v>
      </c>
      <c r="H117" s="197" t="e">
        <f>INDEX(#REF!,MATCH(CONCATENATE(#REF!,"_",#REF!),#REF!,0),MATCH(#REF!,#REF!,0))</f>
        <v>#REF!</v>
      </c>
      <c r="I117" s="198" t="e">
        <f>INDEX(#REF!,MATCH(CONCATENATE(#REF!,"_",#REF!),#REF!,0),MATCH(#REF!,#REF!,0))</f>
        <v>#REF!</v>
      </c>
    </row>
    <row r="118" spans="1:9" s="37" customFormat="1" ht="12" customHeight="1" x14ac:dyDescent="0.2">
      <c r="A118" s="41"/>
      <c r="C118" s="304"/>
      <c r="D118" s="174" t="s">
        <v>52</v>
      </c>
      <c r="E118" s="35">
        <v>0.52368843799999998</v>
      </c>
      <c r="F118" s="35">
        <v>0.103081292</v>
      </c>
      <c r="G118" s="196">
        <v>0.37323026999999998</v>
      </c>
      <c r="H118" s="197" t="e">
        <f>INDEX(#REF!,MATCH(CONCATENATE(#REF!,"_",#REF!),#REF!,0),MATCH(#REF!,#REF!,0))</f>
        <v>#REF!</v>
      </c>
      <c r="I118" s="198" t="e">
        <f>INDEX(#REF!,MATCH(CONCATENATE(#REF!,"_",#REF!),#REF!,0),MATCH(#REF!,#REF!,0))</f>
        <v>#REF!</v>
      </c>
    </row>
    <row r="119" spans="1:9" s="37" customFormat="1" ht="12" customHeight="1" x14ac:dyDescent="0.2">
      <c r="A119" s="41"/>
      <c r="C119" s="304"/>
      <c r="D119" s="203" t="s">
        <v>53</v>
      </c>
      <c r="E119" s="199">
        <v>0.51124645499999999</v>
      </c>
      <c r="F119" s="199">
        <v>1.63213E-2</v>
      </c>
      <c r="G119" s="200">
        <v>0.47243228500000001</v>
      </c>
      <c r="H119" s="201" t="e">
        <f>INDEX(#REF!,MATCH(CONCATENATE(#REF!,"_",#REF!),#REF!,0),MATCH(#REF!,#REF!,0))</f>
        <v>#REF!</v>
      </c>
      <c r="I119" s="202" t="e">
        <f>INDEX(#REF!,MATCH(CONCATENATE(#REF!,"_",#REF!),#REF!,0),MATCH(#REF!,#REF!,0))</f>
        <v>#REF!</v>
      </c>
    </row>
    <row r="120" spans="1:9" s="37" customFormat="1" ht="12" customHeight="1" x14ac:dyDescent="0.2">
      <c r="A120" s="41"/>
      <c r="C120" s="303" t="s">
        <v>30</v>
      </c>
      <c r="D120" s="173" t="s">
        <v>44</v>
      </c>
      <c r="E120" s="34">
        <v>0.40930039000000001</v>
      </c>
      <c r="F120" s="34">
        <v>0.32227257100000001</v>
      </c>
      <c r="G120" s="193">
        <v>0.26842704000000001</v>
      </c>
      <c r="H120" s="194" t="e">
        <f>INDEX(#REF!,MATCH(CONCATENATE(#REF!,"_",#REF!),#REF!,0),MATCH(#REF!,#REF!,0))</f>
        <v>#REF!</v>
      </c>
      <c r="I120" s="195" t="e">
        <f>INDEX(#REF!,MATCH(CONCATENATE(#REF!,"_",#REF!),#REF!,0),MATCH(#REF!,#REF!,0))</f>
        <v>#REF!</v>
      </c>
    </row>
    <row r="121" spans="1:9" s="37" customFormat="1" ht="12" customHeight="1" x14ac:dyDescent="0.2">
      <c r="A121" s="41"/>
      <c r="C121" s="304"/>
      <c r="D121" s="174" t="s">
        <v>45</v>
      </c>
      <c r="E121" s="35">
        <v>0.39542744699999999</v>
      </c>
      <c r="F121" s="35">
        <v>2.0205899999999999E-2</v>
      </c>
      <c r="G121" s="196">
        <v>0.58436664100000002</v>
      </c>
      <c r="H121" s="197" t="e">
        <f>INDEX(#REF!,MATCH(CONCATENATE(#REF!,"_",#REF!),#REF!,0),MATCH(#REF!,#REF!,0))</f>
        <v>#REF!</v>
      </c>
      <c r="I121" s="198" t="e">
        <f>INDEX(#REF!,MATCH(CONCATENATE(#REF!,"_",#REF!),#REF!,0),MATCH(#REF!,#REF!,0))</f>
        <v>#REF!</v>
      </c>
    </row>
    <row r="122" spans="1:9" s="37" customFormat="1" ht="12" customHeight="1" x14ac:dyDescent="0.2">
      <c r="A122" s="41"/>
      <c r="C122" s="304"/>
      <c r="D122" s="174" t="s">
        <v>46</v>
      </c>
      <c r="E122" s="35">
        <v>0.16936664500000001</v>
      </c>
      <c r="F122" s="35">
        <v>3.7533400000000001E-2</v>
      </c>
      <c r="G122" s="196">
        <v>0.79310000400000003</v>
      </c>
      <c r="H122" s="197" t="e">
        <f>INDEX(#REF!,MATCH(CONCATENATE(#REF!,"_",#REF!),#REF!,0),MATCH(#REF!,#REF!,0))</f>
        <v>#REF!</v>
      </c>
      <c r="I122" s="198" t="e">
        <f>INDEX(#REF!,MATCH(CONCATENATE(#REF!,"_",#REF!),#REF!,0),MATCH(#REF!,#REF!,0))</f>
        <v>#REF!</v>
      </c>
    </row>
    <row r="123" spans="1:9" s="37" customFormat="1" ht="12" customHeight="1" x14ac:dyDescent="0.2">
      <c r="A123" s="41"/>
      <c r="C123" s="304"/>
      <c r="D123" s="174" t="s">
        <v>47</v>
      </c>
      <c r="E123" s="35">
        <v>0.19082802700000001</v>
      </c>
      <c r="F123" s="35">
        <v>2.92551E-4</v>
      </c>
      <c r="G123" s="196">
        <v>0.80887942199999996</v>
      </c>
      <c r="H123" s="197" t="e">
        <f>INDEX(#REF!,MATCH(CONCATENATE(#REF!,"_",#REF!),#REF!,0),MATCH(#REF!,#REF!,0))</f>
        <v>#REF!</v>
      </c>
      <c r="I123" s="198" t="e">
        <f>INDEX(#REF!,MATCH(CONCATENATE(#REF!,"_",#REF!),#REF!,0),MATCH(#REF!,#REF!,0))</f>
        <v>#REF!</v>
      </c>
    </row>
    <row r="124" spans="1:9" s="37" customFormat="1" ht="12" customHeight="1" x14ac:dyDescent="0.2">
      <c r="A124" s="41"/>
      <c r="C124" s="304"/>
      <c r="D124" s="174" t="s">
        <v>48</v>
      </c>
      <c r="E124" s="35">
        <v>0.42669547000000002</v>
      </c>
      <c r="F124" s="35">
        <v>3.9314599999999998E-2</v>
      </c>
      <c r="G124" s="196">
        <v>0.53398994899999996</v>
      </c>
      <c r="H124" s="197" t="e">
        <f>INDEX(#REF!,MATCH(CONCATENATE(#REF!,"_",#REF!),#REF!,0),MATCH(#REF!,#REF!,0))</f>
        <v>#REF!</v>
      </c>
      <c r="I124" s="198" t="e">
        <f>INDEX(#REF!,MATCH(CONCATENATE(#REF!,"_",#REF!),#REF!,0),MATCH(#REF!,#REF!,0))</f>
        <v>#REF!</v>
      </c>
    </row>
    <row r="125" spans="1:9" s="37" customFormat="1" ht="12" customHeight="1" x14ac:dyDescent="0.2">
      <c r="A125" s="41"/>
      <c r="C125" s="304"/>
      <c r="D125" s="174" t="s">
        <v>49</v>
      </c>
      <c r="E125" s="35">
        <v>0.49793499800000002</v>
      </c>
      <c r="F125" s="35">
        <v>5.9849699999999999E-2</v>
      </c>
      <c r="G125" s="196">
        <v>0.44221534299999998</v>
      </c>
      <c r="H125" s="197" t="e">
        <f>INDEX(#REF!,MATCH(CONCATENATE(#REF!,"_",#REF!),#REF!,0),MATCH(#REF!,#REF!,0))</f>
        <v>#REF!</v>
      </c>
      <c r="I125" s="198" t="e">
        <f>INDEX(#REF!,MATCH(CONCATENATE(#REF!,"_",#REF!),#REF!,0),MATCH(#REF!,#REF!,0))</f>
        <v>#REF!</v>
      </c>
    </row>
    <row r="126" spans="1:9" s="37" customFormat="1" ht="12" customHeight="1" x14ac:dyDescent="0.2">
      <c r="A126" s="41"/>
      <c r="C126" s="304"/>
      <c r="D126" s="174" t="s">
        <v>50</v>
      </c>
      <c r="E126" s="35">
        <v>0.37860758300000003</v>
      </c>
      <c r="F126" s="35">
        <v>0.196476972</v>
      </c>
      <c r="G126" s="196">
        <v>0.424915445</v>
      </c>
      <c r="H126" s="197" t="e">
        <f>INDEX(#REF!,MATCH(CONCATENATE(#REF!,"_",#REF!),#REF!,0),MATCH(#REF!,#REF!,0))</f>
        <v>#REF!</v>
      </c>
      <c r="I126" s="198" t="e">
        <f>INDEX(#REF!,MATCH(CONCATENATE(#REF!,"_",#REF!),#REF!,0),MATCH(#REF!,#REF!,0))</f>
        <v>#REF!</v>
      </c>
    </row>
    <row r="127" spans="1:9" s="37" customFormat="1" ht="12" customHeight="1" x14ac:dyDescent="0.2">
      <c r="A127" s="41"/>
      <c r="C127" s="304"/>
      <c r="D127" s="174" t="s">
        <v>51</v>
      </c>
      <c r="E127" s="35">
        <v>0.12899370800000001</v>
      </c>
      <c r="F127" s="35">
        <v>0.10003177100000001</v>
      </c>
      <c r="G127" s="196">
        <v>0.77097452099999997</v>
      </c>
      <c r="H127" s="197" t="e">
        <f>INDEX(#REF!,MATCH(CONCATENATE(#REF!,"_",#REF!),#REF!,0),MATCH(#REF!,#REF!,0))</f>
        <v>#REF!</v>
      </c>
      <c r="I127" s="198" t="e">
        <f>INDEX(#REF!,MATCH(CONCATENATE(#REF!,"_",#REF!),#REF!,0),MATCH(#REF!,#REF!,0))</f>
        <v>#REF!</v>
      </c>
    </row>
    <row r="128" spans="1:9" s="37" customFormat="1" ht="12" customHeight="1" x14ac:dyDescent="0.2">
      <c r="A128" s="41"/>
      <c r="C128" s="304"/>
      <c r="D128" s="174" t="s">
        <v>52</v>
      </c>
      <c r="E128" s="35">
        <v>0.24905350000000001</v>
      </c>
      <c r="F128" s="35">
        <v>0.121839079</v>
      </c>
      <c r="G128" s="196">
        <v>0.62910742100000006</v>
      </c>
      <c r="H128" s="197" t="e">
        <f>INDEX(#REF!,MATCH(CONCATENATE(#REF!,"_",#REF!),#REF!,0),MATCH(#REF!,#REF!,0))</f>
        <v>#REF!</v>
      </c>
      <c r="I128" s="198" t="e">
        <f>INDEX(#REF!,MATCH(CONCATENATE(#REF!,"_",#REF!),#REF!,0),MATCH(#REF!,#REF!,0))</f>
        <v>#REF!</v>
      </c>
    </row>
    <row r="129" spans="1:9" s="37" customFormat="1" ht="12" customHeight="1" x14ac:dyDescent="0.2">
      <c r="A129" s="41"/>
      <c r="C129" s="305"/>
      <c r="D129" s="203" t="s">
        <v>53</v>
      </c>
      <c r="E129" s="199">
        <v>0.19059546599999999</v>
      </c>
      <c r="F129" s="199">
        <v>0.100123188</v>
      </c>
      <c r="G129" s="200">
        <v>0.70928134600000003</v>
      </c>
      <c r="H129" s="201" t="e">
        <f>INDEX(#REF!,MATCH(CONCATENATE(#REF!,"_",#REF!),#REF!,0),MATCH(#REF!,#REF!,0))</f>
        <v>#REF!</v>
      </c>
      <c r="I129" s="202" t="e">
        <f>INDEX(#REF!,MATCH(CONCATENATE(#REF!,"_",#REF!),#REF!,0),MATCH(#REF!,#REF!,0))</f>
        <v>#REF!</v>
      </c>
    </row>
    <row r="130" spans="1:9" ht="15" customHeight="1" x14ac:dyDescent="0.2">
      <c r="A130" s="41"/>
      <c r="C130" s="177" t="s">
        <v>248</v>
      </c>
    </row>
    <row r="131" spans="1:9" ht="12" customHeight="1" x14ac:dyDescent="0.2">
      <c r="A131" s="41"/>
      <c r="C131" s="306" t="s">
        <v>249</v>
      </c>
      <c r="D131" s="173" t="s">
        <v>44</v>
      </c>
      <c r="E131" s="34">
        <v>0.38769107600000002</v>
      </c>
      <c r="F131" s="34">
        <v>0.34743951299999998</v>
      </c>
      <c r="G131" s="193">
        <v>0.264869411</v>
      </c>
      <c r="H131" s="34" t="e">
        <f>INDEX(#REF!,MATCH(CONCATENATE(#REF!,"_",#REF!),#REF!,0),MATCH(#REF!,#REF!,0))</f>
        <v>#REF!</v>
      </c>
      <c r="I131" s="34" t="e">
        <f>INDEX(#REF!,MATCH(CONCATENATE(#REF!,"_",#REF!),#REF!,0),MATCH(#REF!,#REF!,0))</f>
        <v>#REF!</v>
      </c>
    </row>
    <row r="132" spans="1:9" ht="12" customHeight="1" x14ac:dyDescent="0.2">
      <c r="A132" s="41"/>
      <c r="C132" s="304"/>
      <c r="D132" s="174" t="s">
        <v>45</v>
      </c>
      <c r="E132" s="35">
        <v>0.246019986</v>
      </c>
      <c r="F132" s="35">
        <v>1.36165E-2</v>
      </c>
      <c r="G132" s="196">
        <v>0.74036350699999998</v>
      </c>
      <c r="H132" s="34" t="e">
        <f>INDEX(#REF!,MATCH(CONCATENATE(#REF!,"_",#REF!),#REF!,0),MATCH(#REF!,#REF!,0))</f>
        <v>#REF!</v>
      </c>
      <c r="I132" s="34" t="e">
        <f>INDEX(#REF!,MATCH(CONCATENATE(#REF!,"_",#REF!),#REF!,0),MATCH(#REF!,#REF!,0))</f>
        <v>#REF!</v>
      </c>
    </row>
    <row r="133" spans="1:9" ht="12" customHeight="1" x14ac:dyDescent="0.2">
      <c r="A133" s="41"/>
      <c r="C133" s="304"/>
      <c r="D133" s="174" t="s">
        <v>46</v>
      </c>
      <c r="E133" s="35">
        <v>0.175547387</v>
      </c>
      <c r="F133" s="35">
        <v>1.59697E-2</v>
      </c>
      <c r="G133" s="196">
        <v>0.80848293199999999</v>
      </c>
      <c r="H133" s="34" t="e">
        <f>INDEX(#REF!,MATCH(CONCATENATE(#REF!,"_",#REF!),#REF!,0),MATCH(#REF!,#REF!,0))</f>
        <v>#REF!</v>
      </c>
      <c r="I133" s="34" t="e">
        <f>INDEX(#REF!,MATCH(CONCATENATE(#REF!,"_",#REF!),#REF!,0),MATCH(#REF!,#REF!,0))</f>
        <v>#REF!</v>
      </c>
    </row>
    <row r="134" spans="1:9" ht="12" customHeight="1" x14ac:dyDescent="0.2">
      <c r="A134" s="41"/>
      <c r="C134" s="304"/>
      <c r="D134" s="174" t="s">
        <v>47</v>
      </c>
      <c r="E134" s="35">
        <v>0.11364156</v>
      </c>
      <c r="F134" s="35">
        <v>1.3900900000000001E-3</v>
      </c>
      <c r="G134" s="196">
        <v>0.88496834700000004</v>
      </c>
      <c r="H134" s="34" t="e">
        <f>INDEX(#REF!,MATCH(CONCATENATE(#REF!,"_",#REF!),#REF!,0),MATCH(#REF!,#REF!,0))</f>
        <v>#REF!</v>
      </c>
      <c r="I134" s="34" t="e">
        <f>INDEX(#REF!,MATCH(CONCATENATE(#REF!,"_",#REF!),#REF!,0),MATCH(#REF!,#REF!,0))</f>
        <v>#REF!</v>
      </c>
    </row>
    <row r="135" spans="1:9" ht="12" customHeight="1" x14ac:dyDescent="0.2">
      <c r="A135" s="41"/>
      <c r="C135" s="304"/>
      <c r="D135" s="174" t="s">
        <v>48</v>
      </c>
      <c r="E135" s="35">
        <v>0.47206550200000003</v>
      </c>
      <c r="F135" s="35">
        <v>5.2159499999999998E-2</v>
      </c>
      <c r="G135" s="196">
        <v>0.475775012</v>
      </c>
      <c r="H135" s="34" t="e">
        <f>INDEX(#REF!,MATCH(CONCATENATE(#REF!,"_",#REF!),#REF!,0),MATCH(#REF!,#REF!,0))</f>
        <v>#REF!</v>
      </c>
      <c r="I135" s="34" t="e">
        <f>INDEX(#REF!,MATCH(CONCATENATE(#REF!,"_",#REF!),#REF!,0),MATCH(#REF!,#REF!,0))</f>
        <v>#REF!</v>
      </c>
    </row>
    <row r="136" spans="1:9" ht="12" customHeight="1" x14ac:dyDescent="0.2">
      <c r="A136" s="41"/>
      <c r="C136" s="304"/>
      <c r="D136" s="174" t="s">
        <v>49</v>
      </c>
      <c r="E136" s="35">
        <v>0.43587682</v>
      </c>
      <c r="F136" s="35">
        <v>8.0522605999999997E-2</v>
      </c>
      <c r="G136" s="196">
        <v>0.48360057400000001</v>
      </c>
      <c r="H136" s="34" t="e">
        <f>INDEX(#REF!,MATCH(CONCATENATE(#REF!,"_",#REF!),#REF!,0),MATCH(#REF!,#REF!,0))</f>
        <v>#REF!</v>
      </c>
      <c r="I136" s="34" t="e">
        <f>INDEX(#REF!,MATCH(CONCATENATE(#REF!,"_",#REF!),#REF!,0),MATCH(#REF!,#REF!,0))</f>
        <v>#REF!</v>
      </c>
    </row>
    <row r="137" spans="1:9" ht="12" customHeight="1" x14ac:dyDescent="0.2">
      <c r="A137" s="41"/>
      <c r="C137" s="304"/>
      <c r="D137" s="174" t="s">
        <v>50</v>
      </c>
      <c r="E137" s="35">
        <v>0.29520195199999999</v>
      </c>
      <c r="F137" s="35">
        <v>0.30556906900000003</v>
      </c>
      <c r="G137" s="196">
        <v>0.39922897899999998</v>
      </c>
      <c r="H137" s="34" t="e">
        <f>INDEX(#REF!,MATCH(CONCATENATE(#REF!,"_",#REF!),#REF!,0),MATCH(#REF!,#REF!,0))</f>
        <v>#REF!</v>
      </c>
      <c r="I137" s="34" t="e">
        <f>INDEX(#REF!,MATCH(CONCATENATE(#REF!,"_",#REF!),#REF!,0),MATCH(#REF!,#REF!,0))</f>
        <v>#REF!</v>
      </c>
    </row>
    <row r="138" spans="1:9" ht="12" customHeight="1" x14ac:dyDescent="0.2">
      <c r="A138" s="41"/>
      <c r="C138" s="304"/>
      <c r="D138" s="174" t="s">
        <v>51</v>
      </c>
      <c r="E138" s="35">
        <v>0.245141373</v>
      </c>
      <c r="F138" s="35">
        <v>4.2566600000000003E-2</v>
      </c>
      <c r="G138" s="196">
        <v>0.71229202199999997</v>
      </c>
      <c r="H138" s="34" t="e">
        <f>INDEX(#REF!,MATCH(CONCATENATE(#REF!,"_",#REF!),#REF!,0),MATCH(#REF!,#REF!,0))</f>
        <v>#REF!</v>
      </c>
      <c r="I138" s="34" t="e">
        <f>INDEX(#REF!,MATCH(CONCATENATE(#REF!,"_",#REF!),#REF!,0),MATCH(#REF!,#REF!,0))</f>
        <v>#REF!</v>
      </c>
    </row>
    <row r="139" spans="1:9" ht="12" customHeight="1" x14ac:dyDescent="0.2">
      <c r="A139" s="41"/>
      <c r="C139" s="304"/>
      <c r="D139" s="174" t="s">
        <v>52</v>
      </c>
      <c r="E139" s="35">
        <v>0.27974334099999998</v>
      </c>
      <c r="F139" s="35">
        <v>4.8108999999999999E-2</v>
      </c>
      <c r="G139" s="196">
        <v>0.672147677</v>
      </c>
      <c r="H139" s="34" t="e">
        <f>INDEX(#REF!,MATCH(CONCATENATE(#REF!,"_",#REF!),#REF!,0),MATCH(#REF!,#REF!,0))</f>
        <v>#REF!</v>
      </c>
      <c r="I139" s="34" t="e">
        <f>INDEX(#REF!,MATCH(CONCATENATE(#REF!,"_",#REF!),#REF!,0),MATCH(#REF!,#REF!,0))</f>
        <v>#REF!</v>
      </c>
    </row>
    <row r="140" spans="1:9" ht="12" customHeight="1" x14ac:dyDescent="0.2">
      <c r="A140" s="41"/>
      <c r="C140" s="304"/>
      <c r="D140" s="203" t="s">
        <v>53</v>
      </c>
      <c r="E140" s="199">
        <v>0.250461304</v>
      </c>
      <c r="F140" s="199">
        <v>3.3584799999999998E-2</v>
      </c>
      <c r="G140" s="200">
        <v>0.71595388100000001</v>
      </c>
      <c r="H140" s="34" t="e">
        <f>INDEX(#REF!,MATCH(CONCATENATE(#REF!,"_",#REF!),#REF!,0),MATCH(#REF!,#REF!,0))</f>
        <v>#REF!</v>
      </c>
      <c r="I140" s="34" t="e">
        <f>INDEX(#REF!,MATCH(CONCATENATE(#REF!,"_",#REF!),#REF!,0),MATCH(#REF!,#REF!,0))</f>
        <v>#REF!</v>
      </c>
    </row>
    <row r="141" spans="1:9" ht="12" customHeight="1" x14ac:dyDescent="0.2">
      <c r="A141" s="41"/>
      <c r="C141" s="307" t="s">
        <v>250</v>
      </c>
      <c r="D141" s="173" t="s">
        <v>44</v>
      </c>
      <c r="E141" s="34">
        <v>9.3751567999999993E-2</v>
      </c>
      <c r="F141" s="34">
        <v>0.533979282</v>
      </c>
      <c r="G141" s="193">
        <v>0.37226915100000002</v>
      </c>
      <c r="H141" s="34" t="e">
        <f>INDEX(#REF!,MATCH(CONCATENATE(#REF!,"_",#REF!),#REF!,0),MATCH(#REF!,#REF!,0))</f>
        <v>#REF!</v>
      </c>
      <c r="I141" s="34" t="e">
        <f>INDEX(#REF!,MATCH(CONCATENATE(#REF!,"_",#REF!),#REF!,0),MATCH(#REF!,#REF!,0))</f>
        <v>#REF!</v>
      </c>
    </row>
    <row r="142" spans="1:9" ht="12" customHeight="1" x14ac:dyDescent="0.2">
      <c r="A142" s="41"/>
      <c r="C142" s="304"/>
      <c r="D142" s="174" t="s">
        <v>45</v>
      </c>
      <c r="E142" s="35">
        <v>0.14699563500000001</v>
      </c>
      <c r="F142" s="35">
        <v>8.4101999999999996E-3</v>
      </c>
      <c r="G142" s="196">
        <v>0.84459412099999998</v>
      </c>
      <c r="H142" s="34" t="e">
        <f>INDEX(#REF!,MATCH(CONCATENATE(#REF!,"_",#REF!),#REF!,0),MATCH(#REF!,#REF!,0))</f>
        <v>#REF!</v>
      </c>
      <c r="I142" s="34" t="e">
        <f>INDEX(#REF!,MATCH(CONCATENATE(#REF!,"_",#REF!),#REF!,0),MATCH(#REF!,#REF!,0))</f>
        <v>#REF!</v>
      </c>
    </row>
    <row r="143" spans="1:9" ht="12" customHeight="1" x14ac:dyDescent="0.2">
      <c r="A143" s="41"/>
      <c r="C143" s="304"/>
      <c r="D143" s="174" t="s">
        <v>46</v>
      </c>
      <c r="E143" s="35">
        <v>3.3479299999999997E-2</v>
      </c>
      <c r="F143" s="35">
        <v>9.3869000000000001E-3</v>
      </c>
      <c r="G143" s="196">
        <v>0.95713382400000002</v>
      </c>
      <c r="H143" s="34" t="e">
        <f>INDEX(#REF!,MATCH(CONCATENATE(#REF!,"_",#REF!),#REF!,0),MATCH(#REF!,#REF!,0))</f>
        <v>#REF!</v>
      </c>
      <c r="I143" s="34" t="e">
        <f>INDEX(#REF!,MATCH(CONCATENATE(#REF!,"_",#REF!),#REF!,0),MATCH(#REF!,#REF!,0))</f>
        <v>#REF!</v>
      </c>
    </row>
    <row r="144" spans="1:9" ht="12" customHeight="1" x14ac:dyDescent="0.2">
      <c r="A144" s="41"/>
      <c r="C144" s="304"/>
      <c r="D144" s="174" t="s">
        <v>47</v>
      </c>
      <c r="E144" s="35">
        <v>2.71741E-2</v>
      </c>
      <c r="F144" s="35">
        <v>4.4204200000000004E-3</v>
      </c>
      <c r="G144" s="196">
        <v>0.96840550700000005</v>
      </c>
      <c r="H144" s="34" t="e">
        <f>INDEX(#REF!,MATCH(CONCATENATE(#REF!,"_",#REF!),#REF!,0),MATCH(#REF!,#REF!,0))</f>
        <v>#REF!</v>
      </c>
      <c r="I144" s="34" t="e">
        <f>INDEX(#REF!,MATCH(CONCATENATE(#REF!,"_",#REF!),#REF!,0),MATCH(#REF!,#REF!,0))</f>
        <v>#REF!</v>
      </c>
    </row>
    <row r="145" spans="1:9" ht="12" customHeight="1" x14ac:dyDescent="0.2">
      <c r="A145" s="41"/>
      <c r="C145" s="304"/>
      <c r="D145" s="174" t="s">
        <v>48</v>
      </c>
      <c r="E145" s="35">
        <v>0.20900897600000001</v>
      </c>
      <c r="F145" s="35">
        <v>0.13666242000000001</v>
      </c>
      <c r="G145" s="196">
        <v>0.65432860400000004</v>
      </c>
      <c r="H145" s="34" t="e">
        <f>INDEX(#REF!,MATCH(CONCATENATE(#REF!,"_",#REF!),#REF!,0),MATCH(#REF!,#REF!,0))</f>
        <v>#REF!</v>
      </c>
      <c r="I145" s="34" t="e">
        <f>INDEX(#REF!,MATCH(CONCATENATE(#REF!,"_",#REF!),#REF!,0),MATCH(#REF!,#REF!,0))</f>
        <v>#REF!</v>
      </c>
    </row>
    <row r="146" spans="1:9" ht="12" customHeight="1" x14ac:dyDescent="0.2">
      <c r="A146" s="41"/>
      <c r="C146" s="304"/>
      <c r="D146" s="174" t="s">
        <v>49</v>
      </c>
      <c r="E146" s="35">
        <v>0.25527085199999999</v>
      </c>
      <c r="F146" s="35">
        <v>0.182062052</v>
      </c>
      <c r="G146" s="196">
        <v>0.56266709699999995</v>
      </c>
      <c r="H146" s="34" t="e">
        <f>INDEX(#REF!,MATCH(CONCATENATE(#REF!,"_",#REF!),#REF!,0),MATCH(#REF!,#REF!,0))</f>
        <v>#REF!</v>
      </c>
      <c r="I146" s="34" t="e">
        <f>INDEX(#REF!,MATCH(CONCATENATE(#REF!,"_",#REF!),#REF!,0),MATCH(#REF!,#REF!,0))</f>
        <v>#REF!</v>
      </c>
    </row>
    <row r="147" spans="1:9" ht="12" customHeight="1" x14ac:dyDescent="0.2">
      <c r="A147" s="41"/>
      <c r="C147" s="304"/>
      <c r="D147" s="174" t="s">
        <v>50</v>
      </c>
      <c r="E147" s="35">
        <v>0.164390482</v>
      </c>
      <c r="F147" s="35">
        <v>0.35279258600000002</v>
      </c>
      <c r="G147" s="196">
        <v>0.48281693199999998</v>
      </c>
      <c r="H147" s="34" t="e">
        <f>INDEX(#REF!,MATCH(CONCATENATE(#REF!,"_",#REF!),#REF!,0),MATCH(#REF!,#REF!,0))</f>
        <v>#REF!</v>
      </c>
      <c r="I147" s="34" t="e">
        <f>INDEX(#REF!,MATCH(CONCATENATE(#REF!,"_",#REF!),#REF!,0),MATCH(#REF!,#REF!,0))</f>
        <v>#REF!</v>
      </c>
    </row>
    <row r="148" spans="1:9" ht="12" customHeight="1" x14ac:dyDescent="0.2">
      <c r="A148" s="41"/>
      <c r="C148" s="304"/>
      <c r="D148" s="174" t="s">
        <v>51</v>
      </c>
      <c r="E148" s="35">
        <v>0.18255294499999999</v>
      </c>
      <c r="F148" s="35">
        <v>2.8528100000000001E-2</v>
      </c>
      <c r="G148" s="196">
        <v>0.78891891999999997</v>
      </c>
      <c r="H148" s="34" t="e">
        <f>INDEX(#REF!,MATCH(CONCATENATE(#REF!,"_",#REF!),#REF!,0),MATCH(#REF!,#REF!,0))</f>
        <v>#REF!</v>
      </c>
      <c r="I148" s="34" t="e">
        <f>INDEX(#REF!,MATCH(CONCATENATE(#REF!,"_",#REF!),#REF!,0),MATCH(#REF!,#REF!,0))</f>
        <v>#REF!</v>
      </c>
    </row>
    <row r="149" spans="1:9" ht="12" customHeight="1" x14ac:dyDescent="0.2">
      <c r="A149" s="41"/>
      <c r="C149" s="304"/>
      <c r="D149" s="174" t="s">
        <v>52</v>
      </c>
      <c r="E149" s="35">
        <v>0.24239686899999999</v>
      </c>
      <c r="F149" s="35">
        <v>2.86129E-2</v>
      </c>
      <c r="G149" s="196">
        <v>0.72899020699999995</v>
      </c>
      <c r="H149" s="34" t="e">
        <f>INDEX(#REF!,MATCH(CONCATENATE(#REF!,"_",#REF!),#REF!,0),MATCH(#REF!,#REF!,0))</f>
        <v>#REF!</v>
      </c>
      <c r="I149" s="34" t="e">
        <f>INDEX(#REF!,MATCH(CONCATENATE(#REF!,"_",#REF!),#REF!,0),MATCH(#REF!,#REF!,0))</f>
        <v>#REF!</v>
      </c>
    </row>
    <row r="150" spans="1:9" ht="12" customHeight="1" x14ac:dyDescent="0.2">
      <c r="A150" s="41"/>
      <c r="C150" s="304"/>
      <c r="D150" s="203" t="s">
        <v>53</v>
      </c>
      <c r="E150" s="199">
        <v>0.25392371699999999</v>
      </c>
      <c r="F150" s="199">
        <v>5.7205600000000002E-2</v>
      </c>
      <c r="G150" s="200">
        <v>0.68887065999999997</v>
      </c>
      <c r="H150" s="34" t="e">
        <f>INDEX(#REF!,MATCH(CONCATENATE(#REF!,"_",#REF!),#REF!,0),MATCH(#REF!,#REF!,0))</f>
        <v>#REF!</v>
      </c>
      <c r="I150" s="34" t="e">
        <f>INDEX(#REF!,MATCH(CONCATENATE(#REF!,"_",#REF!),#REF!,0),MATCH(#REF!,#REF!,0))</f>
        <v>#REF!</v>
      </c>
    </row>
    <row r="151" spans="1:9" ht="12" customHeight="1" x14ac:dyDescent="0.2">
      <c r="A151" s="41"/>
      <c r="C151" s="307" t="s">
        <v>251</v>
      </c>
      <c r="D151" s="173" t="s">
        <v>44</v>
      </c>
      <c r="E151" s="34">
        <v>0.23945255700000001</v>
      </c>
      <c r="F151" s="34">
        <v>0.32037653300000002</v>
      </c>
      <c r="G151" s="193">
        <v>0.44017091000000003</v>
      </c>
      <c r="H151" s="34" t="e">
        <f>INDEX(#REF!,MATCH(CONCATENATE(#REF!,"_",#REF!),#REF!,0),MATCH(#REF!,#REF!,0))</f>
        <v>#REF!</v>
      </c>
      <c r="I151" s="34" t="e">
        <f>INDEX(#REF!,MATCH(CONCATENATE(#REF!,"_",#REF!),#REF!,0),MATCH(#REF!,#REF!,0))</f>
        <v>#REF!</v>
      </c>
    </row>
    <row r="152" spans="1:9" ht="12" customHeight="1" x14ac:dyDescent="0.2">
      <c r="A152" s="41"/>
      <c r="C152" s="304"/>
      <c r="D152" s="174" t="s">
        <v>45</v>
      </c>
      <c r="E152" s="35">
        <v>0.24454783499999999</v>
      </c>
      <c r="F152" s="35">
        <v>1.33326E-2</v>
      </c>
      <c r="G152" s="196">
        <v>0.74211959100000002</v>
      </c>
      <c r="H152" s="34" t="e">
        <f>INDEX(#REF!,MATCH(CONCATENATE(#REF!,"_",#REF!),#REF!,0),MATCH(#REF!,#REF!,0))</f>
        <v>#REF!</v>
      </c>
      <c r="I152" s="34" t="e">
        <f>INDEX(#REF!,MATCH(CONCATENATE(#REF!,"_",#REF!),#REF!,0),MATCH(#REF!,#REF!,0))</f>
        <v>#REF!</v>
      </c>
    </row>
    <row r="153" spans="1:9" ht="12" customHeight="1" x14ac:dyDescent="0.2">
      <c r="A153" s="41"/>
      <c r="C153" s="304"/>
      <c r="D153" s="174" t="s">
        <v>46</v>
      </c>
      <c r="E153" s="35">
        <v>0.1198623</v>
      </c>
      <c r="F153" s="35">
        <v>4.3983800000000003E-2</v>
      </c>
      <c r="G153" s="196">
        <v>0.83615388800000001</v>
      </c>
      <c r="H153" s="34" t="e">
        <f>INDEX(#REF!,MATCH(CONCATENATE(#REF!,"_",#REF!),#REF!,0),MATCH(#REF!,#REF!,0))</f>
        <v>#REF!</v>
      </c>
      <c r="I153" s="34" t="e">
        <f>INDEX(#REF!,MATCH(CONCATENATE(#REF!,"_",#REF!),#REF!,0),MATCH(#REF!,#REF!,0))</f>
        <v>#REF!</v>
      </c>
    </row>
    <row r="154" spans="1:9" ht="12" customHeight="1" x14ac:dyDescent="0.2">
      <c r="A154" s="41"/>
      <c r="C154" s="304"/>
      <c r="D154" s="174" t="s">
        <v>47</v>
      </c>
      <c r="E154" s="35">
        <v>0.138875569</v>
      </c>
      <c r="F154" s="35">
        <v>2.8817599999999999E-2</v>
      </c>
      <c r="G154" s="196">
        <v>0.83230682099999997</v>
      </c>
      <c r="H154" s="34" t="e">
        <f>INDEX(#REF!,MATCH(CONCATENATE(#REF!,"_",#REF!),#REF!,0),MATCH(#REF!,#REF!,0))</f>
        <v>#REF!</v>
      </c>
      <c r="I154" s="34" t="e">
        <f>INDEX(#REF!,MATCH(CONCATENATE(#REF!,"_",#REF!),#REF!,0),MATCH(#REF!,#REF!,0))</f>
        <v>#REF!</v>
      </c>
    </row>
    <row r="155" spans="1:9" ht="12" customHeight="1" x14ac:dyDescent="0.2">
      <c r="A155" s="41"/>
      <c r="C155" s="304"/>
      <c r="D155" s="174" t="s">
        <v>48</v>
      </c>
      <c r="E155" s="35">
        <v>0.33187727500000003</v>
      </c>
      <c r="F155" s="35">
        <v>4.7570000000000001E-2</v>
      </c>
      <c r="G155" s="196">
        <v>0.62055275899999995</v>
      </c>
      <c r="H155" s="34" t="e">
        <f>INDEX(#REF!,MATCH(CONCATENATE(#REF!,"_",#REF!),#REF!,0),MATCH(#REF!,#REF!,0))</f>
        <v>#REF!</v>
      </c>
      <c r="I155" s="34" t="e">
        <f>INDEX(#REF!,MATCH(CONCATENATE(#REF!,"_",#REF!),#REF!,0),MATCH(#REF!,#REF!,0))</f>
        <v>#REF!</v>
      </c>
    </row>
    <row r="156" spans="1:9" ht="12" customHeight="1" x14ac:dyDescent="0.2">
      <c r="A156" s="41"/>
      <c r="C156" s="304"/>
      <c r="D156" s="174" t="s">
        <v>49</v>
      </c>
      <c r="E156" s="35">
        <v>0.29101035600000003</v>
      </c>
      <c r="F156" s="35">
        <v>0.12692089200000001</v>
      </c>
      <c r="G156" s="196">
        <v>0.58206875199999997</v>
      </c>
      <c r="H156" s="34" t="e">
        <f>INDEX(#REF!,MATCH(CONCATENATE(#REF!,"_",#REF!),#REF!,0),MATCH(#REF!,#REF!,0))</f>
        <v>#REF!</v>
      </c>
      <c r="I156" s="34" t="e">
        <f>INDEX(#REF!,MATCH(CONCATENATE(#REF!,"_",#REF!),#REF!,0),MATCH(#REF!,#REF!,0))</f>
        <v>#REF!</v>
      </c>
    </row>
    <row r="157" spans="1:9" ht="12" customHeight="1" x14ac:dyDescent="0.2">
      <c r="A157" s="41"/>
      <c r="C157" s="304"/>
      <c r="D157" s="174" t="s">
        <v>50</v>
      </c>
      <c r="E157" s="35">
        <v>0.101599203</v>
      </c>
      <c r="F157" s="35">
        <v>0.22551932599999999</v>
      </c>
      <c r="G157" s="196">
        <v>0.67288147099999995</v>
      </c>
      <c r="H157" s="34" t="e">
        <f>INDEX(#REF!,MATCH(CONCATENATE(#REF!,"_",#REF!),#REF!,0),MATCH(#REF!,#REF!,0))</f>
        <v>#REF!</v>
      </c>
      <c r="I157" s="34" t="e">
        <f>INDEX(#REF!,MATCH(CONCATENATE(#REF!,"_",#REF!),#REF!,0),MATCH(#REF!,#REF!,0))</f>
        <v>#REF!</v>
      </c>
    </row>
    <row r="158" spans="1:9" ht="12" customHeight="1" x14ac:dyDescent="0.2">
      <c r="A158" s="41"/>
      <c r="C158" s="304"/>
      <c r="D158" s="174" t="s">
        <v>51</v>
      </c>
      <c r="E158" s="35">
        <v>0.28665565999999998</v>
      </c>
      <c r="F158" s="35">
        <v>9.5689999999999994E-3</v>
      </c>
      <c r="G158" s="196">
        <v>0.70377537999999995</v>
      </c>
      <c r="H158" s="34" t="e">
        <f>INDEX(#REF!,MATCH(CONCATENATE(#REF!,"_",#REF!),#REF!,0),MATCH(#REF!,#REF!,0))</f>
        <v>#REF!</v>
      </c>
      <c r="I158" s="34" t="e">
        <f>INDEX(#REF!,MATCH(CONCATENATE(#REF!,"_",#REF!),#REF!,0),MATCH(#REF!,#REF!,0))</f>
        <v>#REF!</v>
      </c>
    </row>
    <row r="159" spans="1:9" ht="12" customHeight="1" x14ac:dyDescent="0.2">
      <c r="A159" s="41"/>
      <c r="C159" s="304"/>
      <c r="D159" s="174" t="s">
        <v>52</v>
      </c>
      <c r="E159" s="35">
        <v>0.239572652</v>
      </c>
      <c r="F159" s="35">
        <v>6.5001697999999997E-2</v>
      </c>
      <c r="G159" s="196">
        <v>0.69542565000000001</v>
      </c>
      <c r="H159" s="34" t="e">
        <f>INDEX(#REF!,MATCH(CONCATENATE(#REF!,"_",#REF!),#REF!,0),MATCH(#REF!,#REF!,0))</f>
        <v>#REF!</v>
      </c>
      <c r="I159" s="34" t="e">
        <f>INDEX(#REF!,MATCH(CONCATENATE(#REF!,"_",#REF!),#REF!,0),MATCH(#REF!,#REF!,0))</f>
        <v>#REF!</v>
      </c>
    </row>
    <row r="160" spans="1:9" ht="12" customHeight="1" x14ac:dyDescent="0.2">
      <c r="A160" s="41"/>
      <c r="C160" s="305"/>
      <c r="D160" s="203" t="s">
        <v>53</v>
      </c>
      <c r="E160" s="199">
        <v>0.192859893</v>
      </c>
      <c r="F160" s="199">
        <v>2.2061399999999998E-2</v>
      </c>
      <c r="G160" s="200">
        <v>0.78507874700000002</v>
      </c>
      <c r="H160" s="34" t="e">
        <f>INDEX(#REF!,MATCH(CONCATENATE(#REF!,"_",#REF!),#REF!,0),MATCH(#REF!,#REF!,0))</f>
        <v>#REF!</v>
      </c>
      <c r="I160" s="34" t="e">
        <f>INDEX(#REF!,MATCH(CONCATENATE(#REF!,"_",#REF!),#REF!,0),MATCH(#REF!,#REF!,0))</f>
        <v>#REF!</v>
      </c>
    </row>
    <row r="161" x14ac:dyDescent="0.2"/>
  </sheetData>
  <mergeCells count="17">
    <mergeCell ref="C131:C140"/>
    <mergeCell ref="C141:C150"/>
    <mergeCell ref="C151:C160"/>
    <mergeCell ref="C100:C109"/>
    <mergeCell ref="C110:C119"/>
    <mergeCell ref="C120:C129"/>
    <mergeCell ref="C2:D2"/>
    <mergeCell ref="C4:I4"/>
    <mergeCell ref="C8:C17"/>
    <mergeCell ref="C19:C28"/>
    <mergeCell ref="C29:C38"/>
    <mergeCell ref="C90:C99"/>
    <mergeCell ref="C39:C48"/>
    <mergeCell ref="C50:C59"/>
    <mergeCell ref="C60:C69"/>
    <mergeCell ref="C70:C79"/>
    <mergeCell ref="C80:C89"/>
  </mergeCells>
  <hyperlinks>
    <hyperlink ref="A2" location="INDICE!A1" display="⏪" xr:uid="{00000000-0004-0000-0800-000000000000}"/>
  </hyperlinks>
  <pageMargins left="0.70866141732283472" right="0.70866141732283472" top="0.47244094488188981" bottom="0.39370078740157483" header="0.31496062992125984" footer="0.31496062992125984"/>
  <pageSetup paperSize="9" scale="80" fitToHeight="4" orientation="portrait" r:id="rId1"/>
  <rowBreaks count="2" manualBreakCount="2">
    <brk id="69" min="2" max="8" man="1"/>
    <brk id="129" min="2" max="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-0.499984740745262"/>
  </sheetPr>
  <dimension ref="A1:AK142"/>
  <sheetViews>
    <sheetView showGridLines="0" zoomScaleNormal="100" workbookViewId="0">
      <pane ySplit="6" topLeftCell="A28" activePane="bottomLeft" state="frozen"/>
      <selection pane="bottomLeft" activeCell="L22" sqref="L22"/>
    </sheetView>
  </sheetViews>
  <sheetFormatPr defaultColWidth="0" defaultRowHeight="12" zeroHeight="1" x14ac:dyDescent="0.2"/>
  <cols>
    <col min="1" max="1" width="5.83203125" style="118" customWidth="1"/>
    <col min="2" max="2" width="1.83203125" style="118" customWidth="1"/>
    <col min="3" max="3" width="25.83203125" style="90" customWidth="1"/>
    <col min="4" max="4" width="72.1640625" style="90" customWidth="1"/>
    <col min="5" max="12" width="9.33203125" style="118" customWidth="1"/>
    <col min="13" max="13" width="3" customWidth="1"/>
    <col min="14" max="14" width="9.33203125" hidden="1" customWidth="1"/>
    <col min="15" max="16" width="7.33203125" hidden="1" customWidth="1"/>
    <col min="17" max="17" width="9.33203125" hidden="1" customWidth="1"/>
    <col min="18" max="18" width="5" hidden="1" customWidth="1"/>
    <col min="19" max="20" width="4.6640625" hidden="1" customWidth="1"/>
    <col min="21" max="37" width="0" hidden="1" customWidth="1"/>
    <col min="38" max="16384" width="9.33203125" hidden="1"/>
  </cols>
  <sheetData>
    <row r="1" spans="1:12" ht="5.0999999999999996" customHeight="1" x14ac:dyDescent="0.2">
      <c r="A1" s="119"/>
      <c r="B1" s="120"/>
      <c r="C1" s="170"/>
      <c r="D1" s="170"/>
      <c r="E1" s="115"/>
      <c r="F1" s="115"/>
      <c r="G1" s="115"/>
      <c r="H1" s="115"/>
      <c r="I1" s="115"/>
      <c r="J1" s="115"/>
      <c r="K1" s="115"/>
      <c r="L1" s="115"/>
    </row>
    <row r="2" spans="1:12" ht="30" customHeight="1" x14ac:dyDescent="0.2">
      <c r="A2" s="13" t="s">
        <v>64</v>
      </c>
      <c r="B2" s="120"/>
      <c r="C2" s="299" t="s">
        <v>56</v>
      </c>
      <c r="D2" s="299"/>
      <c r="E2" s="115"/>
      <c r="F2" s="115"/>
      <c r="G2" s="115"/>
      <c r="H2" s="115"/>
      <c r="I2" s="115"/>
      <c r="J2" s="115"/>
      <c r="K2" s="115"/>
      <c r="L2" s="115"/>
    </row>
    <row r="3" spans="1:12" ht="5.0999999999999996" customHeight="1" x14ac:dyDescent="0.2">
      <c r="A3" s="119"/>
      <c r="B3" s="120"/>
      <c r="C3" s="170"/>
      <c r="D3" s="170"/>
      <c r="E3" s="115"/>
      <c r="F3" s="115"/>
      <c r="G3" s="115"/>
      <c r="H3" s="115"/>
      <c r="I3" s="115"/>
      <c r="J3" s="115"/>
      <c r="K3" s="115"/>
      <c r="L3" s="115"/>
    </row>
    <row r="4" spans="1:12" ht="30" customHeight="1" x14ac:dyDescent="0.2">
      <c r="A4" s="119"/>
      <c r="B4" s="120"/>
      <c r="C4" s="300" t="s">
        <v>63</v>
      </c>
      <c r="D4" s="300"/>
      <c r="E4" s="300"/>
      <c r="F4" s="300"/>
      <c r="G4" s="300"/>
      <c r="H4" s="300"/>
      <c r="I4" s="300"/>
      <c r="J4" s="300"/>
      <c r="K4" s="300"/>
      <c r="L4" s="121"/>
    </row>
    <row r="5" spans="1:12" ht="5.0999999999999996" customHeight="1" x14ac:dyDescent="0.2">
      <c r="A5" s="119"/>
      <c r="B5" s="120"/>
      <c r="C5" s="170"/>
      <c r="D5" s="170"/>
      <c r="E5" s="115"/>
      <c r="F5" s="115"/>
      <c r="G5" s="115"/>
      <c r="H5" s="115"/>
      <c r="I5" s="115"/>
      <c r="J5" s="115"/>
      <c r="K5" s="115"/>
      <c r="L5" s="115"/>
    </row>
    <row r="6" spans="1:12" ht="45" x14ac:dyDescent="0.2">
      <c r="A6" s="41"/>
      <c r="B6" s="37"/>
      <c r="C6" s="38" t="s">
        <v>19</v>
      </c>
      <c r="D6" s="39" t="s">
        <v>34</v>
      </c>
      <c r="E6" s="40" t="s">
        <v>10</v>
      </c>
      <c r="F6" s="40" t="s">
        <v>11</v>
      </c>
      <c r="G6" s="40" t="s">
        <v>12</v>
      </c>
      <c r="H6" s="40" t="s">
        <v>13</v>
      </c>
      <c r="I6" s="40" t="s">
        <v>14</v>
      </c>
      <c r="J6" s="40" t="s">
        <v>35</v>
      </c>
      <c r="K6" s="92" t="s">
        <v>1</v>
      </c>
      <c r="L6" s="44" t="s">
        <v>195</v>
      </c>
    </row>
    <row r="7" spans="1:12" ht="15" customHeight="1" x14ac:dyDescent="0.2">
      <c r="A7" s="123"/>
      <c r="C7" s="177" t="s">
        <v>31</v>
      </c>
      <c r="D7" s="172"/>
      <c r="E7" s="116"/>
      <c r="F7" s="116"/>
      <c r="G7" s="116"/>
      <c r="H7" s="116"/>
      <c r="I7" s="116"/>
      <c r="J7" s="116"/>
      <c r="K7" s="116"/>
      <c r="L7" s="116"/>
    </row>
    <row r="8" spans="1:12" ht="12" customHeight="1" x14ac:dyDescent="0.2">
      <c r="A8" s="41"/>
      <c r="B8" s="37"/>
      <c r="C8" s="303" t="s">
        <v>31</v>
      </c>
      <c r="D8" s="173" t="s">
        <v>57</v>
      </c>
      <c r="E8" s="34">
        <v>0.21497661400000001</v>
      </c>
      <c r="F8" s="34">
        <v>0.123973109</v>
      </c>
      <c r="G8" s="34">
        <v>0.25423463000000002</v>
      </c>
      <c r="H8" s="34">
        <v>0.146343273</v>
      </c>
      <c r="I8" s="34">
        <v>4.3158500000000002E-2</v>
      </c>
      <c r="J8" s="163">
        <v>4.5740099999999999E-2</v>
      </c>
      <c r="K8" s="164">
        <v>0.17157383400000001</v>
      </c>
      <c r="L8" s="49">
        <f>(1*E8+2*F8+3*G8+4*H8+5*I8)/SUM(E8:I8)</f>
        <v>2.5895339736736305</v>
      </c>
    </row>
    <row r="9" spans="1:12" ht="12" customHeight="1" x14ac:dyDescent="0.2">
      <c r="A9" s="41"/>
      <c r="B9" s="37"/>
      <c r="C9" s="304"/>
      <c r="D9" s="174" t="s">
        <v>58</v>
      </c>
      <c r="E9" s="35">
        <v>0.17275592100000001</v>
      </c>
      <c r="F9" s="35">
        <v>0.106537452</v>
      </c>
      <c r="G9" s="35">
        <v>0.24059809800000001</v>
      </c>
      <c r="H9" s="35">
        <v>0.16449845399999999</v>
      </c>
      <c r="I9" s="35">
        <v>6.3144896000000006E-2</v>
      </c>
      <c r="J9" s="98">
        <v>4.7735600000000003E-2</v>
      </c>
      <c r="K9" s="99">
        <v>0.20472958499999999</v>
      </c>
      <c r="L9" s="50">
        <f>(1*E9+2*F9+3*G9+4*H9+5*I9)/SUM(E9:I9)</f>
        <v>2.7842762056431352</v>
      </c>
    </row>
    <row r="10" spans="1:12" ht="12" customHeight="1" x14ac:dyDescent="0.2">
      <c r="A10" s="41"/>
      <c r="B10" s="37"/>
      <c r="C10" s="304"/>
      <c r="D10" s="174" t="s">
        <v>59</v>
      </c>
      <c r="E10" s="35">
        <v>0.130115699</v>
      </c>
      <c r="F10" s="35">
        <v>4.5836399999999999E-2</v>
      </c>
      <c r="G10" s="35">
        <v>9.5744441999999999E-2</v>
      </c>
      <c r="H10" s="35">
        <v>4.9289699999999999E-2</v>
      </c>
      <c r="I10" s="35">
        <v>1.92044E-2</v>
      </c>
      <c r="J10" s="98">
        <v>8.9784418000000005E-2</v>
      </c>
      <c r="K10" s="99">
        <v>0.57002504600000004</v>
      </c>
      <c r="L10" s="50">
        <f t="shared" ref="L10:L12" si="0">(1*E10+2*F10+3*G10+4*H10+5*I10)/SUM(E10:I10)</f>
        <v>2.3580972793428496</v>
      </c>
    </row>
    <row r="11" spans="1:12" ht="12" customHeight="1" x14ac:dyDescent="0.2">
      <c r="A11" s="41"/>
      <c r="B11" s="37"/>
      <c r="C11" s="304"/>
      <c r="D11" s="191" t="s">
        <v>60</v>
      </c>
      <c r="E11" s="35">
        <v>0.16585460599999999</v>
      </c>
      <c r="F11" s="35">
        <v>7.1599133999999995E-2</v>
      </c>
      <c r="G11" s="35">
        <v>0.13680226100000001</v>
      </c>
      <c r="H11" s="35">
        <v>5.3799399999999997E-2</v>
      </c>
      <c r="I11" s="35">
        <v>2.1004700000000001E-2</v>
      </c>
      <c r="J11" s="98">
        <v>8.9071866999999999E-2</v>
      </c>
      <c r="K11" s="99">
        <v>0.46186803999999998</v>
      </c>
      <c r="L11" s="50">
        <f t="shared" si="0"/>
        <v>2.3152374363359436</v>
      </c>
    </row>
    <row r="12" spans="1:12" ht="12" customHeight="1" x14ac:dyDescent="0.2">
      <c r="A12" s="41"/>
      <c r="B12" s="37"/>
      <c r="C12" s="304"/>
      <c r="D12" s="174" t="s">
        <v>61</v>
      </c>
      <c r="E12" s="35">
        <v>0.126105679</v>
      </c>
      <c r="F12" s="35">
        <v>4.2614199999999998E-2</v>
      </c>
      <c r="G12" s="35">
        <v>8.3239718000000004E-2</v>
      </c>
      <c r="H12" s="35">
        <v>5.3322500000000002E-2</v>
      </c>
      <c r="I12" s="35">
        <v>2.42975E-2</v>
      </c>
      <c r="J12" s="98">
        <v>9.4604026999999993E-2</v>
      </c>
      <c r="K12" s="99">
        <v>0.57581629899999998</v>
      </c>
      <c r="L12" s="50">
        <f t="shared" si="0"/>
        <v>2.4146844654343091</v>
      </c>
    </row>
    <row r="13" spans="1:12" ht="12" customHeight="1" x14ac:dyDescent="0.2">
      <c r="A13" s="41"/>
      <c r="B13" s="37"/>
      <c r="C13" s="304"/>
      <c r="D13" s="175" t="s">
        <v>62</v>
      </c>
      <c r="E13" s="36">
        <v>0.14528185900000001</v>
      </c>
      <c r="F13" s="36">
        <v>8.0871080999999997E-2</v>
      </c>
      <c r="G13" s="36">
        <v>0.200805071</v>
      </c>
      <c r="H13" s="36">
        <v>0.16428765300000001</v>
      </c>
      <c r="I13" s="36">
        <v>7.3778313999999998E-2</v>
      </c>
      <c r="J13" s="167">
        <v>6.4767917999999994E-2</v>
      </c>
      <c r="K13" s="168">
        <v>0.270208104</v>
      </c>
      <c r="L13" s="51">
        <f>(1*E13+2*F13+3*G13+4*H13+5*I13)/SUM(E13:I13)</f>
        <v>2.9103934294531557</v>
      </c>
    </row>
    <row r="14" spans="1:12" ht="15" customHeight="1" x14ac:dyDescent="0.2">
      <c r="A14" s="41"/>
      <c r="B14" s="37"/>
      <c r="C14" s="305"/>
      <c r="D14" s="33" t="s">
        <v>207</v>
      </c>
      <c r="E14" s="31">
        <v>0.15918172966666669</v>
      </c>
      <c r="F14" s="31">
        <v>7.8571896000000002E-2</v>
      </c>
      <c r="G14" s="31">
        <v>0.16857070333333332</v>
      </c>
      <c r="H14" s="31">
        <v>0.10525683000000001</v>
      </c>
      <c r="I14" s="31">
        <v>4.0764718333333332E-2</v>
      </c>
      <c r="J14" s="31">
        <v>7.1950654999999988E-2</v>
      </c>
      <c r="K14" s="31">
        <v>0.3757034846666667</v>
      </c>
      <c r="L14" s="48">
        <f>(1*E14+2*F14+3*G14+4*H14+5*I14)/SUM(E14:I14)</f>
        <v>2.6195335254763847</v>
      </c>
    </row>
    <row r="15" spans="1:12" ht="15" customHeight="1" x14ac:dyDescent="0.2">
      <c r="A15" s="123"/>
      <c r="C15" s="177" t="s">
        <v>32</v>
      </c>
      <c r="D15" s="172"/>
      <c r="E15" s="116"/>
      <c r="F15" s="116"/>
      <c r="G15" s="116"/>
      <c r="H15" s="116"/>
      <c r="I15" s="116"/>
      <c r="J15" s="116"/>
      <c r="K15" s="116"/>
      <c r="L15" s="116"/>
    </row>
    <row r="16" spans="1:12" ht="12" customHeight="1" x14ac:dyDescent="0.2">
      <c r="A16" s="41"/>
      <c r="B16" s="37"/>
      <c r="C16" s="303" t="s">
        <v>20</v>
      </c>
      <c r="D16" s="173" t="s">
        <v>57</v>
      </c>
      <c r="E16" s="34">
        <v>0.242170579</v>
      </c>
      <c r="F16" s="34">
        <v>0.13126015299999999</v>
      </c>
      <c r="G16" s="34">
        <v>0.23733058100000001</v>
      </c>
      <c r="H16" s="34">
        <v>0.109813464</v>
      </c>
      <c r="I16" s="34">
        <v>3.1905900000000001E-2</v>
      </c>
      <c r="J16" s="163">
        <v>4.27991E-2</v>
      </c>
      <c r="K16" s="164">
        <v>0.20472021100000001</v>
      </c>
      <c r="L16" s="49">
        <f>(1*E16+2*F16+3*G16+4*H16+5*I16)/SUM(E16:I16)</f>
        <v>2.4126413335129402</v>
      </c>
    </row>
    <row r="17" spans="1:12" ht="12" customHeight="1" x14ac:dyDescent="0.2">
      <c r="A17" s="41"/>
      <c r="B17" s="37"/>
      <c r="C17" s="304"/>
      <c r="D17" s="174" t="s">
        <v>58</v>
      </c>
      <c r="E17" s="35">
        <v>0.19441199300000001</v>
      </c>
      <c r="F17" s="35">
        <v>0.103028155</v>
      </c>
      <c r="G17" s="35">
        <v>0.22899809400000001</v>
      </c>
      <c r="H17" s="35">
        <v>0.13886157800000001</v>
      </c>
      <c r="I17" s="35">
        <v>4.1157199999999998E-2</v>
      </c>
      <c r="J17" s="98">
        <v>4.5431800000000001E-2</v>
      </c>
      <c r="K17" s="99">
        <v>0.24811123800000001</v>
      </c>
      <c r="L17" s="50">
        <f t="shared" ref="L17:L72" si="1">(1*E17+2*F17+3*G17+4*H17+5*I17)/SUM(E17:I17)</f>
        <v>2.6168540260241167</v>
      </c>
    </row>
    <row r="18" spans="1:12" ht="12" customHeight="1" x14ac:dyDescent="0.2">
      <c r="A18" s="41"/>
      <c r="B18" s="37"/>
      <c r="C18" s="304"/>
      <c r="D18" s="174" t="s">
        <v>59</v>
      </c>
      <c r="E18" s="35">
        <v>0.153001834</v>
      </c>
      <c r="F18" s="35">
        <v>3.7507800000000001E-2</v>
      </c>
      <c r="G18" s="35">
        <v>8.2285108999999995E-2</v>
      </c>
      <c r="H18" s="35">
        <v>3.7173100000000001E-2</v>
      </c>
      <c r="I18" s="35">
        <v>1.7458499999999998E-2</v>
      </c>
      <c r="J18" s="98">
        <v>6.8023907999999994E-2</v>
      </c>
      <c r="K18" s="99">
        <v>0.60454976299999996</v>
      </c>
      <c r="L18" s="50">
        <f t="shared" si="1"/>
        <v>2.1710460266784333</v>
      </c>
    </row>
    <row r="19" spans="1:12" ht="12" customHeight="1" x14ac:dyDescent="0.2">
      <c r="A19" s="41"/>
      <c r="B19" s="37"/>
      <c r="C19" s="304"/>
      <c r="D19" s="174" t="s">
        <v>60</v>
      </c>
      <c r="E19" s="35">
        <v>0.19332882200000001</v>
      </c>
      <c r="F19" s="35">
        <v>6.1204300000000003E-2</v>
      </c>
      <c r="G19" s="35">
        <v>0.125767454</v>
      </c>
      <c r="H19" s="35">
        <v>3.6925800000000002E-2</v>
      </c>
      <c r="I19" s="35">
        <v>2.1203900000000001E-2</v>
      </c>
      <c r="J19" s="98">
        <v>8.4481213999999999E-2</v>
      </c>
      <c r="K19" s="99">
        <v>0.47708846799999999</v>
      </c>
      <c r="L19" s="50">
        <f t="shared" si="1"/>
        <v>2.1594368268490656</v>
      </c>
    </row>
    <row r="20" spans="1:12" ht="12" customHeight="1" x14ac:dyDescent="0.2">
      <c r="A20" s="41"/>
      <c r="B20" s="37"/>
      <c r="C20" s="304"/>
      <c r="D20" s="174" t="s">
        <v>61</v>
      </c>
      <c r="E20" s="35">
        <v>0.145008839</v>
      </c>
      <c r="F20" s="35">
        <v>3.1536399999999999E-2</v>
      </c>
      <c r="G20" s="35">
        <v>6.7283548999999998E-2</v>
      </c>
      <c r="H20" s="35">
        <v>3.1732400000000001E-2</v>
      </c>
      <c r="I20" s="35">
        <v>1.59002E-2</v>
      </c>
      <c r="J20" s="98">
        <v>6.6933266000000005E-2</v>
      </c>
      <c r="K20" s="99">
        <v>0.64160535200000002</v>
      </c>
      <c r="L20" s="50">
        <f t="shared" si="1"/>
        <v>2.1147325559295012</v>
      </c>
    </row>
    <row r="21" spans="1:12" ht="12" customHeight="1" x14ac:dyDescent="0.2">
      <c r="A21" s="41"/>
      <c r="B21" s="37"/>
      <c r="C21" s="304"/>
      <c r="D21" s="175" t="s">
        <v>62</v>
      </c>
      <c r="E21" s="36">
        <v>0.17433178799999999</v>
      </c>
      <c r="F21" s="36">
        <v>8.8660058999999999E-2</v>
      </c>
      <c r="G21" s="36">
        <v>0.204206952</v>
      </c>
      <c r="H21" s="36">
        <v>0.14046525200000001</v>
      </c>
      <c r="I21" s="36">
        <v>5.7014700000000001E-2</v>
      </c>
      <c r="J21" s="167">
        <v>4.7796699999999998E-2</v>
      </c>
      <c r="K21" s="168">
        <v>0.28752451299999998</v>
      </c>
      <c r="L21" s="51">
        <f t="shared" si="1"/>
        <v>2.7249363204029975</v>
      </c>
    </row>
    <row r="22" spans="1:12" ht="15" customHeight="1" x14ac:dyDescent="0.2">
      <c r="A22" s="41"/>
      <c r="B22" s="37"/>
      <c r="C22" s="304"/>
      <c r="D22" s="33" t="s">
        <v>207</v>
      </c>
      <c r="E22" s="31">
        <v>0.18370897583333332</v>
      </c>
      <c r="F22" s="31">
        <v>7.5532811166666672E-2</v>
      </c>
      <c r="G22" s="31">
        <v>0.15764528983333334</v>
      </c>
      <c r="H22" s="31">
        <v>8.2495265666666664E-2</v>
      </c>
      <c r="I22" s="31">
        <v>3.0773399999999996E-2</v>
      </c>
      <c r="J22" s="31">
        <v>5.9244331333333324E-2</v>
      </c>
      <c r="K22" s="31">
        <v>0.41059992416666669</v>
      </c>
      <c r="L22" s="48">
        <f t="shared" si="1"/>
        <v>2.436187004676901</v>
      </c>
    </row>
    <row r="23" spans="1:12" ht="12" customHeight="1" x14ac:dyDescent="0.2">
      <c r="A23" s="41"/>
      <c r="B23" s="37"/>
      <c r="C23" s="303" t="s">
        <v>22</v>
      </c>
      <c r="D23" s="173" t="s">
        <v>57</v>
      </c>
      <c r="E23" s="34">
        <v>0.205707364</v>
      </c>
      <c r="F23" s="34">
        <v>0.130908732</v>
      </c>
      <c r="G23" s="34">
        <v>0.27830463900000002</v>
      </c>
      <c r="H23" s="34">
        <v>0.178827297</v>
      </c>
      <c r="I23" s="34">
        <v>5.0328299999999999E-2</v>
      </c>
      <c r="J23" s="163">
        <v>4.2231499999999998E-2</v>
      </c>
      <c r="K23" s="164">
        <v>0.113692217</v>
      </c>
      <c r="L23" s="49">
        <f t="shared" si="1"/>
        <v>2.6886068794545941</v>
      </c>
    </row>
    <row r="24" spans="1:12" ht="12" customHeight="1" x14ac:dyDescent="0.2">
      <c r="A24" s="41"/>
      <c r="B24" s="37"/>
      <c r="C24" s="304"/>
      <c r="D24" s="174" t="s">
        <v>58</v>
      </c>
      <c r="E24" s="35">
        <v>0.162580582</v>
      </c>
      <c r="F24" s="35">
        <v>0.123321534</v>
      </c>
      <c r="G24" s="35">
        <v>0.261874471</v>
      </c>
      <c r="H24" s="35">
        <v>0.188331622</v>
      </c>
      <c r="I24" s="35">
        <v>8.5096634000000004E-2</v>
      </c>
      <c r="J24" s="98">
        <v>4.3618299999999999E-2</v>
      </c>
      <c r="K24" s="99">
        <v>0.135176878</v>
      </c>
      <c r="L24" s="50">
        <f t="shared" si="1"/>
        <v>2.8904563109109676</v>
      </c>
    </row>
    <row r="25" spans="1:12" ht="12" customHeight="1" x14ac:dyDescent="0.2">
      <c r="A25" s="41"/>
      <c r="B25" s="37"/>
      <c r="C25" s="304"/>
      <c r="D25" s="174" t="s">
        <v>59</v>
      </c>
      <c r="E25" s="35">
        <v>0.10658721</v>
      </c>
      <c r="F25" s="35">
        <v>5.7567599999999997E-2</v>
      </c>
      <c r="G25" s="35">
        <v>0.104648354</v>
      </c>
      <c r="H25" s="35">
        <v>6.13982E-2</v>
      </c>
      <c r="I25" s="35">
        <v>2.0219500000000001E-2</v>
      </c>
      <c r="J25" s="98">
        <v>0.102437841</v>
      </c>
      <c r="K25" s="99">
        <v>0.54714133799999998</v>
      </c>
      <c r="L25" s="50">
        <f t="shared" si="1"/>
        <v>2.5179943965893536</v>
      </c>
    </row>
    <row r="26" spans="1:12" ht="12" customHeight="1" x14ac:dyDescent="0.2">
      <c r="A26" s="41"/>
      <c r="B26" s="37"/>
      <c r="C26" s="304"/>
      <c r="D26" s="174" t="s">
        <v>60</v>
      </c>
      <c r="E26" s="35">
        <v>0.148593213</v>
      </c>
      <c r="F26" s="35">
        <v>8.6128934000000004E-2</v>
      </c>
      <c r="G26" s="35">
        <v>0.153587734</v>
      </c>
      <c r="H26" s="35">
        <v>6.9049013000000006E-2</v>
      </c>
      <c r="I26" s="35">
        <v>2.0757500000000002E-2</v>
      </c>
      <c r="J26" s="98">
        <v>8.4058995999999997E-2</v>
      </c>
      <c r="K26" s="99">
        <v>0.43782457200000002</v>
      </c>
      <c r="L26" s="50">
        <f t="shared" si="1"/>
        <v>2.4295293982326824</v>
      </c>
    </row>
    <row r="27" spans="1:12" ht="12" customHeight="1" x14ac:dyDescent="0.2">
      <c r="A27" s="41"/>
      <c r="B27" s="37"/>
      <c r="C27" s="304"/>
      <c r="D27" s="174" t="s">
        <v>61</v>
      </c>
      <c r="E27" s="35">
        <v>0.108510682</v>
      </c>
      <c r="F27" s="35">
        <v>5.8362200000000003E-2</v>
      </c>
      <c r="G27" s="35">
        <v>9.3868961000000001E-2</v>
      </c>
      <c r="H27" s="35">
        <v>7.1186332000000005E-2</v>
      </c>
      <c r="I27" s="35">
        <v>3.1957699999999999E-2</v>
      </c>
      <c r="J27" s="98">
        <v>0.111344683</v>
      </c>
      <c r="K27" s="99">
        <v>0.52476944199999997</v>
      </c>
      <c r="L27" s="50">
        <f t="shared" si="1"/>
        <v>2.6144894824510572</v>
      </c>
    </row>
    <row r="28" spans="1:12" ht="12" customHeight="1" x14ac:dyDescent="0.2">
      <c r="A28" s="41"/>
      <c r="B28" s="37"/>
      <c r="C28" s="304"/>
      <c r="D28" s="175" t="s">
        <v>62</v>
      </c>
      <c r="E28" s="36">
        <v>0.124934846</v>
      </c>
      <c r="F28" s="36">
        <v>8.2058337999999995E-2</v>
      </c>
      <c r="G28" s="36">
        <v>0.213546081</v>
      </c>
      <c r="H28" s="36">
        <v>0.20385927300000001</v>
      </c>
      <c r="I28" s="36">
        <v>8.5825011000000007E-2</v>
      </c>
      <c r="J28" s="167">
        <v>7.5957178E-2</v>
      </c>
      <c r="K28" s="168">
        <v>0.213819273</v>
      </c>
      <c r="L28" s="51">
        <f t="shared" si="1"/>
        <v>3.0613627428453518</v>
      </c>
    </row>
    <row r="29" spans="1:12" ht="15" customHeight="1" x14ac:dyDescent="0.2">
      <c r="A29" s="41"/>
      <c r="B29" s="37"/>
      <c r="C29" s="304"/>
      <c r="D29" s="33" t="s">
        <v>207</v>
      </c>
      <c r="E29" s="31">
        <v>0.14281898283333336</v>
      </c>
      <c r="F29" s="31">
        <v>8.9724556333333316E-2</v>
      </c>
      <c r="G29" s="31">
        <v>0.18430504</v>
      </c>
      <c r="H29" s="31">
        <v>0.12877528949999997</v>
      </c>
      <c r="I29" s="31">
        <v>4.9030774166666673E-2</v>
      </c>
      <c r="J29" s="31">
        <v>7.6608083000000007E-2</v>
      </c>
      <c r="K29" s="31">
        <v>0.32873728666666663</v>
      </c>
      <c r="L29" s="48">
        <f t="shared" si="1"/>
        <v>2.7502320280238779</v>
      </c>
    </row>
    <row r="30" spans="1:12" ht="12" customHeight="1" x14ac:dyDescent="0.2">
      <c r="A30" s="41"/>
      <c r="B30" s="37"/>
      <c r="C30" s="303" t="s">
        <v>21</v>
      </c>
      <c r="D30" s="173" t="s">
        <v>57</v>
      </c>
      <c r="E30" s="34">
        <v>0.166126991</v>
      </c>
      <c r="F30" s="34">
        <v>8.7956385999999998E-2</v>
      </c>
      <c r="G30" s="34">
        <v>0.240038535</v>
      </c>
      <c r="H30" s="34">
        <v>0.16320449400000001</v>
      </c>
      <c r="I30" s="34">
        <v>5.5256600000000003E-2</v>
      </c>
      <c r="J30" s="163">
        <v>6.2002599999999998E-2</v>
      </c>
      <c r="K30" s="164">
        <v>0.22541446100000001</v>
      </c>
      <c r="L30" s="49">
        <f t="shared" si="1"/>
        <v>2.7944201969924611</v>
      </c>
    </row>
    <row r="31" spans="1:12" ht="12" customHeight="1" x14ac:dyDescent="0.2">
      <c r="A31" s="41"/>
      <c r="B31" s="37"/>
      <c r="C31" s="304"/>
      <c r="D31" s="174" t="s">
        <v>58</v>
      </c>
      <c r="E31" s="35">
        <v>0.14065406699999999</v>
      </c>
      <c r="F31" s="35">
        <v>7.4900800000000003E-2</v>
      </c>
      <c r="G31" s="35">
        <v>0.21927334100000001</v>
      </c>
      <c r="H31" s="35">
        <v>0.17381103000000001</v>
      </c>
      <c r="I31" s="35">
        <v>6.7454237E-2</v>
      </c>
      <c r="J31" s="98">
        <v>6.3806803999999995E-2</v>
      </c>
      <c r="K31" s="99">
        <v>0.26009971999999998</v>
      </c>
      <c r="L31" s="50">
        <f>(1*E31+2*F31+3*G31+4*H31+5*I31)/SUM(E31:I31)</f>
        <v>2.9297590765833084</v>
      </c>
    </row>
    <row r="32" spans="1:12" ht="12" customHeight="1" x14ac:dyDescent="0.2">
      <c r="A32" s="41"/>
      <c r="B32" s="37"/>
      <c r="C32" s="304"/>
      <c r="D32" s="174" t="s">
        <v>59</v>
      </c>
      <c r="E32" s="35">
        <v>0.12728492899999999</v>
      </c>
      <c r="F32" s="35">
        <v>3.9153300000000002E-2</v>
      </c>
      <c r="G32" s="35">
        <v>0.10941646200000001</v>
      </c>
      <c r="H32" s="35">
        <v>5.1635800000000003E-2</v>
      </c>
      <c r="I32" s="35">
        <v>2.1318299999999998E-2</v>
      </c>
      <c r="J32" s="98">
        <v>0.116128932</v>
      </c>
      <c r="K32" s="99">
        <v>0.53506224499999999</v>
      </c>
      <c r="L32" s="50">
        <f t="shared" si="1"/>
        <v>2.4281945778138376</v>
      </c>
    </row>
    <row r="33" spans="1:12" ht="12" customHeight="1" x14ac:dyDescent="0.2">
      <c r="A33" s="41"/>
      <c r="B33" s="37"/>
      <c r="C33" s="304"/>
      <c r="D33" s="174" t="s">
        <v>60</v>
      </c>
      <c r="E33" s="35">
        <v>0.135721703</v>
      </c>
      <c r="F33" s="35">
        <v>6.3530594999999995E-2</v>
      </c>
      <c r="G33" s="35">
        <v>0.124924036</v>
      </c>
      <c r="H33" s="35">
        <v>6.09921E-2</v>
      </c>
      <c r="I33" s="35">
        <v>2.1082900000000002E-2</v>
      </c>
      <c r="J33" s="98">
        <v>0.113328005</v>
      </c>
      <c r="K33" s="99">
        <v>0.48042067999999999</v>
      </c>
      <c r="L33" s="50">
        <f t="shared" si="1"/>
        <v>2.429377625132918</v>
      </c>
    </row>
    <row r="34" spans="1:12" ht="12" customHeight="1" x14ac:dyDescent="0.2">
      <c r="A34" s="41"/>
      <c r="B34" s="37"/>
      <c r="C34" s="304"/>
      <c r="D34" s="174" t="s">
        <v>61</v>
      </c>
      <c r="E34" s="35">
        <v>0.119292152</v>
      </c>
      <c r="F34" s="35">
        <v>3.33742E-2</v>
      </c>
      <c r="G34" s="35">
        <v>9.9268967E-2</v>
      </c>
      <c r="H34" s="35">
        <v>6.6537716999999996E-2</v>
      </c>
      <c r="I34" s="35">
        <v>2.7703999999999999E-2</v>
      </c>
      <c r="J34" s="98">
        <v>0.126520511</v>
      </c>
      <c r="K34" s="99">
        <v>0.52730239800000001</v>
      </c>
      <c r="L34" s="50">
        <f t="shared" si="1"/>
        <v>2.5666587572261723</v>
      </c>
    </row>
    <row r="35" spans="1:12" ht="12" customHeight="1" x14ac:dyDescent="0.2">
      <c r="A35" s="41"/>
      <c r="B35" s="37"/>
      <c r="C35" s="304"/>
      <c r="D35" s="192" t="s">
        <v>62</v>
      </c>
      <c r="E35" s="36">
        <v>0.118521482</v>
      </c>
      <c r="F35" s="36">
        <v>5.7527700000000001E-2</v>
      </c>
      <c r="G35" s="36">
        <v>0.16086054399999999</v>
      </c>
      <c r="H35" s="36">
        <v>0.13052850399999999</v>
      </c>
      <c r="I35" s="36">
        <v>8.8477878999999995E-2</v>
      </c>
      <c r="J35" s="167">
        <v>8.2099475000000005E-2</v>
      </c>
      <c r="K35" s="168">
        <v>0.36198446200000001</v>
      </c>
      <c r="L35" s="51">
        <f t="shared" si="1"/>
        <v>3.0232294006072773</v>
      </c>
    </row>
    <row r="36" spans="1:12" ht="15" customHeight="1" x14ac:dyDescent="0.2">
      <c r="A36" s="41"/>
      <c r="B36" s="37"/>
      <c r="C36" s="305"/>
      <c r="D36" s="33" t="s">
        <v>207</v>
      </c>
      <c r="E36" s="31">
        <v>0.13460022066666666</v>
      </c>
      <c r="F36" s="31">
        <v>5.9407163499999999E-2</v>
      </c>
      <c r="G36" s="31">
        <v>0.1589636475</v>
      </c>
      <c r="H36" s="31">
        <v>0.10778494083333334</v>
      </c>
      <c r="I36" s="31">
        <v>4.6882319333333332E-2</v>
      </c>
      <c r="J36" s="31">
        <v>9.3981054499999994E-2</v>
      </c>
      <c r="K36" s="31">
        <v>0.39838066099999997</v>
      </c>
      <c r="L36" s="48">
        <f t="shared" si="1"/>
        <v>2.7497075626929877</v>
      </c>
    </row>
    <row r="37" spans="1:12" ht="15" customHeight="1" x14ac:dyDescent="0.2">
      <c r="A37" s="123"/>
      <c r="C37" s="177" t="s">
        <v>33</v>
      </c>
      <c r="D37" s="172"/>
      <c r="E37" s="116"/>
      <c r="F37" s="116"/>
      <c r="G37" s="116"/>
      <c r="H37" s="116"/>
      <c r="I37" s="116"/>
      <c r="J37" s="116"/>
      <c r="K37" s="116"/>
      <c r="L37" s="116"/>
    </row>
    <row r="38" spans="1:12" ht="12" customHeight="1" x14ac:dyDescent="0.2">
      <c r="A38" s="41"/>
      <c r="B38" s="37"/>
      <c r="C38" s="303" t="s">
        <v>23</v>
      </c>
      <c r="D38" s="173" t="s">
        <v>57</v>
      </c>
      <c r="E38" s="34">
        <v>0.19130186099999999</v>
      </c>
      <c r="F38" s="34">
        <v>8.9754235000000002E-2</v>
      </c>
      <c r="G38" s="34">
        <v>0.28588561000000001</v>
      </c>
      <c r="H38" s="34">
        <v>0.19986000800000001</v>
      </c>
      <c r="I38" s="34">
        <v>3.9662099999999999E-2</v>
      </c>
      <c r="J38" s="163">
        <v>5.60832E-2</v>
      </c>
      <c r="K38" s="164">
        <v>0.13745295900000001</v>
      </c>
      <c r="L38" s="49">
        <f t="shared" si="1"/>
        <v>2.7604681752032083</v>
      </c>
    </row>
    <row r="39" spans="1:12" ht="12" customHeight="1" x14ac:dyDescent="0.2">
      <c r="A39" s="41"/>
      <c r="B39" s="37"/>
      <c r="C39" s="304"/>
      <c r="D39" s="174" t="s">
        <v>58</v>
      </c>
      <c r="E39" s="35">
        <v>0.14424020700000001</v>
      </c>
      <c r="F39" s="35">
        <v>7.3314465999999995E-2</v>
      </c>
      <c r="G39" s="35">
        <v>0.23143803499999999</v>
      </c>
      <c r="H39" s="35">
        <v>0.256955712</v>
      </c>
      <c r="I39" s="35">
        <v>8.1077734999999998E-2</v>
      </c>
      <c r="J39" s="98">
        <v>4.4256499999999997E-2</v>
      </c>
      <c r="K39" s="99">
        <v>0.16871736800000001</v>
      </c>
      <c r="L39" s="50">
        <f t="shared" si="1"/>
        <v>3.0728264259527682</v>
      </c>
    </row>
    <row r="40" spans="1:12" ht="12" customHeight="1" x14ac:dyDescent="0.2">
      <c r="A40" s="41"/>
      <c r="B40" s="37"/>
      <c r="C40" s="304"/>
      <c r="D40" s="174" t="s">
        <v>59</v>
      </c>
      <c r="E40" s="35">
        <v>0.164615543</v>
      </c>
      <c r="F40" s="35">
        <v>3.5737900000000003E-2</v>
      </c>
      <c r="G40" s="35">
        <v>0.116921973</v>
      </c>
      <c r="H40" s="35">
        <v>6.281175E-2</v>
      </c>
      <c r="I40" s="35">
        <v>3.7282900000000001E-2</v>
      </c>
      <c r="J40" s="98">
        <v>0.102603201</v>
      </c>
      <c r="K40" s="99">
        <v>0.48002675900000003</v>
      </c>
      <c r="L40" s="50">
        <f t="shared" si="1"/>
        <v>2.4547011045109306</v>
      </c>
    </row>
    <row r="41" spans="1:12" ht="12" customHeight="1" x14ac:dyDescent="0.2">
      <c r="A41" s="41"/>
      <c r="B41" s="37"/>
      <c r="C41" s="304"/>
      <c r="D41" s="174" t="s">
        <v>60</v>
      </c>
      <c r="E41" s="35">
        <v>0.19074708400000001</v>
      </c>
      <c r="F41" s="35">
        <v>5.3254000000000003E-2</v>
      </c>
      <c r="G41" s="35">
        <v>0.15937104499999999</v>
      </c>
      <c r="H41" s="35">
        <v>7.0680576999999994E-2</v>
      </c>
      <c r="I41" s="35">
        <v>2.65653E-2</v>
      </c>
      <c r="J41" s="98">
        <v>0.104922429</v>
      </c>
      <c r="K41" s="99">
        <v>0.394459532</v>
      </c>
      <c r="L41" s="50">
        <f t="shared" si="1"/>
        <v>2.3788937128242251</v>
      </c>
    </row>
    <row r="42" spans="1:12" ht="12" customHeight="1" x14ac:dyDescent="0.2">
      <c r="A42" s="41"/>
      <c r="B42" s="37"/>
      <c r="C42" s="304"/>
      <c r="D42" s="174" t="s">
        <v>61</v>
      </c>
      <c r="E42" s="35">
        <v>0.167721593</v>
      </c>
      <c r="F42" s="35">
        <v>3.6723199999999998E-2</v>
      </c>
      <c r="G42" s="35">
        <v>0.10264783199999999</v>
      </c>
      <c r="H42" s="35">
        <v>5.39385E-2</v>
      </c>
      <c r="I42" s="35">
        <v>4.8385900000000003E-2</v>
      </c>
      <c r="J42" s="98">
        <v>0.108189758</v>
      </c>
      <c r="K42" s="99">
        <v>0.48239325199999999</v>
      </c>
      <c r="L42" s="50">
        <f t="shared" si="1"/>
        <v>2.4590940960503533</v>
      </c>
    </row>
    <row r="43" spans="1:12" ht="12" customHeight="1" x14ac:dyDescent="0.2">
      <c r="A43" s="41"/>
      <c r="B43" s="37"/>
      <c r="C43" s="304"/>
      <c r="D43" s="175" t="s">
        <v>62</v>
      </c>
      <c r="E43" s="36">
        <v>0.13713355999999999</v>
      </c>
      <c r="F43" s="36">
        <v>4.8575300000000002E-2</v>
      </c>
      <c r="G43" s="36">
        <v>0.25274784900000002</v>
      </c>
      <c r="H43" s="36">
        <v>0.24188026500000001</v>
      </c>
      <c r="I43" s="36">
        <v>0.11792978899999999</v>
      </c>
      <c r="J43" s="167">
        <v>6.5310436999999999E-2</v>
      </c>
      <c r="K43" s="168">
        <v>0.136422769</v>
      </c>
      <c r="L43" s="51">
        <f t="shared" si="1"/>
        <v>3.1940421801076542</v>
      </c>
    </row>
    <row r="44" spans="1:12" ht="15" customHeight="1" x14ac:dyDescent="0.2">
      <c r="A44" s="41"/>
      <c r="B44" s="37"/>
      <c r="C44" s="304"/>
      <c r="D44" s="33" t="s">
        <v>207</v>
      </c>
      <c r="E44" s="31">
        <v>0.16595997466666665</v>
      </c>
      <c r="F44" s="31">
        <v>5.622651683333333E-2</v>
      </c>
      <c r="G44" s="31">
        <v>0.19150205733333334</v>
      </c>
      <c r="H44" s="31">
        <v>0.14768780200000001</v>
      </c>
      <c r="I44" s="31">
        <v>5.8483953999999998E-2</v>
      </c>
      <c r="J44" s="31">
        <v>8.0227587500000003E-2</v>
      </c>
      <c r="K44" s="31">
        <v>0.2999121065</v>
      </c>
      <c r="L44" s="48">
        <f t="shared" si="1"/>
        <v>2.8007764730153673</v>
      </c>
    </row>
    <row r="45" spans="1:12" ht="12" customHeight="1" x14ac:dyDescent="0.2">
      <c r="A45" s="41"/>
      <c r="B45" s="37"/>
      <c r="C45" s="303" t="s">
        <v>24</v>
      </c>
      <c r="D45" s="173" t="s">
        <v>57</v>
      </c>
      <c r="E45" s="34">
        <v>0.20531738899999999</v>
      </c>
      <c r="F45" s="34">
        <v>0.149108716</v>
      </c>
      <c r="G45" s="34">
        <v>0.28656436800000001</v>
      </c>
      <c r="H45" s="34">
        <v>0.16028425199999999</v>
      </c>
      <c r="I45" s="34">
        <v>4.5416199999999997E-2</v>
      </c>
      <c r="J45" s="163">
        <v>2.8363599999999999E-2</v>
      </c>
      <c r="K45" s="164">
        <v>0.124945554</v>
      </c>
      <c r="L45" s="49">
        <f t="shared" si="1"/>
        <v>2.6354905516437417</v>
      </c>
    </row>
    <row r="46" spans="1:12" ht="12" customHeight="1" x14ac:dyDescent="0.2">
      <c r="A46" s="41"/>
      <c r="B46" s="37"/>
      <c r="C46" s="304"/>
      <c r="D46" s="174" t="s">
        <v>58</v>
      </c>
      <c r="E46" s="35">
        <v>0.16577858300000001</v>
      </c>
      <c r="F46" s="35">
        <v>0.112201193</v>
      </c>
      <c r="G46" s="35">
        <v>0.27307387999999999</v>
      </c>
      <c r="H46" s="35">
        <v>0.200393454</v>
      </c>
      <c r="I46" s="35">
        <v>6.7434221000000003E-2</v>
      </c>
      <c r="J46" s="98">
        <v>2.9405000000000001E-2</v>
      </c>
      <c r="K46" s="99">
        <v>0.151713663</v>
      </c>
      <c r="L46" s="50">
        <f t="shared" si="1"/>
        <v>2.8675064885561543</v>
      </c>
    </row>
    <row r="47" spans="1:12" ht="12" customHeight="1" x14ac:dyDescent="0.2">
      <c r="A47" s="41"/>
      <c r="B47" s="37"/>
      <c r="C47" s="304"/>
      <c r="D47" s="174" t="s">
        <v>59</v>
      </c>
      <c r="E47" s="35">
        <v>0.13782087300000001</v>
      </c>
      <c r="F47" s="35">
        <v>3.7931199999999998E-2</v>
      </c>
      <c r="G47" s="35">
        <v>0.108588358</v>
      </c>
      <c r="H47" s="35">
        <v>4.54344E-2</v>
      </c>
      <c r="I47" s="35">
        <v>2.72886E-2</v>
      </c>
      <c r="J47" s="98">
        <v>7.3150069999999998E-2</v>
      </c>
      <c r="K47" s="99">
        <v>0.56978652299999999</v>
      </c>
      <c r="L47" s="50">
        <f t="shared" si="1"/>
        <v>2.4018952167633207</v>
      </c>
    </row>
    <row r="48" spans="1:12" ht="12" customHeight="1" x14ac:dyDescent="0.2">
      <c r="A48" s="41"/>
      <c r="B48" s="37"/>
      <c r="C48" s="304"/>
      <c r="D48" s="174" t="s">
        <v>60</v>
      </c>
      <c r="E48" s="35">
        <v>0.159449905</v>
      </c>
      <c r="F48" s="35">
        <v>6.2800418999999996E-2</v>
      </c>
      <c r="G48" s="35">
        <v>0.111930952</v>
      </c>
      <c r="H48" s="35">
        <v>5.93143E-2</v>
      </c>
      <c r="I48" s="35">
        <v>3.06711E-2</v>
      </c>
      <c r="J48" s="98">
        <v>0.102852675</v>
      </c>
      <c r="K48" s="99">
        <v>0.472980656</v>
      </c>
      <c r="L48" s="50">
        <f t="shared" si="1"/>
        <v>2.3845727546027211</v>
      </c>
    </row>
    <row r="49" spans="1:12" ht="12" customHeight="1" x14ac:dyDescent="0.2">
      <c r="A49" s="41"/>
      <c r="B49" s="37"/>
      <c r="C49" s="304"/>
      <c r="D49" s="174" t="s">
        <v>61</v>
      </c>
      <c r="E49" s="35">
        <v>0.131387008</v>
      </c>
      <c r="F49" s="35">
        <v>3.7715100000000001E-2</v>
      </c>
      <c r="G49" s="35">
        <v>7.1971758999999996E-2</v>
      </c>
      <c r="H49" s="35">
        <v>5.5241899999999997E-2</v>
      </c>
      <c r="I49" s="35">
        <v>3.1666399999999997E-2</v>
      </c>
      <c r="J49" s="98">
        <v>7.5545371E-2</v>
      </c>
      <c r="K49" s="99">
        <v>0.59647239699999999</v>
      </c>
      <c r="L49" s="50">
        <f t="shared" si="1"/>
        <v>2.4453527224850613</v>
      </c>
    </row>
    <row r="50" spans="1:12" ht="12" customHeight="1" x14ac:dyDescent="0.2">
      <c r="A50" s="41"/>
      <c r="B50" s="37"/>
      <c r="C50" s="304"/>
      <c r="D50" s="175" t="s">
        <v>62</v>
      </c>
      <c r="E50" s="36">
        <v>0.14891686800000001</v>
      </c>
      <c r="F50" s="36">
        <v>0.115204478</v>
      </c>
      <c r="G50" s="36">
        <v>0.25191525799999998</v>
      </c>
      <c r="H50" s="36">
        <v>0.20590233699999999</v>
      </c>
      <c r="I50" s="36">
        <v>7.6826724999999998E-2</v>
      </c>
      <c r="J50" s="167">
        <v>4.5645699999999997E-2</v>
      </c>
      <c r="K50" s="168">
        <v>0.15558867000000001</v>
      </c>
      <c r="L50" s="51">
        <f t="shared" si="1"/>
        <v>2.9330436581384061</v>
      </c>
    </row>
    <row r="51" spans="1:12" ht="15" customHeight="1" x14ac:dyDescent="0.2">
      <c r="A51" s="41"/>
      <c r="B51" s="37"/>
      <c r="C51" s="304"/>
      <c r="D51" s="33" t="s">
        <v>207</v>
      </c>
      <c r="E51" s="31">
        <v>0.15811177100000001</v>
      </c>
      <c r="F51" s="31">
        <v>8.5826850999999996E-2</v>
      </c>
      <c r="G51" s="31">
        <v>0.18400742916666665</v>
      </c>
      <c r="H51" s="31">
        <v>0.12109510716666665</v>
      </c>
      <c r="I51" s="31">
        <v>4.6550541000000001E-2</v>
      </c>
      <c r="J51" s="31">
        <v>5.9160402666666667E-2</v>
      </c>
      <c r="K51" s="31">
        <v>0.34524791050000009</v>
      </c>
      <c r="L51" s="48">
        <f t="shared" si="1"/>
        <v>2.6845923070391935</v>
      </c>
    </row>
    <row r="52" spans="1:12" ht="12" customHeight="1" x14ac:dyDescent="0.2">
      <c r="A52" s="41"/>
      <c r="B52" s="37"/>
      <c r="C52" s="303" t="s">
        <v>25</v>
      </c>
      <c r="D52" s="173" t="s">
        <v>57</v>
      </c>
      <c r="E52" s="34">
        <v>0.26670815799999997</v>
      </c>
      <c r="F52" s="34">
        <v>0.149474519</v>
      </c>
      <c r="G52" s="34">
        <v>0.20110563200000001</v>
      </c>
      <c r="H52" s="34">
        <v>6.3335982999999998E-2</v>
      </c>
      <c r="I52" s="34">
        <v>1.6492400000000001E-2</v>
      </c>
      <c r="J52" s="163">
        <v>6.07906E-2</v>
      </c>
      <c r="K52" s="164">
        <v>0.24209273100000001</v>
      </c>
      <c r="L52" s="49">
        <f t="shared" si="1"/>
        <v>2.1585769517049522</v>
      </c>
    </row>
    <row r="53" spans="1:12" ht="12" customHeight="1" x14ac:dyDescent="0.2">
      <c r="A53" s="41"/>
      <c r="B53" s="37"/>
      <c r="C53" s="304"/>
      <c r="D53" s="174" t="s">
        <v>58</v>
      </c>
      <c r="E53" s="35">
        <v>0.21115367700000001</v>
      </c>
      <c r="F53" s="35">
        <v>0.100403482</v>
      </c>
      <c r="G53" s="35">
        <v>0.17810788699999999</v>
      </c>
      <c r="H53" s="35">
        <v>0.112866142</v>
      </c>
      <c r="I53" s="35">
        <v>2.9737599999999999E-2</v>
      </c>
      <c r="J53" s="98">
        <v>6.4586855999999998E-2</v>
      </c>
      <c r="K53" s="99">
        <v>0.30314435000000001</v>
      </c>
      <c r="L53" s="50">
        <f t="shared" si="1"/>
        <v>2.4458535663158494</v>
      </c>
    </row>
    <row r="54" spans="1:12" ht="12" customHeight="1" x14ac:dyDescent="0.2">
      <c r="A54" s="41"/>
      <c r="B54" s="37"/>
      <c r="C54" s="304"/>
      <c r="D54" s="174" t="s">
        <v>59</v>
      </c>
      <c r="E54" s="35">
        <v>0.10668704800000001</v>
      </c>
      <c r="F54" s="35">
        <v>7.3315899999999998E-3</v>
      </c>
      <c r="G54" s="35">
        <v>8.2063463000000003E-2</v>
      </c>
      <c r="H54" s="35">
        <v>6.7083362999999993E-2</v>
      </c>
      <c r="I54" s="35">
        <v>3.1373799999999999E-3</v>
      </c>
      <c r="J54" s="98">
        <v>8.0460280999999995E-2</v>
      </c>
      <c r="K54" s="99">
        <v>0.653236873</v>
      </c>
      <c r="L54" s="50">
        <f t="shared" si="1"/>
        <v>2.4466917409263562</v>
      </c>
    </row>
    <row r="55" spans="1:12" ht="12" customHeight="1" x14ac:dyDescent="0.2">
      <c r="A55" s="41"/>
      <c r="B55" s="37"/>
      <c r="C55" s="304"/>
      <c r="D55" s="174" t="s">
        <v>60</v>
      </c>
      <c r="E55" s="35">
        <v>0.16089087899999999</v>
      </c>
      <c r="F55" s="35">
        <v>3.4272499999999997E-2</v>
      </c>
      <c r="G55" s="35">
        <v>0.174606013</v>
      </c>
      <c r="H55" s="35">
        <v>5.97682E-2</v>
      </c>
      <c r="I55" s="35">
        <v>1.3945900000000001E-2</v>
      </c>
      <c r="J55" s="98">
        <v>0.10970550499999999</v>
      </c>
      <c r="K55" s="99">
        <v>0.44681094199999999</v>
      </c>
      <c r="L55" s="50">
        <f t="shared" si="1"/>
        <v>2.3948044000699804</v>
      </c>
    </row>
    <row r="56" spans="1:12" ht="12" customHeight="1" x14ac:dyDescent="0.2">
      <c r="A56" s="41"/>
      <c r="B56" s="37"/>
      <c r="C56" s="304"/>
      <c r="D56" s="174" t="s">
        <v>61</v>
      </c>
      <c r="E56" s="35">
        <v>9.5973533E-2</v>
      </c>
      <c r="F56" s="35">
        <v>2.0776300000000001E-2</v>
      </c>
      <c r="G56" s="35">
        <v>6.9411318E-2</v>
      </c>
      <c r="H56" s="35">
        <v>5.72077E-2</v>
      </c>
      <c r="I56" s="35">
        <v>8.2191999999999994E-3</v>
      </c>
      <c r="J56" s="98">
        <v>0.118418023</v>
      </c>
      <c r="K56" s="99">
        <v>0.629993951</v>
      </c>
      <c r="L56" s="50">
        <f t="shared" si="1"/>
        <v>2.447202419005186</v>
      </c>
    </row>
    <row r="57" spans="1:12" ht="12" customHeight="1" x14ac:dyDescent="0.2">
      <c r="A57" s="41"/>
      <c r="B57" s="37"/>
      <c r="C57" s="304"/>
      <c r="D57" s="175" t="s">
        <v>62</v>
      </c>
      <c r="E57" s="36">
        <v>0.12096825999999999</v>
      </c>
      <c r="F57" s="36">
        <v>2.8351299999999999E-2</v>
      </c>
      <c r="G57" s="36">
        <v>0.16314580300000001</v>
      </c>
      <c r="H57" s="36">
        <v>0.19784294199999999</v>
      </c>
      <c r="I57" s="36">
        <v>3.9421100000000001E-2</v>
      </c>
      <c r="J57" s="167">
        <v>9.5630388999999996E-2</v>
      </c>
      <c r="K57" s="168">
        <v>0.35464025700000001</v>
      </c>
      <c r="L57" s="51">
        <f t="shared" si="1"/>
        <v>3.0116372199518779</v>
      </c>
    </row>
    <row r="58" spans="1:12" ht="15" customHeight="1" x14ac:dyDescent="0.2">
      <c r="A58" s="41"/>
      <c r="B58" s="37"/>
      <c r="C58" s="304"/>
      <c r="D58" s="33" t="s">
        <v>207</v>
      </c>
      <c r="E58" s="31">
        <v>0.16039692583333334</v>
      </c>
      <c r="F58" s="31">
        <v>5.6768281833333344E-2</v>
      </c>
      <c r="G58" s="31">
        <v>0.14474001933333333</v>
      </c>
      <c r="H58" s="31">
        <v>9.3017388333333326E-2</v>
      </c>
      <c r="I58" s="31">
        <v>1.8492263333333332E-2</v>
      </c>
      <c r="J58" s="31">
        <v>8.8265275666666657E-2</v>
      </c>
      <c r="K58" s="31">
        <v>0.43831985066666662</v>
      </c>
      <c r="L58" s="48">
        <f t="shared" si="1"/>
        <v>2.4770755427095303</v>
      </c>
    </row>
    <row r="59" spans="1:12" ht="12" customHeight="1" x14ac:dyDescent="0.2">
      <c r="A59" s="41"/>
      <c r="B59" s="37"/>
      <c r="C59" s="303" t="s">
        <v>26</v>
      </c>
      <c r="D59" s="173" t="s">
        <v>57</v>
      </c>
      <c r="E59" s="34">
        <v>0.211573963</v>
      </c>
      <c r="F59" s="34">
        <v>8.3980363000000002E-2</v>
      </c>
      <c r="G59" s="34">
        <v>0.27168986699999997</v>
      </c>
      <c r="H59" s="34">
        <v>0.15619530700000001</v>
      </c>
      <c r="I59" s="34">
        <v>6.08806E-2</v>
      </c>
      <c r="J59" s="163">
        <v>4.39902E-2</v>
      </c>
      <c r="K59" s="164">
        <v>0.17168968200000001</v>
      </c>
      <c r="L59" s="49">
        <f t="shared" si="1"/>
        <v>2.7078083527376133</v>
      </c>
    </row>
    <row r="60" spans="1:12" ht="12" customHeight="1" x14ac:dyDescent="0.2">
      <c r="A60" s="41"/>
      <c r="B60" s="37"/>
      <c r="C60" s="304"/>
      <c r="D60" s="174" t="s">
        <v>58</v>
      </c>
      <c r="E60" s="35">
        <v>0.151265863</v>
      </c>
      <c r="F60" s="35">
        <v>8.9447481999999995E-2</v>
      </c>
      <c r="G60" s="35">
        <v>0.24459730299999999</v>
      </c>
      <c r="H60" s="35">
        <v>0.19038474599999999</v>
      </c>
      <c r="I60" s="35">
        <v>8.9646598999999993E-2</v>
      </c>
      <c r="J60" s="98">
        <v>4.4494600000000002E-2</v>
      </c>
      <c r="K60" s="99">
        <v>0.19016343299999999</v>
      </c>
      <c r="L60" s="50">
        <f t="shared" si="1"/>
        <v>2.9708610474742367</v>
      </c>
    </row>
    <row r="61" spans="1:12" ht="12" customHeight="1" x14ac:dyDescent="0.2">
      <c r="A61" s="41"/>
      <c r="B61" s="37"/>
      <c r="C61" s="304"/>
      <c r="D61" s="174" t="s">
        <v>59</v>
      </c>
      <c r="E61" s="35">
        <v>0.11658563500000001</v>
      </c>
      <c r="F61" s="35">
        <v>4.4636000000000002E-2</v>
      </c>
      <c r="G61" s="35">
        <v>9.6355846999999994E-2</v>
      </c>
      <c r="H61" s="35">
        <v>5.5915899999999998E-2</v>
      </c>
      <c r="I61" s="35">
        <v>2.3612399999999999E-2</v>
      </c>
      <c r="J61" s="98">
        <v>0.10564327599999999</v>
      </c>
      <c r="K61" s="99">
        <v>0.55725101899999996</v>
      </c>
      <c r="L61" s="50">
        <f t="shared" si="1"/>
        <v>2.4818642119879155</v>
      </c>
    </row>
    <row r="62" spans="1:12" ht="12" customHeight="1" x14ac:dyDescent="0.2">
      <c r="A62" s="41"/>
      <c r="B62" s="37"/>
      <c r="C62" s="304"/>
      <c r="D62" s="174" t="s">
        <v>60</v>
      </c>
      <c r="E62" s="35">
        <v>0.15860068599999999</v>
      </c>
      <c r="F62" s="35">
        <v>7.8070420000000001E-2</v>
      </c>
      <c r="G62" s="35">
        <v>0.14470587500000001</v>
      </c>
      <c r="H62" s="35">
        <v>5.9029199999999997E-2</v>
      </c>
      <c r="I62" s="35">
        <v>2.04984E-2</v>
      </c>
      <c r="J62" s="98">
        <v>8.8111118000000002E-2</v>
      </c>
      <c r="K62" s="99">
        <v>0.450984314</v>
      </c>
      <c r="L62" s="50">
        <f t="shared" si="1"/>
        <v>2.3594210077942361</v>
      </c>
    </row>
    <row r="63" spans="1:12" ht="12" customHeight="1" x14ac:dyDescent="0.2">
      <c r="A63" s="41"/>
      <c r="B63" s="37"/>
      <c r="C63" s="304"/>
      <c r="D63" s="174" t="s">
        <v>61</v>
      </c>
      <c r="E63" s="35">
        <v>0.11268591999999999</v>
      </c>
      <c r="F63" s="35">
        <v>4.3634800000000001E-2</v>
      </c>
      <c r="G63" s="35">
        <v>0.106368384</v>
      </c>
      <c r="H63" s="35">
        <v>6.6983432999999995E-2</v>
      </c>
      <c r="I63" s="35">
        <v>1.6128400000000001E-2</v>
      </c>
      <c r="J63" s="98">
        <v>0.101953132</v>
      </c>
      <c r="K63" s="99">
        <v>0.55224593300000002</v>
      </c>
      <c r="L63" s="50">
        <f t="shared" si="1"/>
        <v>2.5090631955112368</v>
      </c>
    </row>
    <row r="64" spans="1:12" ht="12" customHeight="1" x14ac:dyDescent="0.2">
      <c r="A64" s="41"/>
      <c r="B64" s="37"/>
      <c r="C64" s="304"/>
      <c r="D64" s="175" t="s">
        <v>62</v>
      </c>
      <c r="E64" s="36">
        <v>0.13758856699999999</v>
      </c>
      <c r="F64" s="36">
        <v>4.0525400000000003E-2</v>
      </c>
      <c r="G64" s="36">
        <v>0.15832560800000001</v>
      </c>
      <c r="H64" s="36">
        <v>0.14605733400000001</v>
      </c>
      <c r="I64" s="36">
        <v>6.20326E-2</v>
      </c>
      <c r="J64" s="167">
        <v>9.7858563999999995E-2</v>
      </c>
      <c r="K64" s="168">
        <v>0.35761194200000002</v>
      </c>
      <c r="L64" s="51">
        <f t="shared" si="1"/>
        <v>2.9162947108528514</v>
      </c>
    </row>
    <row r="65" spans="1:12" ht="15" customHeight="1" x14ac:dyDescent="0.2">
      <c r="A65" s="41"/>
      <c r="B65" s="37"/>
      <c r="C65" s="304"/>
      <c r="D65" s="33" t="s">
        <v>207</v>
      </c>
      <c r="E65" s="31">
        <v>0.14805010566666665</v>
      </c>
      <c r="F65" s="31">
        <v>6.3382410833333333E-2</v>
      </c>
      <c r="G65" s="31">
        <v>0.17034048066666665</v>
      </c>
      <c r="H65" s="31">
        <v>0.11242765333333334</v>
      </c>
      <c r="I65" s="31">
        <v>4.5466499833333333E-2</v>
      </c>
      <c r="J65" s="31">
        <v>8.0341814999999997E-2</v>
      </c>
      <c r="K65" s="31">
        <v>0.37999105383333331</v>
      </c>
      <c r="L65" s="48">
        <f t="shared" si="1"/>
        <v>2.7107069254257268</v>
      </c>
    </row>
    <row r="66" spans="1:12" ht="12" customHeight="1" x14ac:dyDescent="0.2">
      <c r="A66" s="41"/>
      <c r="B66" s="37"/>
      <c r="C66" s="303" t="s">
        <v>27</v>
      </c>
      <c r="D66" s="173" t="s">
        <v>57</v>
      </c>
      <c r="E66" s="34">
        <v>0.20680664300000001</v>
      </c>
      <c r="F66" s="34">
        <v>0.124670053</v>
      </c>
      <c r="G66" s="34">
        <v>0.255998324</v>
      </c>
      <c r="H66" s="34">
        <v>0.14293867599999999</v>
      </c>
      <c r="I66" s="34">
        <v>3.6488300000000001E-2</v>
      </c>
      <c r="J66" s="163">
        <v>4.7117899999999997E-2</v>
      </c>
      <c r="K66" s="164">
        <v>0.18598013699999999</v>
      </c>
      <c r="L66" s="49">
        <f t="shared" si="1"/>
        <v>2.5796489451306628</v>
      </c>
    </row>
    <row r="67" spans="1:12" ht="12" customHeight="1" x14ac:dyDescent="0.2">
      <c r="A67" s="41"/>
      <c r="B67" s="37"/>
      <c r="C67" s="304"/>
      <c r="D67" s="174" t="s">
        <v>58</v>
      </c>
      <c r="E67" s="35">
        <v>0.17398654699999999</v>
      </c>
      <c r="F67" s="35">
        <v>0.104986118</v>
      </c>
      <c r="G67" s="35">
        <v>0.25542965499999998</v>
      </c>
      <c r="H67" s="35">
        <v>0.14113589600000001</v>
      </c>
      <c r="I67" s="35">
        <v>5.9437799999999999E-2</v>
      </c>
      <c r="J67" s="98">
        <v>5.0488199999999997E-2</v>
      </c>
      <c r="K67" s="99">
        <v>0.214535738</v>
      </c>
      <c r="L67" s="50">
        <f t="shared" si="1"/>
        <v>2.7374775342328994</v>
      </c>
    </row>
    <row r="68" spans="1:12" ht="12" customHeight="1" x14ac:dyDescent="0.2">
      <c r="A68" s="41"/>
      <c r="B68" s="37"/>
      <c r="C68" s="304"/>
      <c r="D68" s="174" t="s">
        <v>59</v>
      </c>
      <c r="E68" s="35">
        <v>0.115996896</v>
      </c>
      <c r="F68" s="35">
        <v>5.57285E-2</v>
      </c>
      <c r="G68" s="35">
        <v>0.106694973</v>
      </c>
      <c r="H68" s="35">
        <v>5.06618E-2</v>
      </c>
      <c r="I68" s="35">
        <v>1.48405E-2</v>
      </c>
      <c r="J68" s="98">
        <v>9.0816705999999997E-2</v>
      </c>
      <c r="K68" s="99">
        <v>0.56526051600000005</v>
      </c>
      <c r="L68" s="50">
        <f t="shared" si="1"/>
        <v>2.3970170893271363</v>
      </c>
    </row>
    <row r="69" spans="1:12" ht="12" customHeight="1" x14ac:dyDescent="0.2">
      <c r="A69" s="41"/>
      <c r="B69" s="37"/>
      <c r="C69" s="304"/>
      <c r="D69" s="174" t="s">
        <v>60</v>
      </c>
      <c r="E69" s="35">
        <v>0.15682264700000001</v>
      </c>
      <c r="F69" s="35">
        <v>8.0297828000000002E-2</v>
      </c>
      <c r="G69" s="35">
        <v>0.16130119300000001</v>
      </c>
      <c r="H69" s="35">
        <v>4.9415599999999997E-2</v>
      </c>
      <c r="I69" s="35">
        <v>1.7643599999999999E-2</v>
      </c>
      <c r="J69" s="98">
        <v>7.3453881999999998E-2</v>
      </c>
      <c r="K69" s="99">
        <v>0.46106530699999998</v>
      </c>
      <c r="L69" s="50">
        <f t="shared" si="1"/>
        <v>2.3356540660227525</v>
      </c>
    </row>
    <row r="70" spans="1:12" ht="12" customHeight="1" x14ac:dyDescent="0.2">
      <c r="A70" s="41"/>
      <c r="B70" s="37"/>
      <c r="C70" s="304"/>
      <c r="D70" s="174" t="s">
        <v>61</v>
      </c>
      <c r="E70" s="35">
        <v>0.12194105700000001</v>
      </c>
      <c r="F70" s="35">
        <v>4.6530500000000002E-2</v>
      </c>
      <c r="G70" s="35">
        <v>9.2293513999999993E-2</v>
      </c>
      <c r="H70" s="35">
        <v>5.25599E-2</v>
      </c>
      <c r="I70" s="35">
        <v>2.4626200000000001E-2</v>
      </c>
      <c r="J70" s="98">
        <v>9.4086486999999996E-2</v>
      </c>
      <c r="K70" s="99">
        <v>0.56796239599999998</v>
      </c>
      <c r="L70" s="50">
        <f t="shared" si="1"/>
        <v>2.4419302840646173</v>
      </c>
    </row>
    <row r="71" spans="1:12" ht="12" customHeight="1" x14ac:dyDescent="0.2">
      <c r="A71" s="41"/>
      <c r="B71" s="37"/>
      <c r="C71" s="304"/>
      <c r="D71" s="175" t="s">
        <v>62</v>
      </c>
      <c r="E71" s="36">
        <v>0.13114825199999999</v>
      </c>
      <c r="F71" s="36">
        <v>8.4926568999999993E-2</v>
      </c>
      <c r="G71" s="36">
        <v>0.19022446600000001</v>
      </c>
      <c r="H71" s="36">
        <v>0.149224096</v>
      </c>
      <c r="I71" s="36">
        <v>7.9595506999999996E-2</v>
      </c>
      <c r="J71" s="167">
        <v>6.7297373999999993E-2</v>
      </c>
      <c r="K71" s="168">
        <v>0.29758373599999999</v>
      </c>
      <c r="L71" s="51">
        <f t="shared" si="1"/>
        <v>2.9388965379379601</v>
      </c>
    </row>
    <row r="72" spans="1:12" ht="15" customHeight="1" x14ac:dyDescent="0.2">
      <c r="A72" s="41"/>
      <c r="B72" s="37"/>
      <c r="C72" s="304"/>
      <c r="D72" s="33" t="s">
        <v>207</v>
      </c>
      <c r="E72" s="31">
        <v>0.151117007</v>
      </c>
      <c r="F72" s="31">
        <v>8.2856594666666686E-2</v>
      </c>
      <c r="G72" s="31">
        <v>0.17699035416666667</v>
      </c>
      <c r="H72" s="31">
        <v>9.7655994666666648E-2</v>
      </c>
      <c r="I72" s="31">
        <v>3.8771984500000002E-2</v>
      </c>
      <c r="J72" s="31">
        <v>7.0543424833333326E-2</v>
      </c>
      <c r="K72" s="31">
        <v>0.38206463833333332</v>
      </c>
      <c r="L72" s="48">
        <f t="shared" si="1"/>
        <v>2.616562408797638</v>
      </c>
    </row>
    <row r="73" spans="1:12" ht="12" customHeight="1" x14ac:dyDescent="0.2">
      <c r="A73" s="41"/>
      <c r="B73" s="37"/>
      <c r="C73" s="303" t="s">
        <v>28</v>
      </c>
      <c r="D73" s="173" t="s">
        <v>57</v>
      </c>
      <c r="E73" s="34">
        <v>0.144850123</v>
      </c>
      <c r="F73" s="34">
        <v>6.6121335000000003E-2</v>
      </c>
      <c r="G73" s="34">
        <v>0.28572813400000002</v>
      </c>
      <c r="H73" s="34">
        <v>0.207620267</v>
      </c>
      <c r="I73" s="34">
        <v>6.3877435999999996E-2</v>
      </c>
      <c r="J73" s="163">
        <v>8.1221403999999997E-2</v>
      </c>
      <c r="K73" s="164">
        <v>0.150581301</v>
      </c>
      <c r="L73" s="49">
        <f t="shared" ref="L73:L93" si="2">(1*E73+2*F73+3*G73+4*H73+5*I73)/SUM(E73:I73)</f>
        <v>2.973383866185054</v>
      </c>
    </row>
    <row r="74" spans="1:12" ht="12" customHeight="1" x14ac:dyDescent="0.2">
      <c r="A74" s="41"/>
      <c r="B74" s="37"/>
      <c r="C74" s="304"/>
      <c r="D74" s="174" t="s">
        <v>58</v>
      </c>
      <c r="E74" s="35">
        <v>0.12916871099999999</v>
      </c>
      <c r="F74" s="35">
        <v>4.4247399999999999E-2</v>
      </c>
      <c r="G74" s="35">
        <v>0.25111747099999998</v>
      </c>
      <c r="H74" s="35">
        <v>0.244011809</v>
      </c>
      <c r="I74" s="35">
        <v>8.6315965999999994E-2</v>
      </c>
      <c r="J74" s="98">
        <v>8.7566511E-2</v>
      </c>
      <c r="K74" s="99">
        <v>0.15757216299999999</v>
      </c>
      <c r="L74" s="50">
        <f t="shared" si="2"/>
        <v>3.1510991627035954</v>
      </c>
    </row>
    <row r="75" spans="1:12" ht="12" customHeight="1" x14ac:dyDescent="0.2">
      <c r="A75" s="41"/>
      <c r="B75" s="37"/>
      <c r="C75" s="304"/>
      <c r="D75" s="174" t="s">
        <v>59</v>
      </c>
      <c r="E75" s="35">
        <v>8.0385149000000003E-2</v>
      </c>
      <c r="F75" s="35">
        <v>3.26515E-2</v>
      </c>
      <c r="G75" s="35">
        <v>0.12079701900000001</v>
      </c>
      <c r="H75" s="35">
        <v>8.1990987000000001E-2</v>
      </c>
      <c r="I75" s="35">
        <v>2.0411100000000001E-2</v>
      </c>
      <c r="J75" s="98">
        <v>0.121783724</v>
      </c>
      <c r="K75" s="99">
        <v>0.54198050099999995</v>
      </c>
      <c r="L75" s="50">
        <f t="shared" si="2"/>
        <v>2.7900026694067672</v>
      </c>
    </row>
    <row r="76" spans="1:12" ht="12" customHeight="1" x14ac:dyDescent="0.2">
      <c r="A76" s="41"/>
      <c r="B76" s="37"/>
      <c r="C76" s="304"/>
      <c r="D76" s="174" t="s">
        <v>60</v>
      </c>
      <c r="E76" s="35">
        <v>0.10928776699999999</v>
      </c>
      <c r="F76" s="35">
        <v>6.4137589999999994E-2</v>
      </c>
      <c r="G76" s="35">
        <v>0.16751127900000001</v>
      </c>
      <c r="H76" s="35">
        <v>7.6923689000000003E-2</v>
      </c>
      <c r="I76" s="35">
        <v>2.1824099999999999E-2</v>
      </c>
      <c r="J76" s="98">
        <v>0.154820027</v>
      </c>
      <c r="K76" s="99">
        <v>0.40549551099999998</v>
      </c>
      <c r="L76" s="50">
        <f t="shared" si="2"/>
        <v>2.6312327074128223</v>
      </c>
    </row>
    <row r="77" spans="1:12" ht="12" customHeight="1" x14ac:dyDescent="0.2">
      <c r="A77" s="41"/>
      <c r="B77" s="37"/>
      <c r="C77" s="304"/>
      <c r="D77" s="174" t="s">
        <v>61</v>
      </c>
      <c r="E77" s="35">
        <v>7.4904704000000003E-2</v>
      </c>
      <c r="F77" s="35">
        <v>4.8967400000000001E-2</v>
      </c>
      <c r="G77" s="35">
        <v>0.13170488599999999</v>
      </c>
      <c r="H77" s="35">
        <v>7.3004981999999996E-2</v>
      </c>
      <c r="I77" s="35">
        <v>2.4129600000000001E-2</v>
      </c>
      <c r="J77" s="98">
        <v>0.16394119099999999</v>
      </c>
      <c r="K77" s="99">
        <v>0.48334729199999998</v>
      </c>
      <c r="L77" s="50">
        <f t="shared" si="2"/>
        <v>2.7802379276628892</v>
      </c>
    </row>
    <row r="78" spans="1:12" ht="12" customHeight="1" x14ac:dyDescent="0.2">
      <c r="A78" s="41"/>
      <c r="B78" s="37"/>
      <c r="C78" s="304"/>
      <c r="D78" s="175" t="s">
        <v>62</v>
      </c>
      <c r="E78" s="36">
        <v>0.11144703</v>
      </c>
      <c r="F78" s="36">
        <v>5.58161E-2</v>
      </c>
      <c r="G78" s="36">
        <v>0.21360465000000001</v>
      </c>
      <c r="H78" s="36">
        <v>0.240955633</v>
      </c>
      <c r="I78" s="36">
        <v>7.6261808E-2</v>
      </c>
      <c r="J78" s="167">
        <v>0.105860753</v>
      </c>
      <c r="K78" s="168">
        <v>0.19605398900000001</v>
      </c>
      <c r="L78" s="51">
        <f t="shared" si="2"/>
        <v>3.1644055561520044</v>
      </c>
    </row>
    <row r="79" spans="1:12" ht="15" customHeight="1" x14ac:dyDescent="0.2">
      <c r="A79" s="41"/>
      <c r="B79" s="37"/>
      <c r="C79" s="304"/>
      <c r="D79" s="33" t="s">
        <v>207</v>
      </c>
      <c r="E79" s="31">
        <v>0.10834058066666667</v>
      </c>
      <c r="F79" s="31">
        <v>5.199022083333333E-2</v>
      </c>
      <c r="G79" s="31">
        <v>0.19507723983333333</v>
      </c>
      <c r="H79" s="31">
        <v>0.15408456116666666</v>
      </c>
      <c r="I79" s="31">
        <v>4.8803335000000003E-2</v>
      </c>
      <c r="J79" s="31">
        <v>0.11919893500000001</v>
      </c>
      <c r="K79" s="31">
        <v>0.32250512616666666</v>
      </c>
      <c r="L79" s="48">
        <f t="shared" si="2"/>
        <v>2.9695857521800431</v>
      </c>
    </row>
    <row r="80" spans="1:12" ht="12" customHeight="1" x14ac:dyDescent="0.2">
      <c r="A80" s="41"/>
      <c r="B80" s="37"/>
      <c r="C80" s="303" t="s">
        <v>29</v>
      </c>
      <c r="D80" s="173" t="s">
        <v>57</v>
      </c>
      <c r="E80" s="34">
        <v>0.28321089799999999</v>
      </c>
      <c r="F80" s="34">
        <v>0.119654765</v>
      </c>
      <c r="G80" s="34">
        <v>0.16987387800000001</v>
      </c>
      <c r="H80" s="34">
        <v>0.12631013799999999</v>
      </c>
      <c r="I80" s="34">
        <v>3.6707099999999999E-2</v>
      </c>
      <c r="J80" s="163">
        <v>5.4522800000000003E-2</v>
      </c>
      <c r="K80" s="164">
        <v>0.20972038900000001</v>
      </c>
      <c r="L80" s="49">
        <f t="shared" si="2"/>
        <v>2.3389769053014735</v>
      </c>
    </row>
    <row r="81" spans="1:12" ht="12" customHeight="1" x14ac:dyDescent="0.2">
      <c r="A81" s="41"/>
      <c r="B81" s="37"/>
      <c r="C81" s="304"/>
      <c r="D81" s="174" t="s">
        <v>58</v>
      </c>
      <c r="E81" s="35">
        <v>0.19061024400000001</v>
      </c>
      <c r="F81" s="35">
        <v>0.14780868599999999</v>
      </c>
      <c r="G81" s="35">
        <v>0.154952162</v>
      </c>
      <c r="H81" s="35">
        <v>0.122836666</v>
      </c>
      <c r="I81" s="35">
        <v>4.7816699999999997E-2</v>
      </c>
      <c r="J81" s="98">
        <v>5.2931100000000002E-2</v>
      </c>
      <c r="K81" s="99">
        <v>0.28304447599999999</v>
      </c>
      <c r="L81" s="50">
        <f t="shared" si="2"/>
        <v>2.5323077271349539</v>
      </c>
    </row>
    <row r="82" spans="1:12" ht="12" customHeight="1" x14ac:dyDescent="0.2">
      <c r="A82" s="41"/>
      <c r="B82" s="37"/>
      <c r="C82" s="304"/>
      <c r="D82" s="174" t="s">
        <v>59</v>
      </c>
      <c r="E82" s="35">
        <v>0.139987533</v>
      </c>
      <c r="F82" s="35">
        <v>6.5943907999999996E-2</v>
      </c>
      <c r="G82" s="35">
        <v>5.8115699999999999E-2</v>
      </c>
      <c r="H82" s="35">
        <v>2.7685100000000001E-2</v>
      </c>
      <c r="I82" s="35">
        <v>9.7619000000000004E-3</v>
      </c>
      <c r="J82" s="98">
        <v>9.7634571000000003E-2</v>
      </c>
      <c r="K82" s="99">
        <v>0.60087126499999999</v>
      </c>
      <c r="L82" s="50">
        <f t="shared" si="2"/>
        <v>2.0092342325153179</v>
      </c>
    </row>
    <row r="83" spans="1:12" ht="12" customHeight="1" x14ac:dyDescent="0.2">
      <c r="A83" s="41"/>
      <c r="B83" s="37"/>
      <c r="C83" s="304"/>
      <c r="D83" s="174" t="s">
        <v>60</v>
      </c>
      <c r="E83" s="35">
        <v>0.19617774599999999</v>
      </c>
      <c r="F83" s="35">
        <v>8.5416097999999996E-2</v>
      </c>
      <c r="G83" s="35">
        <v>9.5279486999999996E-2</v>
      </c>
      <c r="H83" s="35">
        <v>4.6172699999999997E-2</v>
      </c>
      <c r="I83" s="35">
        <v>1.0333699999999999E-2</v>
      </c>
      <c r="J83" s="98">
        <v>7.9796104000000007E-2</v>
      </c>
      <c r="K83" s="99">
        <v>0.48682408100000002</v>
      </c>
      <c r="L83" s="50">
        <f t="shared" si="2"/>
        <v>2.0517980869760613</v>
      </c>
    </row>
    <row r="84" spans="1:12" ht="12" customHeight="1" x14ac:dyDescent="0.2">
      <c r="A84" s="41"/>
      <c r="B84" s="37"/>
      <c r="C84" s="304"/>
      <c r="D84" s="174" t="s">
        <v>61</v>
      </c>
      <c r="E84" s="35">
        <v>0.12217172799999999</v>
      </c>
      <c r="F84" s="35">
        <v>5.7182299999999998E-2</v>
      </c>
      <c r="G84" s="35">
        <v>6.7454979999999998E-2</v>
      </c>
      <c r="H84" s="35">
        <v>2.8578300000000001E-2</v>
      </c>
      <c r="I84" s="35">
        <v>1.91922E-2</v>
      </c>
      <c r="J84" s="98">
        <v>9.1206453000000007E-2</v>
      </c>
      <c r="K84" s="99">
        <v>0.614214017</v>
      </c>
      <c r="L84" s="50">
        <f t="shared" si="2"/>
        <v>2.2037360046103407</v>
      </c>
    </row>
    <row r="85" spans="1:12" ht="12" customHeight="1" x14ac:dyDescent="0.2">
      <c r="A85" s="41"/>
      <c r="B85" s="37"/>
      <c r="C85" s="304"/>
      <c r="D85" s="175" t="s">
        <v>62</v>
      </c>
      <c r="E85" s="36">
        <v>0.20811537699999999</v>
      </c>
      <c r="F85" s="36">
        <v>8.3319945000000006E-2</v>
      </c>
      <c r="G85" s="36">
        <v>0.16938002199999999</v>
      </c>
      <c r="H85" s="36">
        <v>0.119088886</v>
      </c>
      <c r="I85" s="36">
        <v>6.5517955000000003E-2</v>
      </c>
      <c r="J85" s="167">
        <v>4.2970800000000003E-2</v>
      </c>
      <c r="K85" s="168">
        <v>0.311606995</v>
      </c>
      <c r="L85" s="51">
        <f t="shared" si="2"/>
        <v>2.6135461271756562</v>
      </c>
    </row>
    <row r="86" spans="1:12" ht="15" customHeight="1" x14ac:dyDescent="0.2">
      <c r="A86" s="41"/>
      <c r="B86" s="37"/>
      <c r="C86" s="304"/>
      <c r="D86" s="33" t="s">
        <v>207</v>
      </c>
      <c r="E86" s="31">
        <v>0.19004558766666668</v>
      </c>
      <c r="F86" s="31">
        <v>9.322095033333333E-2</v>
      </c>
      <c r="G86" s="31">
        <v>0.11917603816666668</v>
      </c>
      <c r="H86" s="31">
        <v>7.8445298333333344E-2</v>
      </c>
      <c r="I86" s="31">
        <v>3.155492583333333E-2</v>
      </c>
      <c r="J86" s="31">
        <v>6.9843638E-2</v>
      </c>
      <c r="K86" s="31">
        <v>0.41771353716666665</v>
      </c>
      <c r="L86" s="48">
        <f t="shared" si="2"/>
        <v>2.3525970597091703</v>
      </c>
    </row>
    <row r="87" spans="1:12" ht="12" customHeight="1" x14ac:dyDescent="0.2">
      <c r="A87" s="41"/>
      <c r="B87" s="37"/>
      <c r="C87" s="303" t="s">
        <v>30</v>
      </c>
      <c r="D87" s="173" t="s">
        <v>57</v>
      </c>
      <c r="E87" s="34">
        <v>0.20778535100000001</v>
      </c>
      <c r="F87" s="34">
        <v>0.110317292</v>
      </c>
      <c r="G87" s="34">
        <v>0.24062441700000001</v>
      </c>
      <c r="H87" s="34">
        <v>0.15123551700000001</v>
      </c>
      <c r="I87" s="34">
        <v>5.9825799999999998E-2</v>
      </c>
      <c r="J87" s="163">
        <v>5.8159799999999998E-2</v>
      </c>
      <c r="K87" s="164">
        <v>0.172051813</v>
      </c>
      <c r="L87" s="49">
        <f t="shared" si="2"/>
        <v>2.6687389877283114</v>
      </c>
    </row>
    <row r="88" spans="1:12" ht="12" customHeight="1" x14ac:dyDescent="0.2">
      <c r="A88" s="41"/>
      <c r="B88" s="37"/>
      <c r="C88" s="304"/>
      <c r="D88" s="174" t="s">
        <v>58</v>
      </c>
      <c r="E88" s="35">
        <v>0.18565626700000001</v>
      </c>
      <c r="F88" s="35">
        <v>0.10312531</v>
      </c>
      <c r="G88" s="35">
        <v>0.209034156</v>
      </c>
      <c r="H88" s="35">
        <v>0.1678096</v>
      </c>
      <c r="I88" s="35">
        <v>6.2801700000000002E-2</v>
      </c>
      <c r="J88" s="98">
        <v>6.2164799999999999E-2</v>
      </c>
      <c r="K88" s="99">
        <v>0.20940820399999999</v>
      </c>
      <c r="L88" s="50">
        <f t="shared" si="2"/>
        <v>2.751485274709732</v>
      </c>
    </row>
    <row r="89" spans="1:12" ht="12" customHeight="1" x14ac:dyDescent="0.2">
      <c r="A89" s="41"/>
      <c r="B89" s="37"/>
      <c r="C89" s="304"/>
      <c r="D89" s="174" t="s">
        <v>59</v>
      </c>
      <c r="E89" s="35">
        <v>0.18533899700000001</v>
      </c>
      <c r="F89" s="35">
        <v>3.62537E-2</v>
      </c>
      <c r="G89" s="35">
        <v>5.4484299999999999E-2</v>
      </c>
      <c r="H89" s="35">
        <v>4.6675099999999997E-2</v>
      </c>
      <c r="I89" s="35">
        <v>2.4637200000000001E-2</v>
      </c>
      <c r="J89" s="98">
        <v>9.8503291000000007E-2</v>
      </c>
      <c r="K89" s="99">
        <v>0.55410741799999996</v>
      </c>
      <c r="L89" s="50">
        <f t="shared" si="2"/>
        <v>2.1048020284862146</v>
      </c>
    </row>
    <row r="90" spans="1:12" ht="12" customHeight="1" x14ac:dyDescent="0.2">
      <c r="A90" s="41"/>
      <c r="B90" s="37"/>
      <c r="C90" s="304"/>
      <c r="D90" s="174" t="s">
        <v>60</v>
      </c>
      <c r="E90" s="35">
        <v>0.20662904100000001</v>
      </c>
      <c r="F90" s="35">
        <v>6.6029463999999996E-2</v>
      </c>
      <c r="G90" s="35">
        <v>0.104174436</v>
      </c>
      <c r="H90" s="35">
        <v>4.7136499999999998E-2</v>
      </c>
      <c r="I90" s="35">
        <v>2.2398999999999999E-2</v>
      </c>
      <c r="J90" s="98">
        <v>9.4018690000000002E-2</v>
      </c>
      <c r="K90" s="99">
        <v>0.45961286200000001</v>
      </c>
      <c r="L90" s="50">
        <f t="shared" si="2"/>
        <v>2.1322122927592901</v>
      </c>
    </row>
    <row r="91" spans="1:12" ht="12" customHeight="1" x14ac:dyDescent="0.2">
      <c r="A91" s="41"/>
      <c r="B91" s="37"/>
      <c r="C91" s="304"/>
      <c r="D91" s="174" t="s">
        <v>61</v>
      </c>
      <c r="E91" s="35">
        <v>0.16487822499999999</v>
      </c>
      <c r="F91" s="35">
        <v>3.6778699999999998E-2</v>
      </c>
      <c r="G91" s="35">
        <v>6.0615099999999998E-2</v>
      </c>
      <c r="H91" s="35">
        <v>5.3078599999999997E-2</v>
      </c>
      <c r="I91" s="35">
        <v>2.1736700000000001E-2</v>
      </c>
      <c r="J91" s="98">
        <v>0.106766931</v>
      </c>
      <c r="K91" s="99">
        <v>0.55614568799999997</v>
      </c>
      <c r="L91" s="50">
        <f t="shared" si="2"/>
        <v>2.1990705969143161</v>
      </c>
    </row>
    <row r="92" spans="1:12" ht="12" customHeight="1" x14ac:dyDescent="0.2">
      <c r="A92" s="41"/>
      <c r="B92" s="37"/>
      <c r="C92" s="304"/>
      <c r="D92" s="175" t="s">
        <v>62</v>
      </c>
      <c r="E92" s="36">
        <v>0.16345148000000001</v>
      </c>
      <c r="F92" s="36">
        <v>5.8321600000000001E-2</v>
      </c>
      <c r="G92" s="36">
        <v>0.19257988600000001</v>
      </c>
      <c r="H92" s="36">
        <v>0.12902455700000001</v>
      </c>
      <c r="I92" s="36">
        <v>7.2470857E-2</v>
      </c>
      <c r="J92" s="167">
        <v>6.2973237000000001E-2</v>
      </c>
      <c r="K92" s="168">
        <v>0.321178356</v>
      </c>
      <c r="L92" s="51">
        <f t="shared" si="2"/>
        <v>2.8193414278365072</v>
      </c>
    </row>
    <row r="93" spans="1:12" ht="15" customHeight="1" x14ac:dyDescent="0.2">
      <c r="A93" s="41"/>
      <c r="B93" s="37"/>
      <c r="C93" s="305"/>
      <c r="D93" s="33" t="s">
        <v>207</v>
      </c>
      <c r="E93" s="31">
        <v>0.18562322683333332</v>
      </c>
      <c r="F93" s="31">
        <v>6.8471010999999984E-2</v>
      </c>
      <c r="G93" s="31">
        <v>0.1435853825</v>
      </c>
      <c r="H93" s="31">
        <v>9.9159979000000009E-2</v>
      </c>
      <c r="I93" s="31">
        <v>4.3978542833333335E-2</v>
      </c>
      <c r="J93" s="31">
        <v>8.043112483333334E-2</v>
      </c>
      <c r="K93" s="31">
        <v>0.3787507235</v>
      </c>
      <c r="L93" s="48">
        <f t="shared" si="2"/>
        <v>2.5329291303209374</v>
      </c>
    </row>
    <row r="94" spans="1:12" ht="15" customHeight="1" x14ac:dyDescent="0.2">
      <c r="A94" s="41"/>
      <c r="C94" s="177" t="s">
        <v>248</v>
      </c>
    </row>
    <row r="95" spans="1:12" ht="12" customHeight="1" x14ac:dyDescent="0.2">
      <c r="A95" s="41"/>
      <c r="C95" s="306" t="s">
        <v>249</v>
      </c>
      <c r="D95" s="173" t="s">
        <v>57</v>
      </c>
      <c r="E95" s="34">
        <v>0.21499309799999999</v>
      </c>
      <c r="F95" s="34">
        <v>0.124312599</v>
      </c>
      <c r="G95" s="34">
        <v>0.25057797799999998</v>
      </c>
      <c r="H95" s="34">
        <v>0.146605335</v>
      </c>
      <c r="I95" s="34">
        <v>4.3426300000000001E-2</v>
      </c>
      <c r="J95" s="163">
        <v>4.6072500000000002E-2</v>
      </c>
      <c r="K95" s="164">
        <v>0.17401224000000001</v>
      </c>
      <c r="L95" s="49">
        <f t="shared" ref="L95:L101" si="3">(1*E95+2*F95+3*G95+4*H95+5*I95)/SUM(E95:I95)</f>
        <v>2.588620897825431</v>
      </c>
    </row>
    <row r="96" spans="1:12" ht="12" customHeight="1" x14ac:dyDescent="0.2">
      <c r="A96" s="41"/>
      <c r="C96" s="304"/>
      <c r="D96" s="174" t="s">
        <v>58</v>
      </c>
      <c r="E96" s="35">
        <v>0.172139247</v>
      </c>
      <c r="F96" s="35">
        <v>0.107046207</v>
      </c>
      <c r="G96" s="35">
        <v>0.236783667</v>
      </c>
      <c r="H96" s="35">
        <v>0.164740412</v>
      </c>
      <c r="I96" s="35">
        <v>6.3255448000000006E-2</v>
      </c>
      <c r="J96" s="98">
        <v>4.8077599999999998E-2</v>
      </c>
      <c r="K96" s="99">
        <v>0.20795746300000001</v>
      </c>
      <c r="L96" s="50">
        <f t="shared" si="3"/>
        <v>2.7848374626654637</v>
      </c>
    </row>
    <row r="97" spans="1:12" ht="12" customHeight="1" x14ac:dyDescent="0.2">
      <c r="A97" s="41"/>
      <c r="C97" s="304"/>
      <c r="D97" s="174" t="s">
        <v>59</v>
      </c>
      <c r="E97" s="35">
        <v>0.12933201499999999</v>
      </c>
      <c r="F97" s="35">
        <v>4.53017E-2</v>
      </c>
      <c r="G97" s="35">
        <v>9.4889496000000004E-2</v>
      </c>
      <c r="H97" s="35">
        <v>4.86503E-2</v>
      </c>
      <c r="I97" s="35">
        <v>1.9078399999999999E-2</v>
      </c>
      <c r="J97" s="98">
        <v>8.9939838999999994E-2</v>
      </c>
      <c r="K97" s="99">
        <v>0.57280825000000002</v>
      </c>
      <c r="L97" s="50">
        <f t="shared" si="3"/>
        <v>2.3560937005335463</v>
      </c>
    </row>
    <row r="98" spans="1:12" ht="12" customHeight="1" x14ac:dyDescent="0.2">
      <c r="A98" s="41"/>
      <c r="C98" s="304"/>
      <c r="D98" s="174" t="s">
        <v>60</v>
      </c>
      <c r="E98" s="35">
        <v>0.165794724</v>
      </c>
      <c r="F98" s="35">
        <v>7.1196216000000007E-2</v>
      </c>
      <c r="G98" s="35">
        <v>0.135560978</v>
      </c>
      <c r="H98" s="35">
        <v>5.2925699999999999E-2</v>
      </c>
      <c r="I98" s="35">
        <v>2.1055399999999998E-2</v>
      </c>
      <c r="J98" s="98">
        <v>8.8973100999999999E-2</v>
      </c>
      <c r="K98" s="99">
        <v>0.46449386500000001</v>
      </c>
      <c r="L98" s="50">
        <f t="shared" si="3"/>
        <v>2.3108031173632044</v>
      </c>
    </row>
    <row r="99" spans="1:12" ht="12" customHeight="1" x14ac:dyDescent="0.2">
      <c r="A99" s="41"/>
      <c r="C99" s="304"/>
      <c r="D99" s="174" t="s">
        <v>61</v>
      </c>
      <c r="E99" s="35">
        <v>0.12521418400000001</v>
      </c>
      <c r="F99" s="35">
        <v>4.2604599999999999E-2</v>
      </c>
      <c r="G99" s="35">
        <v>8.2122615999999996E-2</v>
      </c>
      <c r="H99" s="35">
        <v>5.2819499999999998E-2</v>
      </c>
      <c r="I99" s="35">
        <v>2.44697E-2</v>
      </c>
      <c r="J99" s="98">
        <v>9.4261962000000005E-2</v>
      </c>
      <c r="K99" s="99">
        <v>0.57850741500000002</v>
      </c>
      <c r="L99" s="50">
        <f t="shared" si="3"/>
        <v>2.4154762176886879</v>
      </c>
    </row>
    <row r="100" spans="1:12" ht="12" customHeight="1" x14ac:dyDescent="0.2">
      <c r="A100" s="41"/>
      <c r="C100" s="304"/>
      <c r="D100" s="175" t="s">
        <v>62</v>
      </c>
      <c r="E100" s="36">
        <v>0.14406593300000001</v>
      </c>
      <c r="F100" s="36">
        <v>8.0276265999999999E-2</v>
      </c>
      <c r="G100" s="36">
        <v>0.19972140699999999</v>
      </c>
      <c r="H100" s="36">
        <v>0.16320347199999999</v>
      </c>
      <c r="I100" s="36">
        <v>7.4057670000000006E-2</v>
      </c>
      <c r="J100" s="167">
        <v>6.5059430000000001E-2</v>
      </c>
      <c r="K100" s="168">
        <v>0.27361582200000001</v>
      </c>
      <c r="L100" s="51">
        <f t="shared" si="3"/>
        <v>2.9136743027194258</v>
      </c>
    </row>
    <row r="101" spans="1:12" ht="15" customHeight="1" x14ac:dyDescent="0.2">
      <c r="A101" s="41"/>
      <c r="C101" s="304"/>
      <c r="D101" s="33" t="s">
        <v>207</v>
      </c>
      <c r="E101" s="31">
        <v>0.15858986683333334</v>
      </c>
      <c r="F101" s="31">
        <v>7.8456264666666678E-2</v>
      </c>
      <c r="G101" s="31">
        <v>0.16660935699999999</v>
      </c>
      <c r="H101" s="31">
        <v>0.10482411983333334</v>
      </c>
      <c r="I101" s="31">
        <v>4.0890486333333337E-2</v>
      </c>
      <c r="J101" s="31">
        <v>7.2064071999999993E-2</v>
      </c>
      <c r="K101" s="31">
        <v>0.37856584250000003</v>
      </c>
      <c r="L101" s="48">
        <f t="shared" si="3"/>
        <v>2.6195080368177588</v>
      </c>
    </row>
    <row r="102" spans="1:12" ht="12" customHeight="1" x14ac:dyDescent="0.2">
      <c r="A102" s="41"/>
      <c r="C102" s="307" t="s">
        <v>250</v>
      </c>
      <c r="D102" s="173" t="s">
        <v>57</v>
      </c>
      <c r="E102" s="34">
        <v>0.17997052199999999</v>
      </c>
      <c r="F102" s="34">
        <v>0.120129819</v>
      </c>
      <c r="G102" s="34">
        <v>0.44942087400000003</v>
      </c>
      <c r="H102" s="34">
        <v>0.135589143</v>
      </c>
      <c r="I102" s="34">
        <v>2.4764000000000001E-2</v>
      </c>
      <c r="J102" s="163">
        <v>3.1518699999999997E-2</v>
      </c>
      <c r="K102" s="164">
        <v>5.8606900000000003E-2</v>
      </c>
      <c r="L102" s="49">
        <f t="shared" ref="L102:L108" si="4">(1*E102+2*F102+3*G102+4*H102+5*I102)/SUM(E102:I102)</f>
        <v>2.6758302754587571</v>
      </c>
    </row>
    <row r="103" spans="1:12" ht="12" customHeight="1" x14ac:dyDescent="0.2">
      <c r="A103" s="41"/>
      <c r="C103" s="304"/>
      <c r="D103" s="174" t="s">
        <v>58</v>
      </c>
      <c r="E103" s="35">
        <v>0.17285403899999999</v>
      </c>
      <c r="F103" s="35">
        <v>8.624503E-2</v>
      </c>
      <c r="G103" s="35">
        <v>0.43954412199999998</v>
      </c>
      <c r="H103" s="35">
        <v>0.14626431600000001</v>
      </c>
      <c r="I103" s="35">
        <v>6.4194430999999996E-2</v>
      </c>
      <c r="J103" s="98">
        <v>3.42516E-2</v>
      </c>
      <c r="K103" s="99">
        <v>5.6646500000000002E-2</v>
      </c>
      <c r="L103" s="50">
        <f t="shared" si="4"/>
        <v>2.8269721761389532</v>
      </c>
    </row>
    <row r="104" spans="1:12" ht="12" customHeight="1" x14ac:dyDescent="0.2">
      <c r="A104" s="41"/>
      <c r="C104" s="304"/>
      <c r="D104" s="174" t="s">
        <v>59</v>
      </c>
      <c r="E104" s="35">
        <v>0.144614249</v>
      </c>
      <c r="F104" s="35">
        <v>7.1536395000000003E-2</v>
      </c>
      <c r="G104" s="35">
        <v>0.13620737999999999</v>
      </c>
      <c r="H104" s="35">
        <v>6.8145865999999999E-2</v>
      </c>
      <c r="I104" s="35">
        <v>2.8396999999999999E-2</v>
      </c>
      <c r="J104" s="98">
        <v>0.103946124</v>
      </c>
      <c r="K104" s="99">
        <v>0.44715297199999998</v>
      </c>
      <c r="L104" s="50">
        <f t="shared" si="4"/>
        <v>2.4746612620883868</v>
      </c>
    </row>
    <row r="105" spans="1:12" ht="12" customHeight="1" x14ac:dyDescent="0.2">
      <c r="A105" s="41"/>
      <c r="C105" s="304"/>
      <c r="D105" s="174" t="s">
        <v>60</v>
      </c>
      <c r="E105" s="35">
        <v>0.124025433</v>
      </c>
      <c r="F105" s="35">
        <v>9.3746335E-2</v>
      </c>
      <c r="G105" s="35">
        <v>0.18456581599999999</v>
      </c>
      <c r="H105" s="35">
        <v>9.7112001000000003E-2</v>
      </c>
      <c r="I105" s="35">
        <v>1.6813499999999999E-2</v>
      </c>
      <c r="J105" s="98">
        <v>0.12972767599999999</v>
      </c>
      <c r="K105" s="99">
        <v>0.35400922200000001</v>
      </c>
      <c r="L105" s="50">
        <f t="shared" si="4"/>
        <v>2.5911809189301227</v>
      </c>
    </row>
    <row r="106" spans="1:12" ht="12" customHeight="1" x14ac:dyDescent="0.2">
      <c r="A106" s="41"/>
      <c r="C106" s="304"/>
      <c r="D106" s="174" t="s">
        <v>61</v>
      </c>
      <c r="E106" s="35">
        <v>0.121079126</v>
      </c>
      <c r="F106" s="35">
        <v>5.3211099999999997E-2</v>
      </c>
      <c r="G106" s="35">
        <v>0.120699142</v>
      </c>
      <c r="H106" s="35">
        <v>6.7616932000000005E-2</v>
      </c>
      <c r="I106" s="35">
        <v>7.0593499999999998E-3</v>
      </c>
      <c r="J106" s="98">
        <v>0.122227957</v>
      </c>
      <c r="K106" s="99">
        <v>0.50810643499999997</v>
      </c>
      <c r="L106" s="50">
        <f t="shared" si="4"/>
        <v>2.4220893393800584</v>
      </c>
    </row>
    <row r="107" spans="1:12" ht="12" customHeight="1" x14ac:dyDescent="0.2">
      <c r="A107" s="41"/>
      <c r="C107" s="304"/>
      <c r="D107" s="175" t="s">
        <v>62</v>
      </c>
      <c r="E107" s="36">
        <v>0.16026464100000001</v>
      </c>
      <c r="F107" s="36">
        <v>0.13364730499999999</v>
      </c>
      <c r="G107" s="36">
        <v>0.22103265699999999</v>
      </c>
      <c r="H107" s="36">
        <v>0.21745019400000001</v>
      </c>
      <c r="I107" s="36">
        <v>7.4558025E-2</v>
      </c>
      <c r="J107" s="167">
        <v>5.2218300000000002E-2</v>
      </c>
      <c r="K107" s="168">
        <v>0.14082889000000001</v>
      </c>
      <c r="L107" s="51">
        <f t="shared" si="4"/>
        <v>2.8914306504525737</v>
      </c>
    </row>
    <row r="108" spans="1:12" ht="15" customHeight="1" x14ac:dyDescent="0.2">
      <c r="A108" s="41"/>
      <c r="C108" s="304"/>
      <c r="D108" s="33" t="s">
        <v>207</v>
      </c>
      <c r="E108" s="31">
        <v>0.15046800166666668</v>
      </c>
      <c r="F108" s="31">
        <v>9.3085997333333337E-2</v>
      </c>
      <c r="G108" s="31">
        <v>0.2585783318333334</v>
      </c>
      <c r="H108" s="31">
        <v>0.122029742</v>
      </c>
      <c r="I108" s="31">
        <v>3.5964384333333335E-2</v>
      </c>
      <c r="J108" s="31">
        <v>7.8981726166666669E-2</v>
      </c>
      <c r="K108" s="31">
        <v>0.26089181983333337</v>
      </c>
      <c r="L108" s="48">
        <f t="shared" si="4"/>
        <v>2.6969315684472117</v>
      </c>
    </row>
    <row r="109" spans="1:12" ht="12" customHeight="1" x14ac:dyDescent="0.2">
      <c r="A109" s="41"/>
      <c r="C109" s="307" t="s">
        <v>251</v>
      </c>
      <c r="D109" s="173" t="s">
        <v>57</v>
      </c>
      <c r="E109" s="34">
        <v>0.252154294</v>
      </c>
      <c r="F109" s="34">
        <v>9.9189947000000001E-2</v>
      </c>
      <c r="G109" s="34">
        <v>0.35165395999999999</v>
      </c>
      <c r="H109" s="34">
        <v>0.13579634900000001</v>
      </c>
      <c r="I109" s="34">
        <v>4.0544700000000003E-2</v>
      </c>
      <c r="J109" s="163">
        <v>3.2999899999999999E-2</v>
      </c>
      <c r="K109" s="164">
        <v>8.7660850999999998E-2</v>
      </c>
      <c r="L109" s="49">
        <f t="shared" ref="L109:L115" si="5">(1*E109+2*F109+3*G109+4*H109+5*I109)/SUM(E109:I109)</f>
        <v>2.5603371667988206</v>
      </c>
    </row>
    <row r="110" spans="1:12" ht="12" customHeight="1" x14ac:dyDescent="0.2">
      <c r="A110" s="41"/>
      <c r="C110" s="304"/>
      <c r="D110" s="174" t="s">
        <v>58</v>
      </c>
      <c r="E110" s="35">
        <v>0.22536096799999999</v>
      </c>
      <c r="F110" s="35">
        <v>8.5417224E-2</v>
      </c>
      <c r="G110" s="35">
        <v>0.34736003199999999</v>
      </c>
      <c r="H110" s="35">
        <v>0.163915118</v>
      </c>
      <c r="I110" s="35">
        <v>5.2538000000000001E-2</v>
      </c>
      <c r="J110" s="98">
        <v>3.3367899999999999E-2</v>
      </c>
      <c r="K110" s="99">
        <v>9.2040701000000003E-2</v>
      </c>
      <c r="L110" s="50">
        <f t="shared" si="5"/>
        <v>2.6945452931318865</v>
      </c>
    </row>
    <row r="111" spans="1:12" ht="12" customHeight="1" x14ac:dyDescent="0.2">
      <c r="A111" s="41"/>
      <c r="C111" s="304"/>
      <c r="D111" s="174" t="s">
        <v>59</v>
      </c>
      <c r="E111" s="35">
        <v>0.18112345799999999</v>
      </c>
      <c r="F111" s="35">
        <v>6.3212967999999994E-2</v>
      </c>
      <c r="G111" s="35">
        <v>0.12422345899999999</v>
      </c>
      <c r="H111" s="35">
        <v>8.3157246000000004E-2</v>
      </c>
      <c r="I111" s="35">
        <v>1.9837E-2</v>
      </c>
      <c r="J111" s="98">
        <v>6.0888699999999997E-2</v>
      </c>
      <c r="K111" s="99">
        <v>0.46755713500000001</v>
      </c>
      <c r="L111" s="50">
        <f t="shared" si="5"/>
        <v>2.3582313925270229</v>
      </c>
    </row>
    <row r="112" spans="1:12" ht="12" customHeight="1" x14ac:dyDescent="0.2">
      <c r="A112" s="41"/>
      <c r="C112" s="304"/>
      <c r="D112" s="174" t="s">
        <v>60</v>
      </c>
      <c r="E112" s="35">
        <v>0.217080994</v>
      </c>
      <c r="F112" s="35">
        <v>8.1628029000000005E-2</v>
      </c>
      <c r="G112" s="35">
        <v>0.19025800900000001</v>
      </c>
      <c r="H112" s="35">
        <v>8.0741485000000002E-2</v>
      </c>
      <c r="I112" s="35">
        <v>2.1287400000000001E-2</v>
      </c>
      <c r="J112" s="98">
        <v>5.27001E-2</v>
      </c>
      <c r="K112" s="99">
        <v>0.35630401099999998</v>
      </c>
      <c r="L112" s="50">
        <f t="shared" si="5"/>
        <v>2.3359112631568317</v>
      </c>
    </row>
    <row r="113" spans="1:12" ht="12" customHeight="1" x14ac:dyDescent="0.2">
      <c r="A113" s="41"/>
      <c r="C113" s="304"/>
      <c r="D113" s="174" t="s">
        <v>61</v>
      </c>
      <c r="E113" s="35">
        <v>0.20785134699999999</v>
      </c>
      <c r="F113" s="35">
        <v>3.1753400000000001E-2</v>
      </c>
      <c r="G113" s="35">
        <v>0.137438483</v>
      </c>
      <c r="H113" s="35">
        <v>8.0563689999999993E-2</v>
      </c>
      <c r="I113" s="35">
        <v>2.8583299999999999E-2</v>
      </c>
      <c r="J113" s="98">
        <v>9.3394222999999998E-2</v>
      </c>
      <c r="K113" s="99">
        <v>0.42041553100000001</v>
      </c>
      <c r="L113" s="50">
        <f t="shared" si="5"/>
        <v>2.3629534464926096</v>
      </c>
    </row>
    <row r="114" spans="1:12" ht="12" customHeight="1" x14ac:dyDescent="0.2">
      <c r="A114" s="41"/>
      <c r="C114" s="304"/>
      <c r="D114" s="175" t="s">
        <v>62</v>
      </c>
      <c r="E114" s="36">
        <v>0.23270384299999999</v>
      </c>
      <c r="F114" s="36">
        <v>7.3541387999999999E-2</v>
      </c>
      <c r="G114" s="36">
        <v>0.271139984</v>
      </c>
      <c r="H114" s="36">
        <v>0.19836301100000001</v>
      </c>
      <c r="I114" s="36">
        <v>4.90395E-2</v>
      </c>
      <c r="J114" s="167">
        <v>5.36827E-2</v>
      </c>
      <c r="K114" s="168">
        <v>0.121529541</v>
      </c>
      <c r="L114" s="51">
        <f t="shared" si="5"/>
        <v>2.7059763920395685</v>
      </c>
    </row>
    <row r="115" spans="1:12" ht="15" customHeight="1" x14ac:dyDescent="0.2">
      <c r="A115" s="41"/>
      <c r="C115" s="305"/>
      <c r="D115" s="33" t="s">
        <v>207</v>
      </c>
      <c r="E115" s="31">
        <v>0.21937915066666666</v>
      </c>
      <c r="F115" s="31">
        <v>7.2457159333333326E-2</v>
      </c>
      <c r="G115" s="31">
        <v>0.23701232116666668</v>
      </c>
      <c r="H115" s="31">
        <v>0.12375614983333333</v>
      </c>
      <c r="I115" s="31">
        <v>3.5304983333333338E-2</v>
      </c>
      <c r="J115" s="31">
        <v>5.4505587166666668E-2</v>
      </c>
      <c r="K115" s="31">
        <v>0.25758462833333334</v>
      </c>
      <c r="L115" s="48">
        <f t="shared" si="5"/>
        <v>2.5394027522290932</v>
      </c>
    </row>
    <row r="116" spans="1:12" x14ac:dyDescent="0.2"/>
    <row r="142" x14ac:dyDescent="0.2"/>
  </sheetData>
  <mergeCells count="17">
    <mergeCell ref="C95:C101"/>
    <mergeCell ref="C102:C108"/>
    <mergeCell ref="C109:C115"/>
    <mergeCell ref="C73:C79"/>
    <mergeCell ref="C80:C86"/>
    <mergeCell ref="C87:C93"/>
    <mergeCell ref="C2:D2"/>
    <mergeCell ref="C4:K4"/>
    <mergeCell ref="C8:C14"/>
    <mergeCell ref="C16:C22"/>
    <mergeCell ref="C23:C29"/>
    <mergeCell ref="C66:C72"/>
    <mergeCell ref="C30:C36"/>
    <mergeCell ref="C38:C44"/>
    <mergeCell ref="C45:C51"/>
    <mergeCell ref="C52:C58"/>
    <mergeCell ref="C59:C65"/>
  </mergeCells>
  <hyperlinks>
    <hyperlink ref="A2" location="INDICE!A1" display="⏪" xr:uid="{00000000-0004-0000-0A00-000000000000}"/>
  </hyperlinks>
  <pageMargins left="0.19685039370078741" right="0.19685039370078741" top="0.74803149606299213" bottom="0.74803149606299213" header="0.31496062992125984" footer="0.31496062992125984"/>
  <pageSetup paperSize="9" scale="70" orientation="portrait" r:id="rId1"/>
  <rowBreaks count="1" manualBreakCount="1">
    <brk id="79" min="2" max="11" man="1"/>
  </rowBreaks>
  <ignoredErrors>
    <ignoredError sqref="L8:L115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8" tint="-0.499984740745262"/>
  </sheetPr>
  <dimension ref="A1:AK312"/>
  <sheetViews>
    <sheetView showGridLines="0" zoomScaleNormal="100" workbookViewId="0">
      <pane ySplit="6" topLeftCell="A280" activePane="bottomLeft" state="frozen"/>
      <selection pane="bottomLeft" activeCell="H290" sqref="H290:I290"/>
    </sheetView>
  </sheetViews>
  <sheetFormatPr defaultColWidth="0" defaultRowHeight="12" zeroHeight="1" x14ac:dyDescent="0.2"/>
  <cols>
    <col min="1" max="1" width="5.83203125" style="118" customWidth="1"/>
    <col min="2" max="2" width="1.83203125" style="118" customWidth="1"/>
    <col min="3" max="3" width="25.83203125" style="90" customWidth="1"/>
    <col min="4" max="4" width="72.6640625" style="90" customWidth="1"/>
    <col min="5" max="11" width="9.33203125" style="118" customWidth="1"/>
    <col min="12" max="12" width="12.6640625" style="118" customWidth="1"/>
    <col min="13" max="13" width="2.5" customWidth="1"/>
    <col min="14" max="20" width="9.33203125" style="118" hidden="1" customWidth="1"/>
    <col min="21" max="37" width="0" style="118" hidden="1" customWidth="1"/>
    <col min="38" max="16384" width="9.33203125" style="118" hidden="1"/>
  </cols>
  <sheetData>
    <row r="1" spans="1:13" s="120" customFormat="1" ht="5.0999999999999996" customHeight="1" x14ac:dyDescent="0.2">
      <c r="A1" s="119"/>
      <c r="C1" s="170"/>
      <c r="D1" s="170"/>
      <c r="E1" s="115"/>
      <c r="F1" s="115"/>
      <c r="G1" s="115"/>
      <c r="H1" s="115"/>
      <c r="I1" s="115"/>
      <c r="J1" s="115"/>
      <c r="K1" s="115"/>
      <c r="L1" s="115"/>
      <c r="M1"/>
    </row>
    <row r="2" spans="1:13" s="120" customFormat="1" ht="30" customHeight="1" x14ac:dyDescent="0.2">
      <c r="A2" s="13" t="s">
        <v>64</v>
      </c>
      <c r="C2" s="299" t="s">
        <v>65</v>
      </c>
      <c r="D2" s="299"/>
      <c r="E2" s="115"/>
      <c r="F2" s="115"/>
      <c r="G2" s="115"/>
      <c r="H2" s="115"/>
      <c r="I2" s="115"/>
      <c r="J2" s="115"/>
      <c r="K2" s="115"/>
      <c r="L2" s="115"/>
      <c r="M2"/>
    </row>
    <row r="3" spans="1:13" s="120" customFormat="1" ht="5.0999999999999996" customHeight="1" x14ac:dyDescent="0.2">
      <c r="A3" s="119"/>
      <c r="C3" s="170"/>
      <c r="D3" s="170"/>
      <c r="E3" s="115"/>
      <c r="F3" s="115"/>
      <c r="G3" s="115"/>
      <c r="H3" s="115"/>
      <c r="I3" s="115"/>
      <c r="J3" s="115"/>
      <c r="K3" s="115"/>
      <c r="L3" s="115"/>
      <c r="M3"/>
    </row>
    <row r="4" spans="1:13" s="120" customFormat="1" ht="30" customHeight="1" x14ac:dyDescent="0.2">
      <c r="A4" s="119"/>
      <c r="C4" s="300" t="s">
        <v>75</v>
      </c>
      <c r="D4" s="300"/>
      <c r="E4" s="300"/>
      <c r="F4" s="300"/>
      <c r="G4" s="300"/>
      <c r="H4" s="300"/>
      <c r="I4" s="300"/>
      <c r="J4" s="300"/>
      <c r="K4" s="300"/>
      <c r="L4" s="121"/>
      <c r="M4"/>
    </row>
    <row r="5" spans="1:13" s="120" customFormat="1" ht="5.0999999999999996" customHeight="1" x14ac:dyDescent="0.2">
      <c r="A5" s="119"/>
      <c r="C5" s="170"/>
      <c r="D5" s="170"/>
      <c r="E5" s="115"/>
      <c r="F5" s="115"/>
      <c r="G5" s="115"/>
      <c r="H5" s="115"/>
      <c r="I5" s="115"/>
      <c r="J5" s="115"/>
      <c r="K5" s="115"/>
      <c r="L5" s="115"/>
      <c r="M5"/>
    </row>
    <row r="6" spans="1:13" s="37" customFormat="1" ht="45" x14ac:dyDescent="0.2">
      <c r="A6" s="41"/>
      <c r="C6" s="38" t="s">
        <v>19</v>
      </c>
      <c r="D6" s="39" t="s">
        <v>34</v>
      </c>
      <c r="E6" s="40" t="s">
        <v>10</v>
      </c>
      <c r="F6" s="40" t="s">
        <v>11</v>
      </c>
      <c r="G6" s="40" t="s">
        <v>12</v>
      </c>
      <c r="H6" s="40" t="s">
        <v>13</v>
      </c>
      <c r="I6" s="40" t="s">
        <v>14</v>
      </c>
      <c r="J6" s="40" t="s">
        <v>35</v>
      </c>
      <c r="K6" s="92" t="s">
        <v>1</v>
      </c>
      <c r="L6" s="44" t="s">
        <v>195</v>
      </c>
      <c r="M6"/>
    </row>
    <row r="7" spans="1:13" ht="15" customHeight="1" x14ac:dyDescent="0.2">
      <c r="A7" s="123"/>
      <c r="C7" s="177" t="s">
        <v>31</v>
      </c>
      <c r="D7" s="172"/>
      <c r="E7" s="116"/>
      <c r="F7" s="116"/>
      <c r="G7" s="116"/>
      <c r="H7" s="116"/>
      <c r="I7" s="116"/>
      <c r="J7" s="116"/>
      <c r="K7" s="116"/>
      <c r="L7" s="116"/>
    </row>
    <row r="8" spans="1:13" s="37" customFormat="1" ht="12" customHeight="1" x14ac:dyDescent="0.2">
      <c r="A8" s="41"/>
      <c r="C8" s="303" t="s">
        <v>31</v>
      </c>
      <c r="D8" s="173" t="s">
        <v>78</v>
      </c>
      <c r="E8" s="163">
        <v>8.5359615999999999E-2</v>
      </c>
      <c r="F8" s="163">
        <v>5.6103699999999999E-2</v>
      </c>
      <c r="G8" s="163">
        <v>0.20354655999999999</v>
      </c>
      <c r="H8" s="163">
        <v>0.283884684</v>
      </c>
      <c r="I8" s="163">
        <v>0.15293517400000001</v>
      </c>
      <c r="J8" s="163">
        <v>8.5380242999999995E-2</v>
      </c>
      <c r="K8" s="164">
        <v>0.13279000799999999</v>
      </c>
      <c r="L8" s="49">
        <f>(1*E8+2*F8+3*G8+4*H8+5*I8)/SUM(E8:I8)</f>
        <v>3.4642086175760616</v>
      </c>
      <c r="M8"/>
    </row>
    <row r="9" spans="1:13" s="37" customFormat="1" ht="12" customHeight="1" x14ac:dyDescent="0.2">
      <c r="A9" s="41"/>
      <c r="C9" s="304"/>
      <c r="D9" s="174" t="s">
        <v>79</v>
      </c>
      <c r="E9" s="98">
        <v>9.1785400000000003E-2</v>
      </c>
      <c r="F9" s="98">
        <v>6.6606196000000006E-2</v>
      </c>
      <c r="G9" s="98">
        <v>0.22460044900000001</v>
      </c>
      <c r="H9" s="98">
        <v>0.23092038500000001</v>
      </c>
      <c r="I9" s="98">
        <v>0.152747364</v>
      </c>
      <c r="J9" s="98">
        <v>9.8483070000000006E-2</v>
      </c>
      <c r="K9" s="99">
        <v>0.13485713599999999</v>
      </c>
      <c r="L9" s="50">
        <f t="shared" ref="L9:L25" si="0">(1*E9+2*F9+3*G9+4*H9+5*I9)/SUM(E9:I9)</f>
        <v>3.3733574125578834</v>
      </c>
      <c r="M9"/>
    </row>
    <row r="10" spans="1:13" s="37" customFormat="1" ht="12" customHeight="1" x14ac:dyDescent="0.2">
      <c r="A10" s="41"/>
      <c r="C10" s="304"/>
      <c r="D10" s="174" t="s">
        <v>80</v>
      </c>
      <c r="E10" s="98">
        <v>6.8569944999999993E-2</v>
      </c>
      <c r="F10" s="98">
        <v>3.5096599999999999E-2</v>
      </c>
      <c r="G10" s="98">
        <v>9.4316262999999997E-2</v>
      </c>
      <c r="H10" s="98">
        <v>0.25852339899999999</v>
      </c>
      <c r="I10" s="98">
        <v>0.30265348800000003</v>
      </c>
      <c r="J10" s="98">
        <v>9.0548436999999996E-2</v>
      </c>
      <c r="K10" s="99">
        <v>0.15029187999999999</v>
      </c>
      <c r="L10" s="50">
        <f t="shared" si="0"/>
        <v>3.9109992134131937</v>
      </c>
      <c r="M10"/>
    </row>
    <row r="11" spans="1:13" s="37" customFormat="1" ht="12" customHeight="1" x14ac:dyDescent="0.2">
      <c r="A11" s="41"/>
      <c r="C11" s="304"/>
      <c r="D11" s="174" t="s">
        <v>81</v>
      </c>
      <c r="E11" s="98">
        <v>7.1666679999999996E-2</v>
      </c>
      <c r="F11" s="98">
        <v>4.0531499999999998E-2</v>
      </c>
      <c r="G11" s="98">
        <v>0.152779528</v>
      </c>
      <c r="H11" s="98">
        <v>0.2873656</v>
      </c>
      <c r="I11" s="98">
        <v>0.20727405600000001</v>
      </c>
      <c r="J11" s="98">
        <v>8.7879388000000003E-2</v>
      </c>
      <c r="K11" s="99">
        <v>0.152503205</v>
      </c>
      <c r="L11" s="50">
        <f t="shared" si="0"/>
        <v>3.6819865850249309</v>
      </c>
      <c r="M11"/>
    </row>
    <row r="12" spans="1:13" s="37" customFormat="1" ht="12" customHeight="1" x14ac:dyDescent="0.2">
      <c r="A12" s="41"/>
      <c r="C12" s="304"/>
      <c r="D12" s="174" t="s">
        <v>82</v>
      </c>
      <c r="E12" s="98">
        <v>9.0060804999999994E-2</v>
      </c>
      <c r="F12" s="98">
        <v>5.2451999999999999E-2</v>
      </c>
      <c r="G12" s="98">
        <v>0.20810921199999999</v>
      </c>
      <c r="H12" s="98">
        <v>0.28659663400000002</v>
      </c>
      <c r="I12" s="98">
        <v>0.149401375</v>
      </c>
      <c r="J12" s="98">
        <v>8.2635868000000001E-2</v>
      </c>
      <c r="K12" s="99">
        <v>0.130744111</v>
      </c>
      <c r="L12" s="50">
        <f t="shared" si="0"/>
        <v>3.4485339329512565</v>
      </c>
      <c r="M12"/>
    </row>
    <row r="13" spans="1:13" s="37" customFormat="1" ht="12" customHeight="1" x14ac:dyDescent="0.2">
      <c r="A13" s="41"/>
      <c r="C13" s="304"/>
      <c r="D13" s="174" t="s">
        <v>83</v>
      </c>
      <c r="E13" s="98">
        <v>9.5437751000000001E-2</v>
      </c>
      <c r="F13" s="98">
        <v>6.1705000000000003E-2</v>
      </c>
      <c r="G13" s="98">
        <v>0.23412522</v>
      </c>
      <c r="H13" s="98">
        <v>0.24719163599999999</v>
      </c>
      <c r="I13" s="98">
        <v>0.13948458599999999</v>
      </c>
      <c r="J13" s="98">
        <v>8.8352838000000003E-2</v>
      </c>
      <c r="K13" s="99">
        <v>0.133702925</v>
      </c>
      <c r="L13" s="50">
        <f t="shared" si="0"/>
        <v>3.3516708633623034</v>
      </c>
      <c r="M13"/>
    </row>
    <row r="14" spans="1:13" s="37" customFormat="1" ht="12" customHeight="1" x14ac:dyDescent="0.2">
      <c r="A14" s="41"/>
      <c r="C14" s="304"/>
      <c r="D14" s="174" t="s">
        <v>84</v>
      </c>
      <c r="E14" s="98">
        <v>7.7167065000000007E-2</v>
      </c>
      <c r="F14" s="98">
        <v>4.1800299999999999E-2</v>
      </c>
      <c r="G14" s="98">
        <v>0.16447359</v>
      </c>
      <c r="H14" s="98">
        <v>0.24962493299999999</v>
      </c>
      <c r="I14" s="98">
        <v>0.208657537</v>
      </c>
      <c r="J14" s="98">
        <v>9.1287763999999993E-2</v>
      </c>
      <c r="K14" s="99">
        <v>0.16698881700000001</v>
      </c>
      <c r="L14" s="50">
        <f t="shared" si="0"/>
        <v>3.6347454605468341</v>
      </c>
      <c r="M14"/>
    </row>
    <row r="15" spans="1:13" s="37" customFormat="1" ht="12" customHeight="1" x14ac:dyDescent="0.2">
      <c r="A15" s="41"/>
      <c r="C15" s="304"/>
      <c r="D15" s="174" t="s">
        <v>85</v>
      </c>
      <c r="E15" s="98">
        <v>8.0390448000000003E-2</v>
      </c>
      <c r="F15" s="98">
        <v>4.6870799999999997E-2</v>
      </c>
      <c r="G15" s="98">
        <v>0.18222477100000001</v>
      </c>
      <c r="H15" s="98">
        <v>0.26735075000000003</v>
      </c>
      <c r="I15" s="98">
        <v>0.163589395</v>
      </c>
      <c r="J15" s="98">
        <v>9.2406902999999999E-2</v>
      </c>
      <c r="K15" s="99">
        <v>0.16716697799999999</v>
      </c>
      <c r="L15" s="50">
        <f t="shared" si="0"/>
        <v>3.522506986935702</v>
      </c>
      <c r="M15"/>
    </row>
    <row r="16" spans="1:13" s="37" customFormat="1" ht="12" customHeight="1" x14ac:dyDescent="0.2">
      <c r="A16" s="41"/>
      <c r="C16" s="304"/>
      <c r="D16" s="174" t="s">
        <v>86</v>
      </c>
      <c r="E16" s="98">
        <v>7.4272762000000006E-2</v>
      </c>
      <c r="F16" s="98">
        <v>4.9069000000000002E-2</v>
      </c>
      <c r="G16" s="98">
        <v>0.150987868</v>
      </c>
      <c r="H16" s="98">
        <v>0.27643815300000002</v>
      </c>
      <c r="I16" s="98">
        <v>0.253298101</v>
      </c>
      <c r="J16" s="98">
        <v>8.3249203999999993E-2</v>
      </c>
      <c r="K16" s="99">
        <v>0.11268494599999999</v>
      </c>
      <c r="L16" s="50">
        <f t="shared" si="0"/>
        <v>3.7280744558986916</v>
      </c>
      <c r="M16"/>
    </row>
    <row r="17" spans="1:13" s="37" customFormat="1" ht="12" customHeight="1" x14ac:dyDescent="0.2">
      <c r="A17" s="41"/>
      <c r="C17" s="304"/>
      <c r="D17" s="174" t="s">
        <v>87</v>
      </c>
      <c r="E17" s="98">
        <v>7.9724651999999993E-2</v>
      </c>
      <c r="F17" s="98">
        <v>5.19067E-2</v>
      </c>
      <c r="G17" s="98">
        <v>0.15198635799999999</v>
      </c>
      <c r="H17" s="98">
        <v>0.27212588500000001</v>
      </c>
      <c r="I17" s="98">
        <v>0.24024184000000001</v>
      </c>
      <c r="J17" s="98">
        <v>9.0209710999999998E-2</v>
      </c>
      <c r="K17" s="99">
        <v>0.11380483499999999</v>
      </c>
      <c r="L17" s="50">
        <f t="shared" si="0"/>
        <v>3.6799792272580962</v>
      </c>
      <c r="M17"/>
    </row>
    <row r="18" spans="1:13" s="37" customFormat="1" ht="12" customHeight="1" x14ac:dyDescent="0.2">
      <c r="A18" s="41"/>
      <c r="C18" s="304"/>
      <c r="D18" s="174" t="s">
        <v>88</v>
      </c>
      <c r="E18" s="98">
        <v>6.8381528999999996E-2</v>
      </c>
      <c r="F18" s="98">
        <v>4.4667199999999997E-2</v>
      </c>
      <c r="G18" s="98">
        <v>0.107210656</v>
      </c>
      <c r="H18" s="98">
        <v>0.23182313900000001</v>
      </c>
      <c r="I18" s="98">
        <v>0.29939637200000002</v>
      </c>
      <c r="J18" s="98">
        <v>9.5522003999999994E-2</v>
      </c>
      <c r="K18" s="99">
        <v>0.15299913100000001</v>
      </c>
      <c r="L18" s="50">
        <f t="shared" si="0"/>
        <v>3.8638773869173297</v>
      </c>
      <c r="M18"/>
    </row>
    <row r="19" spans="1:13" s="37" customFormat="1" ht="12" customHeight="1" x14ac:dyDescent="0.2">
      <c r="A19" s="41"/>
      <c r="C19" s="304"/>
      <c r="D19" s="175" t="s">
        <v>89</v>
      </c>
      <c r="E19" s="167">
        <v>7.5349721999999994E-2</v>
      </c>
      <c r="F19" s="167">
        <v>4.7060600000000001E-2</v>
      </c>
      <c r="G19" s="167">
        <v>0.12804584699999999</v>
      </c>
      <c r="H19" s="167">
        <v>0.263149458</v>
      </c>
      <c r="I19" s="167">
        <v>0.232661056</v>
      </c>
      <c r="J19" s="167">
        <v>9.8705035999999996E-2</v>
      </c>
      <c r="K19" s="168">
        <v>0.15502825100000001</v>
      </c>
      <c r="L19" s="190">
        <f t="shared" si="0"/>
        <v>3.7111553256893823</v>
      </c>
      <c r="M19"/>
    </row>
    <row r="20" spans="1:13" s="37" customFormat="1" ht="12" customHeight="1" x14ac:dyDescent="0.2">
      <c r="A20" s="41"/>
      <c r="C20" s="304"/>
      <c r="D20" s="187" t="s">
        <v>196</v>
      </c>
      <c r="E20" s="78">
        <v>7.9345410249999998E-2</v>
      </c>
      <c r="F20" s="78">
        <v>4.9584499000000004E-2</v>
      </c>
      <c r="G20" s="78">
        <v>0.16881069999999998</v>
      </c>
      <c r="H20" s="78">
        <v>0.26517351700000003</v>
      </c>
      <c r="I20" s="78">
        <v>0.20390252050000002</v>
      </c>
      <c r="J20" s="78">
        <v>9.0572784500000003E-2</v>
      </c>
      <c r="K20" s="79">
        <v>0.14261055724999999</v>
      </c>
      <c r="L20" s="87">
        <f t="shared" si="0"/>
        <v>3.6060161062876666</v>
      </c>
      <c r="M20"/>
    </row>
    <row r="21" spans="1:13" s="37" customFormat="1" ht="12" customHeight="1" x14ac:dyDescent="0.2">
      <c r="A21" s="41"/>
      <c r="C21" s="304"/>
      <c r="D21" s="187" t="s">
        <v>197</v>
      </c>
      <c r="E21" s="78">
        <v>8.5764017250000005E-2</v>
      </c>
      <c r="F21" s="78">
        <v>5.0707025000000003E-2</v>
      </c>
      <c r="G21" s="78">
        <v>0.19723319825000002</v>
      </c>
      <c r="H21" s="78">
        <v>0.26269098825000003</v>
      </c>
      <c r="I21" s="78">
        <v>0.16528322325</v>
      </c>
      <c r="J21" s="78">
        <v>8.8670843249999992E-2</v>
      </c>
      <c r="K21" s="78">
        <v>0.14965070775</v>
      </c>
      <c r="L21" s="53">
        <f t="shared" si="0"/>
        <v>3.4871115551132856</v>
      </c>
      <c r="M21"/>
    </row>
    <row r="22" spans="1:13" s="37" customFormat="1" ht="12" customHeight="1" x14ac:dyDescent="0.2">
      <c r="A22" s="41"/>
      <c r="C22" s="304"/>
      <c r="D22" s="187" t="s">
        <v>198</v>
      </c>
      <c r="E22" s="78">
        <v>7.4432166250000001E-2</v>
      </c>
      <c r="F22" s="78">
        <v>4.8175875E-2</v>
      </c>
      <c r="G22" s="78">
        <v>0.13455768225</v>
      </c>
      <c r="H22" s="78">
        <v>0.26088415875000004</v>
      </c>
      <c r="I22" s="78">
        <v>0.25639934225</v>
      </c>
      <c r="J22" s="78">
        <v>9.1921488750000002E-2</v>
      </c>
      <c r="K22" s="78">
        <v>0.13362929075000002</v>
      </c>
      <c r="L22" s="53">
        <f t="shared" si="0"/>
        <v>3.7445841735102672</v>
      </c>
      <c r="M22"/>
    </row>
    <row r="23" spans="1:13" s="37" customFormat="1" ht="12" customHeight="1" x14ac:dyDescent="0.2">
      <c r="A23" s="41"/>
      <c r="C23" s="304"/>
      <c r="D23" s="187" t="s">
        <v>199</v>
      </c>
      <c r="E23" s="78">
        <v>8.3231060999999995E-2</v>
      </c>
      <c r="F23" s="78">
        <v>5.2541566666666671E-2</v>
      </c>
      <c r="G23" s="78">
        <v>0.18754788</v>
      </c>
      <c r="H23" s="78">
        <v>0.28230649033333338</v>
      </c>
      <c r="I23" s="78">
        <v>0.18521155</v>
      </c>
      <c r="J23" s="78">
        <v>8.3755104999999996E-2</v>
      </c>
      <c r="K23" s="78">
        <v>0.125406355</v>
      </c>
      <c r="L23" s="53">
        <f t="shared" si="0"/>
        <v>3.5484379874546366</v>
      </c>
      <c r="M23"/>
    </row>
    <row r="24" spans="1:13" s="37" customFormat="1" ht="12" customHeight="1" x14ac:dyDescent="0.2">
      <c r="A24" s="41"/>
      <c r="C24" s="304"/>
      <c r="D24" s="187" t="s">
        <v>200</v>
      </c>
      <c r="E24" s="78">
        <v>8.8982600999999995E-2</v>
      </c>
      <c r="F24" s="78">
        <v>6.0072632000000008E-2</v>
      </c>
      <c r="G24" s="78">
        <v>0.20357067566666665</v>
      </c>
      <c r="H24" s="78">
        <v>0.250079302</v>
      </c>
      <c r="I24" s="78">
        <v>0.17749126333333334</v>
      </c>
      <c r="J24" s="78">
        <v>9.2348539666666674E-2</v>
      </c>
      <c r="K24" s="78">
        <v>0.12745496533333331</v>
      </c>
      <c r="L24" s="53">
        <f t="shared" si="0"/>
        <v>3.4704250876512766</v>
      </c>
      <c r="M24"/>
    </row>
    <row r="25" spans="1:13" s="37" customFormat="1" ht="12" customHeight="1" x14ac:dyDescent="0.2">
      <c r="A25" s="41"/>
      <c r="C25" s="304"/>
      <c r="D25" s="187" t="s">
        <v>201</v>
      </c>
      <c r="E25" s="78">
        <v>7.1372846333333337E-2</v>
      </c>
      <c r="F25" s="78">
        <v>4.0521366666666662E-2</v>
      </c>
      <c r="G25" s="78">
        <v>0.12200016966666667</v>
      </c>
      <c r="H25" s="78">
        <v>0.24665715700000002</v>
      </c>
      <c r="I25" s="78">
        <v>0.270235799</v>
      </c>
      <c r="J25" s="78">
        <v>9.2452734999999994E-2</v>
      </c>
      <c r="K25" s="78">
        <v>0.15675994266666668</v>
      </c>
      <c r="L25" s="53">
        <f t="shared" si="0"/>
        <v>3.8043045807606091</v>
      </c>
      <c r="M25"/>
    </row>
    <row r="26" spans="1:13" s="37" customFormat="1" ht="12" customHeight="1" x14ac:dyDescent="0.2">
      <c r="A26" s="41"/>
      <c r="C26" s="304"/>
      <c r="D26" s="187" t="s">
        <v>202</v>
      </c>
      <c r="E26" s="78">
        <v>7.5802283333333331E-2</v>
      </c>
      <c r="F26" s="78">
        <v>4.4820966666666663E-2</v>
      </c>
      <c r="G26" s="138">
        <v>0.15435004866666666</v>
      </c>
      <c r="H26" s="138">
        <v>0.27262193600000001</v>
      </c>
      <c r="I26" s="138">
        <v>0.20117483566666669</v>
      </c>
      <c r="J26" s="138">
        <v>9.2997108999999981E-2</v>
      </c>
      <c r="K26" s="138">
        <v>0.15823281133333333</v>
      </c>
      <c r="L26" s="53">
        <f>(1*E26+2*F26+3*G26+4*H26+5*I26)/SUM(E26:I26)</f>
        <v>3.6391095116648606</v>
      </c>
      <c r="M26"/>
    </row>
    <row r="27" spans="1:13" s="37" customFormat="1" ht="15" customHeight="1" x14ac:dyDescent="0.2">
      <c r="A27" s="41"/>
      <c r="C27" s="305"/>
      <c r="D27" s="141" t="s">
        <v>207</v>
      </c>
      <c r="E27" s="31">
        <v>7.9847197916666682E-2</v>
      </c>
      <c r="F27" s="31">
        <v>4.9489132999999998E-2</v>
      </c>
      <c r="G27" s="139">
        <v>0.16686719350000001</v>
      </c>
      <c r="H27" s="139">
        <v>0.26291622133333331</v>
      </c>
      <c r="I27" s="139">
        <v>0.20852836200000002</v>
      </c>
      <c r="J27" s="139">
        <v>9.0388372166666661E-2</v>
      </c>
      <c r="K27" s="140">
        <v>0.14196351858333336</v>
      </c>
      <c r="L27" s="56">
        <f>(1*E27+2*F27+3*G27+4*H27+5*I27)/SUM(E27:I27)</f>
        <v>3.6132880570498611</v>
      </c>
      <c r="M27"/>
    </row>
    <row r="28" spans="1:13" ht="15" customHeight="1" x14ac:dyDescent="0.2">
      <c r="A28" s="123"/>
      <c r="C28" s="177" t="s">
        <v>32</v>
      </c>
      <c r="D28" s="172"/>
      <c r="E28" s="116"/>
      <c r="F28" s="116"/>
      <c r="G28" s="116"/>
      <c r="H28" s="116"/>
      <c r="I28" s="116"/>
      <c r="J28" s="116"/>
      <c r="K28" s="116"/>
      <c r="L28" s="116"/>
    </row>
    <row r="29" spans="1:13" s="37" customFormat="1" ht="12" customHeight="1" x14ac:dyDescent="0.2">
      <c r="A29" s="41"/>
      <c r="C29" s="303" t="s">
        <v>20</v>
      </c>
      <c r="D29" s="173" t="s">
        <v>78</v>
      </c>
      <c r="E29" s="163">
        <v>7.8868020999999996E-2</v>
      </c>
      <c r="F29" s="163">
        <v>5.74034E-2</v>
      </c>
      <c r="G29" s="163">
        <v>0.231625418</v>
      </c>
      <c r="H29" s="163">
        <v>0.33472562</v>
      </c>
      <c r="I29" s="163">
        <v>0.153913355</v>
      </c>
      <c r="J29" s="163">
        <v>6.9895779000000005E-2</v>
      </c>
      <c r="K29" s="164">
        <v>7.3568360999999999E-2</v>
      </c>
      <c r="L29" s="49">
        <f t="shared" ref="L29:L116" si="1">(1*E29+2*F29+3*G29+4*H29+5*I29)/SUM(E29:I29)</f>
        <v>3.499001770870493</v>
      </c>
      <c r="M29"/>
    </row>
    <row r="30" spans="1:13" s="37" customFormat="1" ht="12" customHeight="1" x14ac:dyDescent="0.2">
      <c r="A30" s="41"/>
      <c r="C30" s="304"/>
      <c r="D30" s="174" t="s">
        <v>79</v>
      </c>
      <c r="E30" s="98">
        <v>8.5768897999999996E-2</v>
      </c>
      <c r="F30" s="98">
        <v>7.6383939999999997E-2</v>
      </c>
      <c r="G30" s="98">
        <v>0.25167128599999999</v>
      </c>
      <c r="H30" s="98">
        <v>0.25736788599999999</v>
      </c>
      <c r="I30" s="98">
        <v>0.173525182</v>
      </c>
      <c r="J30" s="98">
        <v>7.9119419999999996E-2</v>
      </c>
      <c r="K30" s="99">
        <v>7.6163386999999999E-2</v>
      </c>
      <c r="L30" s="50">
        <f t="shared" si="1"/>
        <v>3.4220306125840043</v>
      </c>
      <c r="M30"/>
    </row>
    <row r="31" spans="1:13" s="37" customFormat="1" ht="12" customHeight="1" x14ac:dyDescent="0.2">
      <c r="A31" s="41"/>
      <c r="C31" s="304"/>
      <c r="D31" s="174" t="s">
        <v>80</v>
      </c>
      <c r="E31" s="98">
        <v>5.6620799999999999E-2</v>
      </c>
      <c r="F31" s="98">
        <v>3.8903300000000002E-2</v>
      </c>
      <c r="G31" s="98">
        <v>9.4738012999999996E-2</v>
      </c>
      <c r="H31" s="98">
        <v>0.31679261399999997</v>
      </c>
      <c r="I31" s="98">
        <v>0.33965818599999997</v>
      </c>
      <c r="J31" s="98">
        <v>7.8287147000000001E-2</v>
      </c>
      <c r="K31" s="99">
        <v>7.4999907000000005E-2</v>
      </c>
      <c r="L31" s="50">
        <f t="shared" si="1"/>
        <v>3.9967535312644977</v>
      </c>
      <c r="M31"/>
    </row>
    <row r="32" spans="1:13" s="37" customFormat="1" ht="12" customHeight="1" x14ac:dyDescent="0.2">
      <c r="A32" s="41"/>
      <c r="C32" s="304"/>
      <c r="D32" s="174" t="s">
        <v>81</v>
      </c>
      <c r="E32" s="98">
        <v>6.10734E-2</v>
      </c>
      <c r="F32" s="98">
        <v>4.7717099999999998E-2</v>
      </c>
      <c r="G32" s="98">
        <v>0.20300490199999999</v>
      </c>
      <c r="H32" s="98">
        <v>0.33262270399999999</v>
      </c>
      <c r="I32" s="98">
        <v>0.205562842</v>
      </c>
      <c r="J32" s="98">
        <v>7.0694951000000006E-2</v>
      </c>
      <c r="K32" s="99">
        <v>7.9324137000000003E-2</v>
      </c>
      <c r="L32" s="50">
        <f t="shared" si="1"/>
        <v>3.6751733545914727</v>
      </c>
      <c r="M32"/>
    </row>
    <row r="33" spans="1:13" s="37" customFormat="1" ht="12" customHeight="1" x14ac:dyDescent="0.2">
      <c r="A33" s="41"/>
      <c r="C33" s="304"/>
      <c r="D33" s="174" t="s">
        <v>82</v>
      </c>
      <c r="E33" s="98">
        <v>8.7480397000000001E-2</v>
      </c>
      <c r="F33" s="98">
        <v>5.6569800000000003E-2</v>
      </c>
      <c r="G33" s="98">
        <v>0.22975677899999999</v>
      </c>
      <c r="H33" s="98">
        <v>0.32307895800000003</v>
      </c>
      <c r="I33" s="98">
        <v>0.15584092099999999</v>
      </c>
      <c r="J33" s="98">
        <v>7.5723642999999993E-2</v>
      </c>
      <c r="K33" s="99">
        <v>7.1549489999999993E-2</v>
      </c>
      <c r="L33" s="50">
        <f t="shared" si="1"/>
        <v>3.4728714753565493</v>
      </c>
      <c r="M33"/>
    </row>
    <row r="34" spans="1:13" s="37" customFormat="1" ht="12" customHeight="1" x14ac:dyDescent="0.2">
      <c r="A34" s="41"/>
      <c r="C34" s="304"/>
      <c r="D34" s="174" t="s">
        <v>83</v>
      </c>
      <c r="E34" s="98">
        <v>9.3511882000000005E-2</v>
      </c>
      <c r="F34" s="98">
        <v>6.4044136000000002E-2</v>
      </c>
      <c r="G34" s="98">
        <v>0.27287436500000001</v>
      </c>
      <c r="H34" s="98">
        <v>0.25051643699999998</v>
      </c>
      <c r="I34" s="98">
        <v>0.16573975299999999</v>
      </c>
      <c r="J34" s="98">
        <v>7.8017027000000003E-2</v>
      </c>
      <c r="K34" s="99">
        <v>7.5296400999999999E-2</v>
      </c>
      <c r="L34" s="50">
        <f t="shared" si="1"/>
        <v>3.3908507038530775</v>
      </c>
      <c r="M34"/>
    </row>
    <row r="35" spans="1:13" s="37" customFormat="1" ht="12" customHeight="1" x14ac:dyDescent="0.2">
      <c r="A35" s="41"/>
      <c r="C35" s="304"/>
      <c r="D35" s="174" t="s">
        <v>84</v>
      </c>
      <c r="E35" s="98">
        <v>7.3503151000000003E-2</v>
      </c>
      <c r="F35" s="98">
        <v>4.46311E-2</v>
      </c>
      <c r="G35" s="98">
        <v>0.19471935000000001</v>
      </c>
      <c r="H35" s="98">
        <v>0.28446634900000001</v>
      </c>
      <c r="I35" s="98">
        <v>0.23512904600000001</v>
      </c>
      <c r="J35" s="98">
        <v>7.3726115999999994E-2</v>
      </c>
      <c r="K35" s="99">
        <v>9.3824916999999994E-2</v>
      </c>
      <c r="L35" s="50">
        <f t="shared" si="1"/>
        <v>3.6764222693590707</v>
      </c>
      <c r="M35"/>
    </row>
    <row r="36" spans="1:13" s="37" customFormat="1" ht="12" customHeight="1" x14ac:dyDescent="0.2">
      <c r="A36" s="41"/>
      <c r="C36" s="304"/>
      <c r="D36" s="174" t="s">
        <v>85</v>
      </c>
      <c r="E36" s="98">
        <v>7.6707594000000004E-2</v>
      </c>
      <c r="F36" s="98">
        <v>4.9514599999999999E-2</v>
      </c>
      <c r="G36" s="98">
        <v>0.23382267100000001</v>
      </c>
      <c r="H36" s="98">
        <v>0.30137931699999998</v>
      </c>
      <c r="I36" s="98">
        <v>0.170473388</v>
      </c>
      <c r="J36" s="98">
        <v>7.1412420000000004E-2</v>
      </c>
      <c r="K36" s="99">
        <v>9.6689971999999999E-2</v>
      </c>
      <c r="L36" s="50">
        <f t="shared" si="1"/>
        <v>3.5281855853960482</v>
      </c>
      <c r="M36"/>
    </row>
    <row r="37" spans="1:13" s="37" customFormat="1" ht="12" customHeight="1" x14ac:dyDescent="0.2">
      <c r="A37" s="41"/>
      <c r="C37" s="304"/>
      <c r="D37" s="174" t="s">
        <v>86</v>
      </c>
      <c r="E37" s="98">
        <v>6.6670596999999998E-2</v>
      </c>
      <c r="F37" s="98">
        <v>4.8170299999999999E-2</v>
      </c>
      <c r="G37" s="98">
        <v>0.14961508500000001</v>
      </c>
      <c r="H37" s="98">
        <v>0.31171985200000002</v>
      </c>
      <c r="I37" s="98">
        <v>0.30554679800000001</v>
      </c>
      <c r="J37" s="98">
        <v>7.0779178999999998E-2</v>
      </c>
      <c r="K37" s="99">
        <v>4.7498199999999997E-2</v>
      </c>
      <c r="L37" s="50">
        <f t="shared" si="1"/>
        <v>3.8407427994884453</v>
      </c>
      <c r="M37"/>
    </row>
    <row r="38" spans="1:13" s="37" customFormat="1" ht="12" customHeight="1" x14ac:dyDescent="0.2">
      <c r="A38" s="41"/>
      <c r="C38" s="304"/>
      <c r="D38" s="174" t="s">
        <v>87</v>
      </c>
      <c r="E38" s="98">
        <v>7.3113519000000002E-2</v>
      </c>
      <c r="F38" s="98">
        <v>5.4671499999999998E-2</v>
      </c>
      <c r="G38" s="98">
        <v>0.14617809300000001</v>
      </c>
      <c r="H38" s="98">
        <v>0.31460463300000002</v>
      </c>
      <c r="I38" s="98">
        <v>0.28703869500000001</v>
      </c>
      <c r="J38" s="98">
        <v>7.5946156000000001E-2</v>
      </c>
      <c r="K38" s="99">
        <v>4.8447400000000002E-2</v>
      </c>
      <c r="L38" s="50">
        <f t="shared" si="1"/>
        <v>3.7854938629734156</v>
      </c>
      <c r="M38"/>
    </row>
    <row r="39" spans="1:13" s="37" customFormat="1" ht="12" customHeight="1" x14ac:dyDescent="0.2">
      <c r="A39" s="41"/>
      <c r="C39" s="304"/>
      <c r="D39" s="174" t="s">
        <v>88</v>
      </c>
      <c r="E39" s="98">
        <v>6.5211466999999995E-2</v>
      </c>
      <c r="F39" s="98">
        <v>4.3988899999999997E-2</v>
      </c>
      <c r="G39" s="98">
        <v>9.4890080000000002E-2</v>
      </c>
      <c r="H39" s="98">
        <v>0.27523957399999999</v>
      </c>
      <c r="I39" s="98">
        <v>0.373550047</v>
      </c>
      <c r="J39" s="98">
        <v>7.0748094999999997E-2</v>
      </c>
      <c r="K39" s="99">
        <v>7.6371823000000005E-2</v>
      </c>
      <c r="L39" s="50">
        <f t="shared" si="1"/>
        <v>3.994193516549621</v>
      </c>
      <c r="M39"/>
    </row>
    <row r="40" spans="1:13" s="37" customFormat="1" ht="12" customHeight="1" x14ac:dyDescent="0.2">
      <c r="A40" s="41"/>
      <c r="C40" s="304"/>
      <c r="D40" s="175" t="s">
        <v>89</v>
      </c>
      <c r="E40" s="167">
        <v>7.516573E-2</v>
      </c>
      <c r="F40" s="167">
        <v>4.85096E-2</v>
      </c>
      <c r="G40" s="167">
        <v>0.150997083</v>
      </c>
      <c r="H40" s="167">
        <v>0.309565176</v>
      </c>
      <c r="I40" s="167">
        <v>0.26199549300000002</v>
      </c>
      <c r="J40" s="167">
        <v>7.2840195999999996E-2</v>
      </c>
      <c r="K40" s="168">
        <v>8.0926720999999993E-2</v>
      </c>
      <c r="L40" s="190">
        <f t="shared" si="1"/>
        <v>3.750047611586993</v>
      </c>
      <c r="M40"/>
    </row>
    <row r="41" spans="1:13" s="37" customFormat="1" ht="12" customHeight="1" x14ac:dyDescent="0.2">
      <c r="A41" s="41"/>
      <c r="C41" s="304"/>
      <c r="D41" s="187" t="s">
        <v>196</v>
      </c>
      <c r="E41" s="78">
        <v>7.0582779749999991E-2</v>
      </c>
      <c r="F41" s="78">
        <v>5.5101935000000005E-2</v>
      </c>
      <c r="G41" s="78">
        <v>0.19525990474999999</v>
      </c>
      <c r="H41" s="78">
        <v>0.31037720600000002</v>
      </c>
      <c r="I41" s="78">
        <v>0.21816489124999999</v>
      </c>
      <c r="J41" s="78">
        <v>7.4499324249999999E-2</v>
      </c>
      <c r="K41" s="79">
        <v>7.6013947999999998E-2</v>
      </c>
      <c r="L41" s="53">
        <f t="shared" si="1"/>
        <v>3.6479671584576314</v>
      </c>
      <c r="M41"/>
    </row>
    <row r="42" spans="1:13" s="37" customFormat="1" ht="12" customHeight="1" x14ac:dyDescent="0.2">
      <c r="A42" s="41"/>
      <c r="C42" s="304"/>
      <c r="D42" s="187" t="s">
        <v>197</v>
      </c>
      <c r="E42" s="78">
        <v>8.2800756000000003E-2</v>
      </c>
      <c r="F42" s="78">
        <v>5.3689909000000001E-2</v>
      </c>
      <c r="G42" s="78">
        <v>0.23279329124999998</v>
      </c>
      <c r="H42" s="78">
        <v>0.28986026524999997</v>
      </c>
      <c r="I42" s="78">
        <v>0.18179577699999999</v>
      </c>
      <c r="J42" s="78">
        <v>7.4719801499999988E-2</v>
      </c>
      <c r="K42" s="78">
        <v>8.4340195000000007E-2</v>
      </c>
      <c r="L42" s="53">
        <f t="shared" si="1"/>
        <v>3.5162798761200795</v>
      </c>
      <c r="M42"/>
    </row>
    <row r="43" spans="1:13" s="37" customFormat="1" ht="12" customHeight="1" x14ac:dyDescent="0.2">
      <c r="A43" s="41"/>
      <c r="C43" s="304"/>
      <c r="D43" s="187" t="s">
        <v>198</v>
      </c>
      <c r="E43" s="78">
        <v>7.0040328250000006E-2</v>
      </c>
      <c r="F43" s="78">
        <v>4.8835074999999992E-2</v>
      </c>
      <c r="G43" s="78">
        <v>0.13542008525000002</v>
      </c>
      <c r="H43" s="78">
        <v>0.30278230875000001</v>
      </c>
      <c r="I43" s="78">
        <v>0.30703275824999998</v>
      </c>
      <c r="J43" s="78">
        <v>7.2578406499999998E-2</v>
      </c>
      <c r="K43" s="78">
        <v>6.3311036000000001E-2</v>
      </c>
      <c r="L43" s="53">
        <f t="shared" si="1"/>
        <v>3.8424062049893566</v>
      </c>
      <c r="M43"/>
    </row>
    <row r="44" spans="1:13" s="37" customFormat="1" ht="12" customHeight="1" x14ac:dyDescent="0.2">
      <c r="A44" s="41"/>
      <c r="C44" s="304"/>
      <c r="D44" s="187" t="s">
        <v>199</v>
      </c>
      <c r="E44" s="78">
        <v>7.7673005000000003E-2</v>
      </c>
      <c r="F44" s="78">
        <v>5.404783333333333E-2</v>
      </c>
      <c r="G44" s="78">
        <v>0.20366576066666667</v>
      </c>
      <c r="H44" s="78">
        <v>0.32317481000000003</v>
      </c>
      <c r="I44" s="78">
        <v>0.20510035800000001</v>
      </c>
      <c r="J44" s="78">
        <v>7.2132867000000003E-2</v>
      </c>
      <c r="K44" s="78">
        <v>6.4205350333333328E-2</v>
      </c>
      <c r="L44" s="53">
        <f t="shared" si="1"/>
        <v>3.6066977868972483</v>
      </c>
      <c r="M44"/>
    </row>
    <row r="45" spans="1:13" s="37" customFormat="1" ht="12" customHeight="1" x14ac:dyDescent="0.2">
      <c r="A45" s="41"/>
      <c r="C45" s="304"/>
      <c r="D45" s="187" t="s">
        <v>200</v>
      </c>
      <c r="E45" s="78">
        <v>8.4131432999999992E-2</v>
      </c>
      <c r="F45" s="78">
        <v>6.5033192000000004E-2</v>
      </c>
      <c r="G45" s="78">
        <v>0.22357458133333333</v>
      </c>
      <c r="H45" s="78">
        <v>0.27416298533333333</v>
      </c>
      <c r="I45" s="78">
        <v>0.20876787666666666</v>
      </c>
      <c r="J45" s="78">
        <v>7.7694201000000004E-2</v>
      </c>
      <c r="K45" s="78">
        <v>6.6635729333333324E-2</v>
      </c>
      <c r="L45" s="53">
        <f t="shared" si="1"/>
        <v>3.535723636517448</v>
      </c>
      <c r="M45"/>
    </row>
    <row r="46" spans="1:13" s="37" customFormat="1" ht="12" customHeight="1" x14ac:dyDescent="0.2">
      <c r="A46" s="41"/>
      <c r="C46" s="304"/>
      <c r="D46" s="187" t="s">
        <v>201</v>
      </c>
      <c r="E46" s="78">
        <v>6.5111806000000008E-2</v>
      </c>
      <c r="F46" s="78">
        <v>4.2507766666666669E-2</v>
      </c>
      <c r="G46" s="78">
        <v>0.12811581433333333</v>
      </c>
      <c r="H46" s="78">
        <v>0.29216617900000003</v>
      </c>
      <c r="I46" s="78">
        <v>0.31611242633333331</v>
      </c>
      <c r="J46" s="78">
        <v>7.4253786000000002E-2</v>
      </c>
      <c r="K46" s="78">
        <v>8.1732215666666663E-2</v>
      </c>
      <c r="L46" s="53">
        <f t="shared" si="1"/>
        <v>3.8905772414056621</v>
      </c>
      <c r="M46"/>
    </row>
    <row r="47" spans="1:13" s="37" customFormat="1" ht="12" customHeight="1" x14ac:dyDescent="0.2">
      <c r="A47" s="41"/>
      <c r="C47" s="304"/>
      <c r="D47" s="187" t="s">
        <v>202</v>
      </c>
      <c r="E47" s="78">
        <v>7.0982241333333321E-2</v>
      </c>
      <c r="F47" s="78">
        <v>4.8580433333333339E-2</v>
      </c>
      <c r="G47" s="78">
        <v>0.19594155199999999</v>
      </c>
      <c r="H47" s="78">
        <v>0.31452239899999995</v>
      </c>
      <c r="I47" s="78">
        <v>0.21267724099999999</v>
      </c>
      <c r="J47" s="78">
        <v>7.1649189000000002E-2</v>
      </c>
      <c r="K47" s="78">
        <v>8.5646943333333336E-2</v>
      </c>
      <c r="L47" s="53">
        <f t="shared" si="1"/>
        <v>3.6518683332650346</v>
      </c>
      <c r="M47"/>
    </row>
    <row r="48" spans="1:13" s="37" customFormat="1" ht="15" customHeight="1" x14ac:dyDescent="0.2">
      <c r="A48" s="41"/>
      <c r="C48" s="304"/>
      <c r="D48" s="141" t="s">
        <v>207</v>
      </c>
      <c r="E48" s="31">
        <v>7.4474621333333338E-2</v>
      </c>
      <c r="F48" s="31">
        <v>5.2542306333333337E-2</v>
      </c>
      <c r="G48" s="139">
        <v>0.18782442708333333</v>
      </c>
      <c r="H48" s="139">
        <v>0.30100659333333329</v>
      </c>
      <c r="I48" s="139">
        <v>0.23566447550000003</v>
      </c>
      <c r="J48" s="139">
        <v>7.3932510749999999E-2</v>
      </c>
      <c r="K48" s="140">
        <v>7.4555059666666659E-2</v>
      </c>
      <c r="L48" s="56">
        <f>(1*E48+2*F48+3*G48+4*H48+5*I48)/SUM(E48:I48)</f>
        <v>3.6703883343605352</v>
      </c>
      <c r="M48"/>
    </row>
    <row r="49" spans="1:13" s="37" customFormat="1" ht="12" customHeight="1" x14ac:dyDescent="0.2">
      <c r="A49" s="41"/>
      <c r="C49" s="303" t="s">
        <v>22</v>
      </c>
      <c r="D49" s="173" t="s">
        <v>78</v>
      </c>
      <c r="E49" s="163">
        <v>8.2018098999999997E-2</v>
      </c>
      <c r="F49" s="163">
        <v>5.97882E-2</v>
      </c>
      <c r="G49" s="163">
        <v>0.20327548300000001</v>
      </c>
      <c r="H49" s="163">
        <v>0.27639283100000001</v>
      </c>
      <c r="I49" s="163">
        <v>0.16732092900000001</v>
      </c>
      <c r="J49" s="163">
        <v>8.8269606E-2</v>
      </c>
      <c r="K49" s="164">
        <v>0.122934822</v>
      </c>
      <c r="L49" s="49">
        <f t="shared" si="1"/>
        <v>3.490888031666894</v>
      </c>
      <c r="M49"/>
    </row>
    <row r="50" spans="1:13" s="37" customFormat="1" ht="12" customHeight="1" x14ac:dyDescent="0.2">
      <c r="A50" s="41"/>
      <c r="C50" s="304"/>
      <c r="D50" s="174" t="s">
        <v>79</v>
      </c>
      <c r="E50" s="98">
        <v>8.8707031000000006E-2</v>
      </c>
      <c r="F50" s="98">
        <v>6.4065699000000004E-2</v>
      </c>
      <c r="G50" s="98">
        <v>0.224383688</v>
      </c>
      <c r="H50" s="98">
        <v>0.240336885</v>
      </c>
      <c r="I50" s="98">
        <v>0.147416876</v>
      </c>
      <c r="J50" s="98">
        <v>0.108149649</v>
      </c>
      <c r="K50" s="99">
        <v>0.12694017199999999</v>
      </c>
      <c r="L50" s="50">
        <f t="shared" si="1"/>
        <v>3.3839547231335767</v>
      </c>
      <c r="M50"/>
    </row>
    <row r="51" spans="1:13" s="37" customFormat="1" ht="12" customHeight="1" x14ac:dyDescent="0.2">
      <c r="A51" s="41"/>
      <c r="C51" s="304"/>
      <c r="D51" s="174" t="s">
        <v>80</v>
      </c>
      <c r="E51" s="98">
        <v>6.9752452000000006E-2</v>
      </c>
      <c r="F51" s="98">
        <v>3.5552E-2</v>
      </c>
      <c r="G51" s="98">
        <v>9.5432077000000004E-2</v>
      </c>
      <c r="H51" s="98">
        <v>0.24641127800000001</v>
      </c>
      <c r="I51" s="98">
        <v>0.31305335899999998</v>
      </c>
      <c r="J51" s="98">
        <v>9.0835040000000006E-2</v>
      </c>
      <c r="K51" s="99">
        <v>0.14896379300000001</v>
      </c>
      <c r="L51" s="50">
        <f t="shared" si="1"/>
        <v>3.9174691163259805</v>
      </c>
      <c r="M51"/>
    </row>
    <row r="52" spans="1:13" s="37" customFormat="1" ht="12" customHeight="1" x14ac:dyDescent="0.2">
      <c r="A52" s="41"/>
      <c r="C52" s="304"/>
      <c r="D52" s="174" t="s">
        <v>81</v>
      </c>
      <c r="E52" s="98">
        <v>7.3351821999999997E-2</v>
      </c>
      <c r="F52" s="98">
        <v>3.98161E-2</v>
      </c>
      <c r="G52" s="98">
        <v>0.12771039300000001</v>
      </c>
      <c r="H52" s="98">
        <v>0.28963183199999998</v>
      </c>
      <c r="I52" s="98">
        <v>0.226859323</v>
      </c>
      <c r="J52" s="98">
        <v>9.3416013000000006E-2</v>
      </c>
      <c r="K52" s="99">
        <v>0.14921451499999999</v>
      </c>
      <c r="L52" s="50">
        <f t="shared" si="1"/>
        <v>3.7352167681118704</v>
      </c>
      <c r="M52"/>
    </row>
    <row r="53" spans="1:13" s="37" customFormat="1" ht="12" customHeight="1" x14ac:dyDescent="0.2">
      <c r="A53" s="41"/>
      <c r="C53" s="304"/>
      <c r="D53" s="174" t="s">
        <v>82</v>
      </c>
      <c r="E53" s="98">
        <v>8.3117667000000006E-2</v>
      </c>
      <c r="F53" s="98">
        <v>5.4412599999999998E-2</v>
      </c>
      <c r="G53" s="98">
        <v>0.210984902</v>
      </c>
      <c r="H53" s="98">
        <v>0.29745015000000002</v>
      </c>
      <c r="I53" s="98">
        <v>0.16079470500000001</v>
      </c>
      <c r="J53" s="98">
        <v>7.9649525999999998E-2</v>
      </c>
      <c r="K53" s="99">
        <v>0.113590415</v>
      </c>
      <c r="L53" s="50">
        <f t="shared" si="1"/>
        <v>3.4938167660126895</v>
      </c>
      <c r="M53"/>
    </row>
    <row r="54" spans="1:13" s="37" customFormat="1" ht="12" customHeight="1" x14ac:dyDescent="0.2">
      <c r="A54" s="41"/>
      <c r="C54" s="304"/>
      <c r="D54" s="174" t="s">
        <v>83</v>
      </c>
      <c r="E54" s="98">
        <v>8.7363151999999999E-2</v>
      </c>
      <c r="F54" s="98">
        <v>6.4225777999999997E-2</v>
      </c>
      <c r="G54" s="98">
        <v>0.22850345899999999</v>
      </c>
      <c r="H54" s="98">
        <v>0.280571024</v>
      </c>
      <c r="I54" s="98">
        <v>0.129021093</v>
      </c>
      <c r="J54" s="98">
        <v>9.0046441000000005E-2</v>
      </c>
      <c r="K54" s="99">
        <v>0.120269053</v>
      </c>
      <c r="L54" s="50">
        <f t="shared" si="1"/>
        <v>3.3794694282630382</v>
      </c>
      <c r="M54"/>
    </row>
    <row r="55" spans="1:13" s="37" customFormat="1" ht="12" customHeight="1" x14ac:dyDescent="0.2">
      <c r="A55" s="41"/>
      <c r="C55" s="304"/>
      <c r="D55" s="174" t="s">
        <v>84</v>
      </c>
      <c r="E55" s="98">
        <v>7.2219362999999995E-2</v>
      </c>
      <c r="F55" s="98">
        <v>4.4318700000000003E-2</v>
      </c>
      <c r="G55" s="98">
        <v>0.15989171599999999</v>
      </c>
      <c r="H55" s="98">
        <v>0.25477541500000001</v>
      </c>
      <c r="I55" s="98">
        <v>0.206414405</v>
      </c>
      <c r="J55" s="98">
        <v>9.6276568000000007E-2</v>
      </c>
      <c r="K55" s="99">
        <v>0.16610387700000001</v>
      </c>
      <c r="L55" s="50">
        <f t="shared" si="1"/>
        <v>3.6491785191841144</v>
      </c>
      <c r="M55"/>
    </row>
    <row r="56" spans="1:13" s="37" customFormat="1" ht="12" customHeight="1" x14ac:dyDescent="0.2">
      <c r="A56" s="41"/>
      <c r="C56" s="304"/>
      <c r="D56" s="174" t="s">
        <v>85</v>
      </c>
      <c r="E56" s="98">
        <v>7.7150624000000001E-2</v>
      </c>
      <c r="F56" s="98">
        <v>5.1197199999999998E-2</v>
      </c>
      <c r="G56" s="98">
        <v>0.16516228099999999</v>
      </c>
      <c r="H56" s="98">
        <v>0.27602680000000002</v>
      </c>
      <c r="I56" s="98">
        <v>0.16681759800000001</v>
      </c>
      <c r="J56" s="98">
        <v>9.9851163000000007E-2</v>
      </c>
      <c r="K56" s="99">
        <v>0.16379438099999999</v>
      </c>
      <c r="L56" s="50">
        <f t="shared" si="1"/>
        <v>3.548870885359412</v>
      </c>
      <c r="M56"/>
    </row>
    <row r="57" spans="1:13" s="37" customFormat="1" ht="12" customHeight="1" x14ac:dyDescent="0.2">
      <c r="A57" s="41"/>
      <c r="C57" s="304"/>
      <c r="D57" s="174" t="s">
        <v>86</v>
      </c>
      <c r="E57" s="98">
        <v>7.0394091000000006E-2</v>
      </c>
      <c r="F57" s="98">
        <v>5.0843600000000003E-2</v>
      </c>
      <c r="G57" s="98">
        <v>0.16041167000000001</v>
      </c>
      <c r="H57" s="98">
        <v>0.28270007899999999</v>
      </c>
      <c r="I57" s="98">
        <v>0.23602527700000001</v>
      </c>
      <c r="J57" s="98">
        <v>8.5184568000000002E-2</v>
      </c>
      <c r="K57" s="99">
        <v>0.114440666</v>
      </c>
      <c r="L57" s="50">
        <f t="shared" si="1"/>
        <v>3.7035690146619165</v>
      </c>
      <c r="M57"/>
    </row>
    <row r="58" spans="1:13" s="37" customFormat="1" ht="12" customHeight="1" x14ac:dyDescent="0.2">
      <c r="A58" s="41"/>
      <c r="C58" s="304"/>
      <c r="D58" s="174" t="s">
        <v>87</v>
      </c>
      <c r="E58" s="98">
        <v>7.3179912999999999E-2</v>
      </c>
      <c r="F58" s="98">
        <v>4.9396500000000003E-2</v>
      </c>
      <c r="G58" s="98">
        <v>0.165252704</v>
      </c>
      <c r="H58" s="98">
        <v>0.27675922800000002</v>
      </c>
      <c r="I58" s="98">
        <v>0.22421824700000001</v>
      </c>
      <c r="J58" s="98">
        <v>9.3922065999999998E-2</v>
      </c>
      <c r="K58" s="99">
        <v>0.117271373</v>
      </c>
      <c r="L58" s="50">
        <f t="shared" si="1"/>
        <v>3.6711903797071712</v>
      </c>
      <c r="M58"/>
    </row>
    <row r="59" spans="1:13" s="37" customFormat="1" ht="12" customHeight="1" x14ac:dyDescent="0.2">
      <c r="A59" s="41"/>
      <c r="C59" s="304"/>
      <c r="D59" s="174" t="s">
        <v>88</v>
      </c>
      <c r="E59" s="98">
        <v>6.18335E-2</v>
      </c>
      <c r="F59" s="98">
        <v>4.5410600000000002E-2</v>
      </c>
      <c r="G59" s="98">
        <v>0.12650351800000001</v>
      </c>
      <c r="H59" s="98">
        <v>0.22142215900000001</v>
      </c>
      <c r="I59" s="98">
        <v>0.27284996900000003</v>
      </c>
      <c r="J59" s="98">
        <v>0.105935849</v>
      </c>
      <c r="K59" s="99">
        <v>0.16604442899999999</v>
      </c>
      <c r="L59" s="50">
        <f t="shared" si="1"/>
        <v>3.8214674125061436</v>
      </c>
      <c r="M59"/>
    </row>
    <row r="60" spans="1:13" s="37" customFormat="1" ht="12" customHeight="1" x14ac:dyDescent="0.2">
      <c r="A60" s="41"/>
      <c r="C60" s="304"/>
      <c r="D60" s="175" t="s">
        <v>89</v>
      </c>
      <c r="E60" s="167">
        <v>6.6742336999999999E-2</v>
      </c>
      <c r="F60" s="167">
        <v>4.8880399999999997E-2</v>
      </c>
      <c r="G60" s="167">
        <v>0.12166471199999999</v>
      </c>
      <c r="H60" s="167">
        <v>0.25776708700000001</v>
      </c>
      <c r="I60" s="167">
        <v>0.226211684</v>
      </c>
      <c r="J60" s="167">
        <v>0.111577227</v>
      </c>
      <c r="K60" s="168">
        <v>0.16715651400000001</v>
      </c>
      <c r="L60" s="190">
        <f t="shared" si="1"/>
        <v>3.7318038282730059</v>
      </c>
      <c r="M60"/>
    </row>
    <row r="61" spans="1:13" s="37" customFormat="1" ht="12" customHeight="1" x14ac:dyDescent="0.2">
      <c r="A61" s="41"/>
      <c r="C61" s="304"/>
      <c r="D61" s="187" t="s">
        <v>196</v>
      </c>
      <c r="E61" s="78">
        <v>7.8457351000000009E-2</v>
      </c>
      <c r="F61" s="78">
        <v>4.9805499750000003E-2</v>
      </c>
      <c r="G61" s="78">
        <v>0.16270041025000001</v>
      </c>
      <c r="H61" s="78">
        <v>0.2631932065</v>
      </c>
      <c r="I61" s="78">
        <v>0.21366262175</v>
      </c>
      <c r="J61" s="78">
        <v>9.5167577000000003E-2</v>
      </c>
      <c r="K61" s="79">
        <v>0.1370133255</v>
      </c>
      <c r="L61" s="53">
        <f t="shared" si="1"/>
        <v>3.6300940612489465</v>
      </c>
      <c r="M61"/>
    </row>
    <row r="62" spans="1:13" s="37" customFormat="1" ht="12" customHeight="1" x14ac:dyDescent="0.2">
      <c r="A62" s="41"/>
      <c r="C62" s="304"/>
      <c r="D62" s="187" t="s">
        <v>197</v>
      </c>
      <c r="E62" s="78">
        <v>7.9962701499999997E-2</v>
      </c>
      <c r="F62" s="78">
        <v>5.3538569499999994E-2</v>
      </c>
      <c r="G62" s="78">
        <v>0.19113558949999998</v>
      </c>
      <c r="H62" s="78">
        <v>0.27720584725000003</v>
      </c>
      <c r="I62" s="78">
        <v>0.16576195025000001</v>
      </c>
      <c r="J62" s="78">
        <v>9.1455924500000008E-2</v>
      </c>
      <c r="K62" s="78">
        <v>0.14093943149999999</v>
      </c>
      <c r="L62" s="53">
        <f t="shared" si="1"/>
        <v>3.5149340498790984</v>
      </c>
      <c r="M62"/>
    </row>
    <row r="63" spans="1:13" s="37" customFormat="1" ht="12" customHeight="1" x14ac:dyDescent="0.2">
      <c r="A63" s="41"/>
      <c r="C63" s="304"/>
      <c r="D63" s="187" t="s">
        <v>198</v>
      </c>
      <c r="E63" s="78">
        <v>6.8037460250000001E-2</v>
      </c>
      <c r="F63" s="78">
        <v>4.8632774999999996E-2</v>
      </c>
      <c r="G63" s="78">
        <v>0.14345815100000001</v>
      </c>
      <c r="H63" s="78">
        <v>0.25966213825000001</v>
      </c>
      <c r="I63" s="78">
        <v>0.23982629425000002</v>
      </c>
      <c r="J63" s="78">
        <v>9.9154927500000004E-2</v>
      </c>
      <c r="K63" s="78">
        <v>0.14122824549999999</v>
      </c>
      <c r="L63" s="53">
        <f t="shared" si="1"/>
        <v>3.7301142070058986</v>
      </c>
      <c r="M63"/>
    </row>
    <row r="64" spans="1:13" s="37" customFormat="1" ht="12" customHeight="1" x14ac:dyDescent="0.2">
      <c r="A64" s="41"/>
      <c r="C64" s="304"/>
      <c r="D64" s="187" t="s">
        <v>199</v>
      </c>
      <c r="E64" s="78">
        <v>7.8509952333333341E-2</v>
      </c>
      <c r="F64" s="78">
        <v>5.5014799999999996E-2</v>
      </c>
      <c r="G64" s="78">
        <v>0.19155735166666665</v>
      </c>
      <c r="H64" s="78">
        <v>0.28551435333333336</v>
      </c>
      <c r="I64" s="78">
        <v>0.18804697033333331</v>
      </c>
      <c r="J64" s="78">
        <v>8.4367899999999996E-2</v>
      </c>
      <c r="K64" s="78">
        <v>0.11698863433333333</v>
      </c>
      <c r="L64" s="53">
        <f t="shared" si="1"/>
        <v>3.5629215414027975</v>
      </c>
      <c r="M64"/>
    </row>
    <row r="65" spans="1:13" s="37" customFormat="1" ht="12" customHeight="1" x14ac:dyDescent="0.2">
      <c r="A65" s="41"/>
      <c r="C65" s="304"/>
      <c r="D65" s="187" t="s">
        <v>200</v>
      </c>
      <c r="E65" s="78">
        <v>8.3083365333333326E-2</v>
      </c>
      <c r="F65" s="78">
        <v>5.9229325666666666E-2</v>
      </c>
      <c r="G65" s="78">
        <v>0.20604661700000002</v>
      </c>
      <c r="H65" s="78">
        <v>0.26588904566666666</v>
      </c>
      <c r="I65" s="78">
        <v>0.16688540533333332</v>
      </c>
      <c r="J65" s="78">
        <v>9.7372718666666677E-2</v>
      </c>
      <c r="K65" s="78">
        <v>0.12149353266666667</v>
      </c>
      <c r="L65" s="53">
        <f t="shared" si="1"/>
        <v>3.4791289528686211</v>
      </c>
      <c r="M65"/>
    </row>
    <row r="66" spans="1:13" s="37" customFormat="1" ht="12" customHeight="1" x14ac:dyDescent="0.2">
      <c r="A66" s="41"/>
      <c r="C66" s="304"/>
      <c r="D66" s="187" t="s">
        <v>201</v>
      </c>
      <c r="E66" s="78">
        <v>6.7935104999999996E-2</v>
      </c>
      <c r="F66" s="78">
        <v>4.176043333333334E-2</v>
      </c>
      <c r="G66" s="78">
        <v>0.12727577033333334</v>
      </c>
      <c r="H66" s="78">
        <v>0.24086961733333334</v>
      </c>
      <c r="I66" s="78">
        <v>0.26410591099999997</v>
      </c>
      <c r="J66" s="78">
        <v>9.7682485666666666E-2</v>
      </c>
      <c r="K66" s="78">
        <v>0.16037069966666667</v>
      </c>
      <c r="L66" s="53">
        <f t="shared" si="1"/>
        <v>3.7971606138136278</v>
      </c>
      <c r="M66"/>
    </row>
    <row r="67" spans="1:13" s="37" customFormat="1" ht="12" customHeight="1" x14ac:dyDescent="0.2">
      <c r="A67" s="41"/>
      <c r="C67" s="304"/>
      <c r="D67" s="187" t="s">
        <v>202</v>
      </c>
      <c r="E67" s="78">
        <v>7.241492766666667E-2</v>
      </c>
      <c r="F67" s="78">
        <v>4.6631233333333327E-2</v>
      </c>
      <c r="G67" s="78">
        <v>0.13817912866666668</v>
      </c>
      <c r="H67" s="78">
        <v>0.2744752396666667</v>
      </c>
      <c r="I67" s="78">
        <v>0.206629535</v>
      </c>
      <c r="J67" s="78">
        <v>0.10161480100000002</v>
      </c>
      <c r="K67" s="78">
        <v>0.16005513666666668</v>
      </c>
      <c r="L67" s="53">
        <f t="shared" si="1"/>
        <v>3.6721563227255332</v>
      </c>
      <c r="M67"/>
    </row>
    <row r="68" spans="1:13" s="37" customFormat="1" ht="15" customHeight="1" x14ac:dyDescent="0.2">
      <c r="A68" s="41"/>
      <c r="C68" s="304"/>
      <c r="D68" s="141" t="s">
        <v>207</v>
      </c>
      <c r="E68" s="31">
        <v>7.548583758333334E-2</v>
      </c>
      <c r="F68" s="31">
        <v>5.0658948083333329E-2</v>
      </c>
      <c r="G68" s="139">
        <v>0.16576471691666667</v>
      </c>
      <c r="H68" s="139">
        <v>0.26668706399999997</v>
      </c>
      <c r="I68" s="139">
        <v>0.20641695541666669</v>
      </c>
      <c r="J68" s="139">
        <v>9.5259476333333315E-2</v>
      </c>
      <c r="K68" s="140">
        <v>0.13972700083333331</v>
      </c>
      <c r="L68" s="56">
        <f t="shared" si="1"/>
        <v>3.624682228274827</v>
      </c>
      <c r="M68"/>
    </row>
    <row r="69" spans="1:13" s="37" customFormat="1" ht="12" customHeight="1" x14ac:dyDescent="0.2">
      <c r="A69" s="41"/>
      <c r="C69" s="303" t="s">
        <v>21</v>
      </c>
      <c r="D69" s="173" t="s">
        <v>78</v>
      </c>
      <c r="E69" s="163">
        <v>0.110539555</v>
      </c>
      <c r="F69" s="163">
        <v>4.37226E-2</v>
      </c>
      <c r="G69" s="163">
        <v>0.13047192199999999</v>
      </c>
      <c r="H69" s="163">
        <v>0.16861252500000001</v>
      </c>
      <c r="I69" s="163">
        <v>0.115351966</v>
      </c>
      <c r="J69" s="163">
        <v>0.119009459</v>
      </c>
      <c r="K69" s="164">
        <v>0.31229193</v>
      </c>
      <c r="L69" s="49">
        <f t="shared" si="1"/>
        <v>3.2365308347321178</v>
      </c>
      <c r="M69"/>
    </row>
    <row r="70" spans="1:13" s="37" customFormat="1" ht="12" customHeight="1" x14ac:dyDescent="0.2">
      <c r="A70" s="41"/>
      <c r="C70" s="304"/>
      <c r="D70" s="174" t="s">
        <v>79</v>
      </c>
      <c r="E70" s="98">
        <v>0.115077263</v>
      </c>
      <c r="F70" s="98">
        <v>4.7113599999999999E-2</v>
      </c>
      <c r="G70" s="98">
        <v>0.154040645</v>
      </c>
      <c r="H70" s="98">
        <v>0.13855036000000001</v>
      </c>
      <c r="I70" s="98">
        <v>0.11115955299999999</v>
      </c>
      <c r="J70" s="98">
        <v>0.12580337999999999</v>
      </c>
      <c r="K70" s="99">
        <v>0.30825523399999999</v>
      </c>
      <c r="L70" s="50">
        <f t="shared" si="1"/>
        <v>3.1477208362877538</v>
      </c>
      <c r="M70"/>
    </row>
    <row r="71" spans="1:13" s="37" customFormat="1" ht="12" customHeight="1" x14ac:dyDescent="0.2">
      <c r="A71" s="41"/>
      <c r="C71" s="304"/>
      <c r="D71" s="174" t="s">
        <v>80</v>
      </c>
      <c r="E71" s="98">
        <v>9.7069872000000001E-2</v>
      </c>
      <c r="F71" s="98">
        <v>2.3991800000000001E-2</v>
      </c>
      <c r="G71" s="98">
        <v>9.0492899000000002E-2</v>
      </c>
      <c r="H71" s="98">
        <v>0.13499035500000001</v>
      </c>
      <c r="I71" s="98">
        <v>0.18016701299999999</v>
      </c>
      <c r="J71" s="98">
        <v>0.122048717</v>
      </c>
      <c r="K71" s="99">
        <v>0.35123938799999999</v>
      </c>
      <c r="L71" s="50">
        <f t="shared" si="1"/>
        <v>3.5262702750316803</v>
      </c>
      <c r="M71"/>
    </row>
    <row r="72" spans="1:13" s="37" customFormat="1" ht="12" customHeight="1" x14ac:dyDescent="0.2">
      <c r="A72" s="41"/>
      <c r="C72" s="304"/>
      <c r="D72" s="174" t="s">
        <v>81</v>
      </c>
      <c r="E72" s="98">
        <v>9.5382830000000002E-2</v>
      </c>
      <c r="F72" s="98">
        <v>2.3403899999999998E-2</v>
      </c>
      <c r="G72" s="98">
        <v>8.1906436999999999E-2</v>
      </c>
      <c r="H72" s="98">
        <v>0.163005547</v>
      </c>
      <c r="I72" s="98">
        <v>0.164097671</v>
      </c>
      <c r="J72" s="98">
        <v>0.119529332</v>
      </c>
      <c r="K72" s="99">
        <v>0.35267432799999998</v>
      </c>
      <c r="L72" s="50">
        <f t="shared" si="1"/>
        <v>3.5248829603105367</v>
      </c>
      <c r="M72"/>
    </row>
    <row r="73" spans="1:13" s="37" customFormat="1" ht="12" customHeight="1" x14ac:dyDescent="0.2">
      <c r="A73" s="41"/>
      <c r="C73" s="304"/>
      <c r="D73" s="174" t="s">
        <v>82</v>
      </c>
      <c r="E73" s="98">
        <v>0.113736305</v>
      </c>
      <c r="F73" s="98">
        <v>3.6866599999999999E-2</v>
      </c>
      <c r="G73" s="98">
        <v>0.144263851</v>
      </c>
      <c r="H73" s="98">
        <v>0.16437773899999999</v>
      </c>
      <c r="I73" s="98">
        <v>0.10476023</v>
      </c>
      <c r="J73" s="98">
        <v>0.10805588100000001</v>
      </c>
      <c r="K73" s="99">
        <v>0.32793943399999997</v>
      </c>
      <c r="L73" s="50">
        <f t="shared" si="1"/>
        <v>3.1942518992194611</v>
      </c>
      <c r="M73"/>
    </row>
    <row r="74" spans="1:13" s="37" customFormat="1" ht="12" customHeight="1" x14ac:dyDescent="0.2">
      <c r="A74" s="41"/>
      <c r="C74" s="304"/>
      <c r="D74" s="174" t="s">
        <v>83</v>
      </c>
      <c r="E74" s="98">
        <v>0.120148387</v>
      </c>
      <c r="F74" s="98">
        <v>4.94273E-2</v>
      </c>
      <c r="G74" s="98">
        <v>0.14605407500000001</v>
      </c>
      <c r="H74" s="98">
        <v>0.15721628100000001</v>
      </c>
      <c r="I74" s="98">
        <v>9.6006972999999995E-2</v>
      </c>
      <c r="J74" s="98">
        <v>0.111372259</v>
      </c>
      <c r="K74" s="99">
        <v>0.31977477199999998</v>
      </c>
      <c r="L74" s="50">
        <f t="shared" si="1"/>
        <v>3.1046072558750395</v>
      </c>
      <c r="M74"/>
    </row>
    <row r="75" spans="1:13" s="37" customFormat="1" ht="12" customHeight="1" x14ac:dyDescent="0.2">
      <c r="A75" s="41"/>
      <c r="C75" s="304"/>
      <c r="D75" s="174" t="s">
        <v>84</v>
      </c>
      <c r="E75" s="98">
        <v>9.8830984999999996E-2</v>
      </c>
      <c r="F75" s="98">
        <v>2.8237100000000001E-2</v>
      </c>
      <c r="G75" s="98">
        <v>9.6201079999999994E-2</v>
      </c>
      <c r="H75" s="98">
        <v>0.145596053</v>
      </c>
      <c r="I75" s="98">
        <v>0.14460368900000001</v>
      </c>
      <c r="J75" s="98">
        <v>0.12526163700000001</v>
      </c>
      <c r="K75" s="99">
        <v>0.36126944500000002</v>
      </c>
      <c r="L75" s="50">
        <f t="shared" si="1"/>
        <v>3.4068490967068432</v>
      </c>
      <c r="M75"/>
    </row>
    <row r="76" spans="1:13" s="37" customFormat="1" ht="12" customHeight="1" x14ac:dyDescent="0.2">
      <c r="A76" s="41"/>
      <c r="C76" s="304"/>
      <c r="D76" s="174" t="s">
        <v>85</v>
      </c>
      <c r="E76" s="98">
        <v>9.7947178999999995E-2</v>
      </c>
      <c r="F76" s="98">
        <v>2.9397599999999999E-2</v>
      </c>
      <c r="G76" s="98">
        <v>8.8259508E-2</v>
      </c>
      <c r="H76" s="98">
        <v>0.15687525799999999</v>
      </c>
      <c r="I76" s="98">
        <v>0.13765483000000001</v>
      </c>
      <c r="J76" s="98">
        <v>0.129418806</v>
      </c>
      <c r="K76" s="99">
        <v>0.36044677200000003</v>
      </c>
      <c r="L76" s="50">
        <f t="shared" si="1"/>
        <v>3.4055656120017392</v>
      </c>
      <c r="M76"/>
    </row>
    <row r="77" spans="1:13" s="37" customFormat="1" ht="12" customHeight="1" x14ac:dyDescent="0.2">
      <c r="A77" s="41"/>
      <c r="C77" s="304"/>
      <c r="D77" s="174" t="s">
        <v>86</v>
      </c>
      <c r="E77" s="98">
        <v>0.10367645</v>
      </c>
      <c r="F77" s="98">
        <v>4.7109199999999997E-2</v>
      </c>
      <c r="G77" s="98">
        <v>0.13165549100000001</v>
      </c>
      <c r="H77" s="98">
        <v>0.16854787399999999</v>
      </c>
      <c r="I77" s="98">
        <v>0.15813580599999999</v>
      </c>
      <c r="J77" s="98">
        <v>0.11128458099999999</v>
      </c>
      <c r="K77" s="99">
        <v>0.27959058199999998</v>
      </c>
      <c r="L77" s="50">
        <f t="shared" si="1"/>
        <v>3.3781776379130668</v>
      </c>
      <c r="M77"/>
    </row>
    <row r="78" spans="1:13" s="37" customFormat="1" ht="12" customHeight="1" x14ac:dyDescent="0.2">
      <c r="A78" s="41"/>
      <c r="C78" s="304"/>
      <c r="D78" s="174" t="s">
        <v>87</v>
      </c>
      <c r="E78" s="98">
        <v>0.11301504699999999</v>
      </c>
      <c r="F78" s="98">
        <v>5.07564E-2</v>
      </c>
      <c r="G78" s="98">
        <v>0.134948809</v>
      </c>
      <c r="H78" s="98">
        <v>0.149300249</v>
      </c>
      <c r="I78" s="98">
        <v>0.156355361</v>
      </c>
      <c r="J78" s="98">
        <v>0.118629707</v>
      </c>
      <c r="K78" s="99">
        <v>0.27699438199999998</v>
      </c>
      <c r="L78" s="50">
        <f t="shared" si="1"/>
        <v>3.3064723252863972</v>
      </c>
      <c r="M78"/>
    </row>
    <row r="79" spans="1:13" s="37" customFormat="1" ht="12" customHeight="1" x14ac:dyDescent="0.2">
      <c r="A79" s="41"/>
      <c r="C79" s="304"/>
      <c r="D79" s="174" t="s">
        <v>88</v>
      </c>
      <c r="E79" s="98">
        <v>9.2643833999999994E-2</v>
      </c>
      <c r="F79" s="98">
        <v>4.4638700000000003E-2</v>
      </c>
      <c r="G79" s="98">
        <v>9.2605913999999998E-2</v>
      </c>
      <c r="H79" s="98">
        <v>0.143128279</v>
      </c>
      <c r="I79" s="98">
        <v>0.16928374600000001</v>
      </c>
      <c r="J79" s="98">
        <v>0.13523071</v>
      </c>
      <c r="K79" s="99">
        <v>0.32246877499999999</v>
      </c>
      <c r="L79" s="50">
        <f t="shared" si="1"/>
        <v>3.4642618170830914</v>
      </c>
      <c r="M79"/>
    </row>
    <row r="80" spans="1:13" s="37" customFormat="1" ht="12" customHeight="1" x14ac:dyDescent="0.2">
      <c r="A80" s="41"/>
      <c r="C80" s="304"/>
      <c r="D80" s="175" t="s">
        <v>89</v>
      </c>
      <c r="E80" s="167">
        <v>9.6783015999999999E-2</v>
      </c>
      <c r="F80" s="167">
        <v>3.8826300000000001E-2</v>
      </c>
      <c r="G80" s="167">
        <v>8.3307937999999998E-2</v>
      </c>
      <c r="H80" s="167">
        <v>0.15436339800000001</v>
      </c>
      <c r="I80" s="167">
        <v>0.17132709600000001</v>
      </c>
      <c r="J80" s="167">
        <v>0.135294954</v>
      </c>
      <c r="K80" s="168">
        <v>0.320097299</v>
      </c>
      <c r="L80" s="190">
        <f t="shared" si="1"/>
        <v>3.4859006486261004</v>
      </c>
      <c r="M80"/>
    </row>
    <row r="81" spans="1:13" s="37" customFormat="1" ht="12" customHeight="1" x14ac:dyDescent="0.2">
      <c r="A81" s="41"/>
      <c r="C81" s="304"/>
      <c r="D81" s="187" t="s">
        <v>196</v>
      </c>
      <c r="E81" s="78">
        <v>0.10451737999999999</v>
      </c>
      <c r="F81" s="78">
        <v>3.4557975000000005E-2</v>
      </c>
      <c r="G81" s="78">
        <v>0.11422797575</v>
      </c>
      <c r="H81" s="78">
        <v>0.15128969675000001</v>
      </c>
      <c r="I81" s="78">
        <v>0.14269405075</v>
      </c>
      <c r="J81" s="78">
        <v>0.12159772200000001</v>
      </c>
      <c r="K81" s="79">
        <v>0.33111521999999999</v>
      </c>
      <c r="L81" s="53">
        <f t="shared" si="1"/>
        <v>3.3528039870179414</v>
      </c>
      <c r="M81"/>
    </row>
    <row r="82" spans="1:13" s="37" customFormat="1" ht="12" customHeight="1" x14ac:dyDescent="0.2">
      <c r="A82" s="41"/>
      <c r="C82" s="304"/>
      <c r="D82" s="187" t="s">
        <v>197</v>
      </c>
      <c r="E82" s="78">
        <v>0.107665714</v>
      </c>
      <c r="F82" s="78">
        <v>3.5982150000000004E-2</v>
      </c>
      <c r="G82" s="78">
        <v>0.1186946285</v>
      </c>
      <c r="H82" s="78">
        <v>0.15601633275000001</v>
      </c>
      <c r="I82" s="78">
        <v>0.12075643050000001</v>
      </c>
      <c r="J82" s="78">
        <v>0.11852714575000001</v>
      </c>
      <c r="K82" s="78">
        <v>0.34235760574999996</v>
      </c>
      <c r="L82" s="53">
        <f t="shared" si="1"/>
        <v>3.2712140199901949</v>
      </c>
      <c r="M82"/>
    </row>
    <row r="83" spans="1:13" s="37" customFormat="1" ht="12" customHeight="1" x14ac:dyDescent="0.2">
      <c r="A83" s="41"/>
      <c r="C83" s="304"/>
      <c r="D83" s="187" t="s">
        <v>198</v>
      </c>
      <c r="E83" s="78">
        <v>0.10152958675</v>
      </c>
      <c r="F83" s="78">
        <v>4.5332650000000002E-2</v>
      </c>
      <c r="G83" s="78">
        <v>0.110629538</v>
      </c>
      <c r="H83" s="78">
        <v>0.15383495</v>
      </c>
      <c r="I83" s="78">
        <v>0.16377550225000001</v>
      </c>
      <c r="J83" s="78">
        <v>0.12510998800000001</v>
      </c>
      <c r="K83" s="78">
        <v>0.29978775949999997</v>
      </c>
      <c r="L83" s="53">
        <f t="shared" si="1"/>
        <v>3.4051351569535826</v>
      </c>
      <c r="M83"/>
    </row>
    <row r="84" spans="1:13" s="37" customFormat="1" ht="12" customHeight="1" x14ac:dyDescent="0.2">
      <c r="A84" s="41"/>
      <c r="C84" s="304"/>
      <c r="D84" s="187" t="s">
        <v>199</v>
      </c>
      <c r="E84" s="78">
        <v>0.10931743666666667</v>
      </c>
      <c r="F84" s="78">
        <v>4.2566133333333332E-2</v>
      </c>
      <c r="G84" s="78">
        <v>0.13546375466666666</v>
      </c>
      <c r="H84" s="78">
        <v>0.16717937933333329</v>
      </c>
      <c r="I84" s="78">
        <v>0.12608266733333331</v>
      </c>
      <c r="J84" s="78">
        <v>0.112783307</v>
      </c>
      <c r="K84" s="78">
        <v>0.3066073153333333</v>
      </c>
      <c r="L84" s="53">
        <f t="shared" si="1"/>
        <v>3.2723753958193371</v>
      </c>
      <c r="M84"/>
    </row>
    <row r="85" spans="1:13" s="37" customFormat="1" ht="12" customHeight="1" x14ac:dyDescent="0.2">
      <c r="A85" s="41"/>
      <c r="C85" s="304"/>
      <c r="D85" s="187" t="s">
        <v>200</v>
      </c>
      <c r="E85" s="78">
        <v>0.11608023233333332</v>
      </c>
      <c r="F85" s="78">
        <v>4.90991E-2</v>
      </c>
      <c r="G85" s="78">
        <v>0.14501450966666668</v>
      </c>
      <c r="H85" s="78">
        <v>0.14835563000000002</v>
      </c>
      <c r="I85" s="78">
        <v>0.12117396233333333</v>
      </c>
      <c r="J85" s="78">
        <v>0.118601782</v>
      </c>
      <c r="K85" s="78">
        <v>0.30167479599999997</v>
      </c>
      <c r="L85" s="53">
        <f t="shared" si="1"/>
        <v>3.1887865549645378</v>
      </c>
      <c r="M85"/>
    </row>
    <row r="86" spans="1:13" s="37" customFormat="1" ht="12" customHeight="1" x14ac:dyDescent="0.2">
      <c r="A86" s="41"/>
      <c r="C86" s="304"/>
      <c r="D86" s="187" t="s">
        <v>201</v>
      </c>
      <c r="E86" s="78">
        <v>9.618156366666665E-2</v>
      </c>
      <c r="F86" s="78">
        <v>3.2289199999999997E-2</v>
      </c>
      <c r="G86" s="78">
        <v>9.309996433333334E-2</v>
      </c>
      <c r="H86" s="78">
        <v>0.14123822900000002</v>
      </c>
      <c r="I86" s="78">
        <v>0.16468481600000001</v>
      </c>
      <c r="J86" s="78">
        <v>0.12751368799999999</v>
      </c>
      <c r="K86" s="78">
        <v>0.34499253599999996</v>
      </c>
      <c r="L86" s="53">
        <f t="shared" si="1"/>
        <v>3.4662719187524265</v>
      </c>
      <c r="M86"/>
    </row>
    <row r="87" spans="1:13" s="37" customFormat="1" ht="12" customHeight="1" x14ac:dyDescent="0.2">
      <c r="A87" s="41"/>
      <c r="C87" s="304"/>
      <c r="D87" s="187" t="s">
        <v>202</v>
      </c>
      <c r="E87" s="78">
        <v>9.6704341666666679E-2</v>
      </c>
      <c r="F87" s="78">
        <v>3.0542600000000003E-2</v>
      </c>
      <c r="G87" s="78">
        <v>8.4491294333333314E-2</v>
      </c>
      <c r="H87" s="78">
        <v>0.15808140100000001</v>
      </c>
      <c r="I87" s="78">
        <v>0.15769319900000001</v>
      </c>
      <c r="J87" s="78">
        <v>0.12808103066666665</v>
      </c>
      <c r="K87" s="78">
        <v>0.34440613299999995</v>
      </c>
      <c r="L87" s="53">
        <f t="shared" si="1"/>
        <v>3.4730055813592884</v>
      </c>
      <c r="M87"/>
    </row>
    <row r="88" spans="1:13" s="37" customFormat="1" ht="15" customHeight="1" x14ac:dyDescent="0.2">
      <c r="A88" s="41"/>
      <c r="C88" s="305"/>
      <c r="D88" s="141" t="s">
        <v>207</v>
      </c>
      <c r="E88" s="31">
        <v>0.10457089358333332</v>
      </c>
      <c r="F88" s="31">
        <v>3.8624258333333335E-2</v>
      </c>
      <c r="G88" s="139">
        <v>0.11451738074999999</v>
      </c>
      <c r="H88" s="139">
        <v>0.15371365983333332</v>
      </c>
      <c r="I88" s="139">
        <v>0.14240866116666664</v>
      </c>
      <c r="J88" s="139">
        <v>0.12174495191666668</v>
      </c>
      <c r="K88" s="140">
        <v>0.32442019508333325</v>
      </c>
      <c r="L88" s="56">
        <f t="shared" si="1"/>
        <v>3.3444437189239835</v>
      </c>
      <c r="M88"/>
    </row>
    <row r="89" spans="1:13" ht="15" customHeight="1" x14ac:dyDescent="0.2">
      <c r="A89" s="123"/>
      <c r="C89" s="177" t="s">
        <v>33</v>
      </c>
      <c r="D89" s="172"/>
      <c r="E89" s="116"/>
      <c r="F89" s="116"/>
      <c r="G89" s="116"/>
      <c r="H89" s="116"/>
      <c r="I89" s="116"/>
      <c r="J89" s="116"/>
      <c r="K89" s="116"/>
      <c r="L89" s="116"/>
    </row>
    <row r="90" spans="1:13" s="37" customFormat="1" ht="12" customHeight="1" x14ac:dyDescent="0.2">
      <c r="A90" s="41"/>
      <c r="C90" s="303" t="s">
        <v>23</v>
      </c>
      <c r="D90" s="173" t="s">
        <v>78</v>
      </c>
      <c r="E90" s="163">
        <v>9.4450863999999995E-2</v>
      </c>
      <c r="F90" s="163">
        <v>4.2779600000000001E-2</v>
      </c>
      <c r="G90" s="163">
        <v>0.19660007500000001</v>
      </c>
      <c r="H90" s="163">
        <v>0.20329591699999999</v>
      </c>
      <c r="I90" s="163">
        <v>0.13269311</v>
      </c>
      <c r="J90" s="163">
        <v>0.12512009499999999</v>
      </c>
      <c r="K90" s="164">
        <v>0.20506037499999999</v>
      </c>
      <c r="L90" s="49">
        <f>(1*E90+2*F90+3*G90+4*H90+5*I90)/SUM(E90:I90)</f>
        <v>3.3538278381673914</v>
      </c>
      <c r="M90"/>
    </row>
    <row r="91" spans="1:13" s="37" customFormat="1" ht="12" customHeight="1" x14ac:dyDescent="0.2">
      <c r="A91" s="41"/>
      <c r="C91" s="304"/>
      <c r="D91" s="174" t="s">
        <v>79</v>
      </c>
      <c r="E91" s="98">
        <v>0.108898439</v>
      </c>
      <c r="F91" s="98">
        <v>5.38258E-2</v>
      </c>
      <c r="G91" s="98">
        <v>0.21609410100000001</v>
      </c>
      <c r="H91" s="98">
        <v>0.155507162</v>
      </c>
      <c r="I91" s="98">
        <v>0.12809125199999999</v>
      </c>
      <c r="J91" s="98">
        <v>0.12234147500000001</v>
      </c>
      <c r="K91" s="99">
        <v>0.21524174600000001</v>
      </c>
      <c r="L91" s="50">
        <f t="shared" si="1"/>
        <v>3.2114484380930977</v>
      </c>
      <c r="M91"/>
    </row>
    <row r="92" spans="1:13" s="37" customFormat="1" ht="12" customHeight="1" x14ac:dyDescent="0.2">
      <c r="A92" s="41"/>
      <c r="C92" s="304"/>
      <c r="D92" s="174" t="s">
        <v>80</v>
      </c>
      <c r="E92" s="98">
        <v>9.1877961999999994E-2</v>
      </c>
      <c r="F92" s="98">
        <v>2.87414E-2</v>
      </c>
      <c r="G92" s="98">
        <v>0.103393685</v>
      </c>
      <c r="H92" s="98">
        <v>0.1881679</v>
      </c>
      <c r="I92" s="98">
        <v>0.22362268799999999</v>
      </c>
      <c r="J92" s="98">
        <v>0.11407086600000001</v>
      </c>
      <c r="K92" s="99">
        <v>0.25012553100000001</v>
      </c>
      <c r="L92" s="50">
        <f t="shared" si="1"/>
        <v>3.6651675591631379</v>
      </c>
      <c r="M92"/>
    </row>
    <row r="93" spans="1:13" s="37" customFormat="1" ht="12" customHeight="1" x14ac:dyDescent="0.2">
      <c r="A93" s="41"/>
      <c r="C93" s="304"/>
      <c r="D93" s="174" t="s">
        <v>81</v>
      </c>
      <c r="E93" s="98">
        <v>8.2667951000000003E-2</v>
      </c>
      <c r="F93" s="98">
        <v>3.5661600000000002E-2</v>
      </c>
      <c r="G93" s="98">
        <v>0.102149275</v>
      </c>
      <c r="H93" s="98">
        <v>0.22535354399999999</v>
      </c>
      <c r="I93" s="98">
        <v>0.17782851499999999</v>
      </c>
      <c r="J93" s="98">
        <v>0.12536444999999999</v>
      </c>
      <c r="K93" s="99">
        <v>0.25097462999999998</v>
      </c>
      <c r="L93" s="50">
        <f t="shared" si="1"/>
        <v>3.6093264482989023</v>
      </c>
      <c r="M93"/>
    </row>
    <row r="94" spans="1:13" s="37" customFormat="1" ht="12" customHeight="1" x14ac:dyDescent="0.2">
      <c r="A94" s="41"/>
      <c r="C94" s="304"/>
      <c r="D94" s="174" t="s">
        <v>82</v>
      </c>
      <c r="E94" s="98">
        <v>7.0637529000000004E-2</v>
      </c>
      <c r="F94" s="98">
        <v>6.4006227999999998E-2</v>
      </c>
      <c r="G94" s="98">
        <v>0.19031246600000001</v>
      </c>
      <c r="H94" s="98">
        <v>0.21288910599999999</v>
      </c>
      <c r="I94" s="98">
        <v>0.13964803000000001</v>
      </c>
      <c r="J94" s="98">
        <v>0.12976860100000001</v>
      </c>
      <c r="K94" s="99">
        <v>0.19273804</v>
      </c>
      <c r="L94" s="50">
        <f t="shared" si="1"/>
        <v>3.4234785126506311</v>
      </c>
      <c r="M94"/>
    </row>
    <row r="95" spans="1:13" s="37" customFormat="1" ht="12" customHeight="1" x14ac:dyDescent="0.2">
      <c r="A95" s="41"/>
      <c r="C95" s="304"/>
      <c r="D95" s="174" t="s">
        <v>83</v>
      </c>
      <c r="E95" s="98">
        <v>7.6550894999999994E-2</v>
      </c>
      <c r="F95" s="98">
        <v>5.0721599999999999E-2</v>
      </c>
      <c r="G95" s="98">
        <v>0.238709274</v>
      </c>
      <c r="H95" s="98">
        <v>0.174516791</v>
      </c>
      <c r="I95" s="98">
        <v>0.11472447099999999</v>
      </c>
      <c r="J95" s="98">
        <v>0.12976860100000001</v>
      </c>
      <c r="K95" s="99">
        <v>0.21500833499999999</v>
      </c>
      <c r="L95" s="50">
        <f t="shared" si="1"/>
        <v>3.3054568193284397</v>
      </c>
      <c r="M95"/>
    </row>
    <row r="96" spans="1:13" s="37" customFormat="1" ht="12" customHeight="1" x14ac:dyDescent="0.2">
      <c r="A96" s="41"/>
      <c r="C96" s="304"/>
      <c r="D96" s="174" t="s">
        <v>84</v>
      </c>
      <c r="E96" s="98">
        <v>7.7053318999999995E-2</v>
      </c>
      <c r="F96" s="98">
        <v>5.2018599999999998E-2</v>
      </c>
      <c r="G96" s="98">
        <v>0.13013218300000001</v>
      </c>
      <c r="H96" s="98">
        <v>0.193862379</v>
      </c>
      <c r="I96" s="98">
        <v>0.186433714</v>
      </c>
      <c r="J96" s="98">
        <v>0.13466942800000001</v>
      </c>
      <c r="K96" s="99">
        <v>0.225830378</v>
      </c>
      <c r="L96" s="50">
        <f t="shared" si="1"/>
        <v>3.5638850024119222</v>
      </c>
      <c r="M96"/>
    </row>
    <row r="97" spans="1:13" s="37" customFormat="1" ht="12" customHeight="1" x14ac:dyDescent="0.2">
      <c r="A97" s="41"/>
      <c r="C97" s="304"/>
      <c r="D97" s="174" t="s">
        <v>85</v>
      </c>
      <c r="E97" s="98">
        <v>7.6672129000000006E-2</v>
      </c>
      <c r="F97" s="98">
        <v>4.1073400000000003E-2</v>
      </c>
      <c r="G97" s="98">
        <v>0.13541674400000001</v>
      </c>
      <c r="H97" s="98">
        <v>0.20848069899999999</v>
      </c>
      <c r="I97" s="98">
        <v>0.17159819500000001</v>
      </c>
      <c r="J97" s="98">
        <v>0.13466942800000001</v>
      </c>
      <c r="K97" s="99">
        <v>0.232089393</v>
      </c>
      <c r="L97" s="50">
        <f t="shared" si="1"/>
        <v>3.5641759405702063</v>
      </c>
      <c r="M97"/>
    </row>
    <row r="98" spans="1:13" s="37" customFormat="1" ht="12" customHeight="1" x14ac:dyDescent="0.2">
      <c r="A98" s="41"/>
      <c r="C98" s="304"/>
      <c r="D98" s="174" t="s">
        <v>86</v>
      </c>
      <c r="E98" s="98">
        <v>6.0690599999999997E-2</v>
      </c>
      <c r="F98" s="98">
        <v>4.6438800000000002E-2</v>
      </c>
      <c r="G98" s="98">
        <v>0.189304785</v>
      </c>
      <c r="H98" s="98">
        <v>0.203563305</v>
      </c>
      <c r="I98" s="98">
        <v>0.235361813</v>
      </c>
      <c r="J98" s="98">
        <v>0.113849883</v>
      </c>
      <c r="K98" s="99">
        <v>0.150790813</v>
      </c>
      <c r="L98" s="50">
        <f t="shared" si="1"/>
        <v>3.6887339684611291</v>
      </c>
      <c r="M98"/>
    </row>
    <row r="99" spans="1:13" s="37" customFormat="1" ht="12" customHeight="1" x14ac:dyDescent="0.2">
      <c r="A99" s="41"/>
      <c r="C99" s="304"/>
      <c r="D99" s="174" t="s">
        <v>87</v>
      </c>
      <c r="E99" s="98">
        <v>6.6248444000000004E-2</v>
      </c>
      <c r="F99" s="98">
        <v>5.3338099999999999E-2</v>
      </c>
      <c r="G99" s="98">
        <v>0.180364731</v>
      </c>
      <c r="H99" s="98">
        <v>0.18714824699999999</v>
      </c>
      <c r="I99" s="98">
        <v>0.222883418</v>
      </c>
      <c r="J99" s="98">
        <v>0.113986718</v>
      </c>
      <c r="K99" s="99">
        <v>0.17603032299999999</v>
      </c>
      <c r="L99" s="50">
        <f t="shared" si="1"/>
        <v>3.6297054053157951</v>
      </c>
      <c r="M99"/>
    </row>
    <row r="100" spans="1:13" s="37" customFormat="1" ht="12" customHeight="1" x14ac:dyDescent="0.2">
      <c r="A100" s="41"/>
      <c r="C100" s="304"/>
      <c r="D100" s="174" t="s">
        <v>88</v>
      </c>
      <c r="E100" s="98">
        <v>8.1677832000000006E-2</v>
      </c>
      <c r="F100" s="98">
        <v>4.0798500000000001E-2</v>
      </c>
      <c r="G100" s="98">
        <v>0.120181476</v>
      </c>
      <c r="H100" s="98">
        <v>0.16745775299999999</v>
      </c>
      <c r="I100" s="98">
        <v>0.25404755499999998</v>
      </c>
      <c r="J100" s="98">
        <v>0.128440112</v>
      </c>
      <c r="K100" s="99">
        <v>0.20739677000000001</v>
      </c>
      <c r="L100" s="50">
        <f t="shared" si="1"/>
        <v>3.7097634416061132</v>
      </c>
      <c r="M100"/>
    </row>
    <row r="101" spans="1:13" s="37" customFormat="1" ht="12" customHeight="1" x14ac:dyDescent="0.2">
      <c r="A101" s="41"/>
      <c r="C101" s="304"/>
      <c r="D101" s="175" t="s">
        <v>89</v>
      </c>
      <c r="E101" s="167">
        <v>8.4307462E-2</v>
      </c>
      <c r="F101" s="167">
        <v>5.0695700000000003E-2</v>
      </c>
      <c r="G101" s="167">
        <v>0.116802375</v>
      </c>
      <c r="H101" s="167">
        <v>0.21030634500000001</v>
      </c>
      <c r="I101" s="167">
        <v>0.20199746199999999</v>
      </c>
      <c r="J101" s="167">
        <v>0.128440112</v>
      </c>
      <c r="K101" s="168">
        <v>0.20745052999999999</v>
      </c>
      <c r="L101" s="190">
        <f t="shared" si="1"/>
        <v>3.5947674860602468</v>
      </c>
      <c r="M101"/>
    </row>
    <row r="102" spans="1:13" s="37" customFormat="1" ht="12" customHeight="1" x14ac:dyDescent="0.2">
      <c r="A102" s="41"/>
      <c r="C102" s="304"/>
      <c r="D102" s="187" t="s">
        <v>196</v>
      </c>
      <c r="E102" s="78">
        <v>9.4473803999999995E-2</v>
      </c>
      <c r="F102" s="78">
        <v>4.0252099999999999E-2</v>
      </c>
      <c r="G102" s="78">
        <v>0.15455928400000002</v>
      </c>
      <c r="H102" s="78">
        <v>0.19308113074999997</v>
      </c>
      <c r="I102" s="78">
        <v>0.16555889124999998</v>
      </c>
      <c r="J102" s="78">
        <v>0.12172422150000001</v>
      </c>
      <c r="K102" s="79">
        <v>0.23035057049999999</v>
      </c>
      <c r="L102" s="53">
        <f t="shared" ref="L102:L108" si="2">(1*E102+2*F102+3*G102+4*H102+5*I102)/SUM(E102:I102)</f>
        <v>3.4552982361189497</v>
      </c>
      <c r="M102"/>
    </row>
    <row r="103" spans="1:13" s="37" customFormat="1" ht="12" customHeight="1" x14ac:dyDescent="0.2">
      <c r="A103" s="41"/>
      <c r="C103" s="304"/>
      <c r="D103" s="187" t="s">
        <v>197</v>
      </c>
      <c r="E103" s="78">
        <v>7.5228467999999993E-2</v>
      </c>
      <c r="F103" s="78">
        <v>5.1954957000000003E-2</v>
      </c>
      <c r="G103" s="78">
        <v>0.17364266675000001</v>
      </c>
      <c r="H103" s="78">
        <v>0.19743724374999999</v>
      </c>
      <c r="I103" s="78">
        <v>0.15310110249999997</v>
      </c>
      <c r="J103" s="78">
        <v>0.13221901450000001</v>
      </c>
      <c r="K103" s="78">
        <v>0.21641653650000001</v>
      </c>
      <c r="L103" s="53">
        <f t="shared" si="2"/>
        <v>3.4624562505667531</v>
      </c>
      <c r="M103"/>
    </row>
    <row r="104" spans="1:13" s="37" customFormat="1" ht="12" customHeight="1" x14ac:dyDescent="0.2">
      <c r="A104" s="41"/>
      <c r="C104" s="304"/>
      <c r="D104" s="187" t="s">
        <v>198</v>
      </c>
      <c r="E104" s="78">
        <v>7.3231084500000002E-2</v>
      </c>
      <c r="F104" s="78">
        <v>4.7817775000000007E-2</v>
      </c>
      <c r="G104" s="78">
        <v>0.15166334174999999</v>
      </c>
      <c r="H104" s="78">
        <v>0.19211891249999999</v>
      </c>
      <c r="I104" s="78">
        <v>0.22857256200000001</v>
      </c>
      <c r="J104" s="78">
        <v>0.12117920624999999</v>
      </c>
      <c r="K104" s="78">
        <v>0.185417109</v>
      </c>
      <c r="L104" s="53">
        <f t="shared" si="2"/>
        <v>3.6561604854601901</v>
      </c>
      <c r="M104"/>
    </row>
    <row r="105" spans="1:13" s="37" customFormat="1" ht="12" customHeight="1" x14ac:dyDescent="0.2">
      <c r="A105" s="41"/>
      <c r="C105" s="304"/>
      <c r="D105" s="187" t="s">
        <v>199</v>
      </c>
      <c r="E105" s="78">
        <v>7.5259664333333323E-2</v>
      </c>
      <c r="F105" s="78">
        <v>5.1074875999999998E-2</v>
      </c>
      <c r="G105" s="78">
        <v>0.19207244200000004</v>
      </c>
      <c r="H105" s="78">
        <v>0.206582776</v>
      </c>
      <c r="I105" s="78">
        <v>0.16923431766666666</v>
      </c>
      <c r="J105" s="78">
        <v>0.12291285966666665</v>
      </c>
      <c r="K105" s="78">
        <v>0.18286307599999999</v>
      </c>
      <c r="L105" s="53">
        <f t="shared" si="2"/>
        <v>3.4947353722527286</v>
      </c>
      <c r="M105"/>
    </row>
    <row r="106" spans="1:13" s="37" customFormat="1" ht="12" customHeight="1" x14ac:dyDescent="0.2">
      <c r="A106" s="41"/>
      <c r="C106" s="304"/>
      <c r="D106" s="187" t="s">
        <v>200</v>
      </c>
      <c r="E106" s="78">
        <v>8.3899259333333323E-2</v>
      </c>
      <c r="F106" s="78">
        <v>5.2628500000000002E-2</v>
      </c>
      <c r="G106" s="78">
        <v>0.21172270200000001</v>
      </c>
      <c r="H106" s="78">
        <v>0.17239073333333332</v>
      </c>
      <c r="I106" s="78">
        <v>0.15523304699999999</v>
      </c>
      <c r="J106" s="78">
        <v>0.12203226466666667</v>
      </c>
      <c r="K106" s="78">
        <v>0.20209346800000003</v>
      </c>
      <c r="L106" s="53">
        <f t="shared" si="2"/>
        <v>3.3882820094157311</v>
      </c>
      <c r="M106"/>
    </row>
    <row r="107" spans="1:13" s="37" customFormat="1" ht="12" customHeight="1" x14ac:dyDescent="0.2">
      <c r="A107" s="41"/>
      <c r="C107" s="304"/>
      <c r="D107" s="187" t="s">
        <v>201</v>
      </c>
      <c r="E107" s="78">
        <v>8.3536370999999998E-2</v>
      </c>
      <c r="F107" s="78">
        <v>4.05195E-2</v>
      </c>
      <c r="G107" s="78">
        <v>0.11790244800000001</v>
      </c>
      <c r="H107" s="78">
        <v>0.18316267733333333</v>
      </c>
      <c r="I107" s="78">
        <v>0.22136798566666668</v>
      </c>
      <c r="J107" s="78">
        <v>0.125726802</v>
      </c>
      <c r="K107" s="78">
        <v>0.22778422633333331</v>
      </c>
      <c r="L107" s="53">
        <f t="shared" si="2"/>
        <v>3.6470433654918288</v>
      </c>
      <c r="M107"/>
    </row>
    <row r="108" spans="1:13" s="37" customFormat="1" ht="12" customHeight="1" x14ac:dyDescent="0.2">
      <c r="A108" s="41"/>
      <c r="C108" s="304"/>
      <c r="D108" s="187" t="s">
        <v>202</v>
      </c>
      <c r="E108" s="78">
        <v>8.1215847333333327E-2</v>
      </c>
      <c r="F108" s="78">
        <v>4.2476900000000005E-2</v>
      </c>
      <c r="G108" s="78">
        <v>0.11812279800000001</v>
      </c>
      <c r="H108" s="78">
        <v>0.21471352933333332</v>
      </c>
      <c r="I108" s="78">
        <v>0.18380805733333336</v>
      </c>
      <c r="J108" s="78">
        <v>0.12949132999999999</v>
      </c>
      <c r="K108" s="78">
        <v>0.23017151766666666</v>
      </c>
      <c r="L108" s="53">
        <f t="shared" si="2"/>
        <v>3.5894099068634575</v>
      </c>
      <c r="M108"/>
    </row>
    <row r="109" spans="1:13" s="37" customFormat="1" ht="15" customHeight="1" x14ac:dyDescent="0.2">
      <c r="A109" s="41"/>
      <c r="C109" s="304"/>
      <c r="D109" s="141" t="s">
        <v>207</v>
      </c>
      <c r="E109" s="31">
        <v>8.0977785499999996E-2</v>
      </c>
      <c r="F109" s="31">
        <v>4.6674943999999996E-2</v>
      </c>
      <c r="G109" s="139">
        <v>0.1599550975</v>
      </c>
      <c r="H109" s="139">
        <v>0.19421242899999994</v>
      </c>
      <c r="I109" s="139">
        <v>0.1824108519166667</v>
      </c>
      <c r="J109" s="139">
        <v>0.12504081408333337</v>
      </c>
      <c r="K109" s="140">
        <v>0.21072807199999999</v>
      </c>
      <c r="L109" s="56">
        <f t="shared" si="1"/>
        <v>3.5275326820093684</v>
      </c>
      <c r="M109"/>
    </row>
    <row r="110" spans="1:13" s="37" customFormat="1" ht="12" customHeight="1" x14ac:dyDescent="0.2">
      <c r="A110" s="41"/>
      <c r="C110" s="303" t="s">
        <v>24</v>
      </c>
      <c r="D110" s="173" t="s">
        <v>78</v>
      </c>
      <c r="E110" s="163">
        <v>7.7044996000000004E-2</v>
      </c>
      <c r="F110" s="163">
        <v>5.7467299999999999E-2</v>
      </c>
      <c r="G110" s="163">
        <v>0.21965069300000001</v>
      </c>
      <c r="H110" s="163">
        <v>0.28295332099999998</v>
      </c>
      <c r="I110" s="163">
        <v>0.168735939</v>
      </c>
      <c r="J110" s="163">
        <v>8.1231865E-2</v>
      </c>
      <c r="K110" s="164">
        <v>0.11291588</v>
      </c>
      <c r="L110" s="49">
        <f t="shared" si="1"/>
        <v>3.5073732902121617</v>
      </c>
      <c r="M110"/>
    </row>
    <row r="111" spans="1:13" s="37" customFormat="1" ht="12" customHeight="1" x14ac:dyDescent="0.2">
      <c r="A111" s="41"/>
      <c r="C111" s="304"/>
      <c r="D111" s="174" t="s">
        <v>79</v>
      </c>
      <c r="E111" s="98">
        <v>8.7246746999999999E-2</v>
      </c>
      <c r="F111" s="98">
        <v>7.0992650000000004E-2</v>
      </c>
      <c r="G111" s="98">
        <v>0.21313921899999999</v>
      </c>
      <c r="H111" s="98">
        <v>0.267743974</v>
      </c>
      <c r="I111" s="98">
        <v>0.15191201100000001</v>
      </c>
      <c r="J111" s="98">
        <v>9.2835988999999994E-2</v>
      </c>
      <c r="K111" s="99">
        <v>0.116129409</v>
      </c>
      <c r="L111" s="50">
        <f t="shared" si="1"/>
        <v>3.4122219831948919</v>
      </c>
      <c r="M111"/>
    </row>
    <row r="112" spans="1:13" s="37" customFormat="1" ht="12" customHeight="1" x14ac:dyDescent="0.2">
      <c r="A112" s="41"/>
      <c r="C112" s="304"/>
      <c r="D112" s="174" t="s">
        <v>80</v>
      </c>
      <c r="E112" s="98">
        <v>5.1691099999999997E-2</v>
      </c>
      <c r="F112" s="98">
        <v>2.8247899999999999E-2</v>
      </c>
      <c r="G112" s="98">
        <v>8.9925883999999998E-2</v>
      </c>
      <c r="H112" s="98">
        <v>0.28164499799999998</v>
      </c>
      <c r="I112" s="98">
        <v>0.33818346999999999</v>
      </c>
      <c r="J112" s="98">
        <v>8.1944463999999995E-2</v>
      </c>
      <c r="K112" s="99">
        <v>0.128362264</v>
      </c>
      <c r="L112" s="50">
        <f t="shared" si="1"/>
        <v>4.0464591551987636</v>
      </c>
      <c r="M112"/>
    </row>
    <row r="113" spans="1:13" s="37" customFormat="1" ht="12" customHeight="1" x14ac:dyDescent="0.2">
      <c r="A113" s="41"/>
      <c r="C113" s="304"/>
      <c r="D113" s="174" t="s">
        <v>81</v>
      </c>
      <c r="E113" s="98">
        <v>5.7989600000000002E-2</v>
      </c>
      <c r="F113" s="98">
        <v>3.3301299999999999E-2</v>
      </c>
      <c r="G113" s="98">
        <v>0.16103606200000001</v>
      </c>
      <c r="H113" s="98">
        <v>0.31171548100000002</v>
      </c>
      <c r="I113" s="98">
        <v>0.224417544</v>
      </c>
      <c r="J113" s="98">
        <v>8.1223699999999996E-2</v>
      </c>
      <c r="K113" s="99">
        <v>0.130316349</v>
      </c>
      <c r="L113" s="50">
        <f t="shared" si="1"/>
        <v>3.7752708813110636</v>
      </c>
      <c r="M113"/>
    </row>
    <row r="114" spans="1:13" s="37" customFormat="1" ht="12" customHeight="1" x14ac:dyDescent="0.2">
      <c r="A114" s="41"/>
      <c r="C114" s="304"/>
      <c r="D114" s="174" t="s">
        <v>82</v>
      </c>
      <c r="E114" s="98">
        <v>6.4744761999999997E-2</v>
      </c>
      <c r="F114" s="98">
        <v>4.7521599999999997E-2</v>
      </c>
      <c r="G114" s="98">
        <v>0.185757693</v>
      </c>
      <c r="H114" s="98">
        <v>0.36324183399999999</v>
      </c>
      <c r="I114" s="98">
        <v>0.17068614900000001</v>
      </c>
      <c r="J114" s="98">
        <v>8.0850607000000005E-2</v>
      </c>
      <c r="K114" s="99">
        <v>8.7197330000000003E-2</v>
      </c>
      <c r="L114" s="50">
        <f t="shared" si="1"/>
        <v>3.6341747888115639</v>
      </c>
      <c r="M114"/>
    </row>
    <row r="115" spans="1:13" s="37" customFormat="1" ht="12" customHeight="1" x14ac:dyDescent="0.2">
      <c r="A115" s="41"/>
      <c r="C115" s="304"/>
      <c r="D115" s="174" t="s">
        <v>83</v>
      </c>
      <c r="E115" s="98">
        <v>7.7508306999999999E-2</v>
      </c>
      <c r="F115" s="98">
        <v>5.6313200000000001E-2</v>
      </c>
      <c r="G115" s="98">
        <v>0.24264741200000001</v>
      </c>
      <c r="H115" s="98">
        <v>0.27859735400000002</v>
      </c>
      <c r="I115" s="98">
        <v>0.17010391599999999</v>
      </c>
      <c r="J115" s="98">
        <v>8.4921937000000003E-2</v>
      </c>
      <c r="K115" s="99">
        <v>8.9907863000000005E-2</v>
      </c>
      <c r="L115" s="50">
        <f t="shared" si="1"/>
        <v>3.4938076743826718</v>
      </c>
      <c r="M115"/>
    </row>
    <row r="116" spans="1:13" s="37" customFormat="1" ht="12" customHeight="1" x14ac:dyDescent="0.2">
      <c r="A116" s="41"/>
      <c r="C116" s="304"/>
      <c r="D116" s="174" t="s">
        <v>84</v>
      </c>
      <c r="E116" s="98">
        <v>5.98034E-2</v>
      </c>
      <c r="F116" s="98">
        <v>3.7690000000000001E-2</v>
      </c>
      <c r="G116" s="98">
        <v>0.14940108499999999</v>
      </c>
      <c r="H116" s="98">
        <v>0.30212709199999999</v>
      </c>
      <c r="I116" s="98">
        <v>0.25883726200000001</v>
      </c>
      <c r="J116" s="98">
        <v>8.1459870000000004E-2</v>
      </c>
      <c r="K116" s="99">
        <v>0.110681325</v>
      </c>
      <c r="L116" s="50">
        <f t="shared" si="1"/>
        <v>3.8200749735189814</v>
      </c>
      <c r="M116"/>
    </row>
    <row r="117" spans="1:13" s="37" customFormat="1" ht="12" customHeight="1" x14ac:dyDescent="0.2">
      <c r="A117" s="41"/>
      <c r="C117" s="304"/>
      <c r="D117" s="174" t="s">
        <v>85</v>
      </c>
      <c r="E117" s="98">
        <v>6.2184200000000002E-2</v>
      </c>
      <c r="F117" s="98">
        <v>3.7878099999999998E-2</v>
      </c>
      <c r="G117" s="98">
        <v>0.20924680300000001</v>
      </c>
      <c r="H117" s="98">
        <v>0.29518809600000001</v>
      </c>
      <c r="I117" s="98">
        <v>0.20339427199999999</v>
      </c>
      <c r="J117" s="98">
        <v>8.4152683000000006E-2</v>
      </c>
      <c r="K117" s="99">
        <v>0.107955818</v>
      </c>
      <c r="L117" s="50">
        <f t="shared" ref="L117:L210" si="3">(1*E117+2*F117+3*G117+4*H117+5*I117)/SUM(E117:I117)</f>
        <v>3.6680725807538574</v>
      </c>
      <c r="M117"/>
    </row>
    <row r="118" spans="1:13" s="37" customFormat="1" ht="12" customHeight="1" x14ac:dyDescent="0.2">
      <c r="A118" s="41"/>
      <c r="C118" s="304"/>
      <c r="D118" s="174" t="s">
        <v>86</v>
      </c>
      <c r="E118" s="98">
        <v>4.8903299999999997E-2</v>
      </c>
      <c r="F118" s="98">
        <v>3.1516500000000003E-2</v>
      </c>
      <c r="G118" s="98">
        <v>0.143461017</v>
      </c>
      <c r="H118" s="98">
        <v>0.30376117800000002</v>
      </c>
      <c r="I118" s="98">
        <v>0.28387546400000002</v>
      </c>
      <c r="J118" s="98">
        <v>8.5454359999999993E-2</v>
      </c>
      <c r="K118" s="99">
        <v>0.103028218</v>
      </c>
      <c r="L118" s="50">
        <f t="shared" si="3"/>
        <v>3.9145693635655965</v>
      </c>
      <c r="M118"/>
    </row>
    <row r="119" spans="1:13" s="37" customFormat="1" ht="12" customHeight="1" x14ac:dyDescent="0.2">
      <c r="A119" s="41"/>
      <c r="C119" s="304"/>
      <c r="D119" s="174" t="s">
        <v>87</v>
      </c>
      <c r="E119" s="98">
        <v>5.7031999999999999E-2</v>
      </c>
      <c r="F119" s="98">
        <v>3.0392800000000001E-2</v>
      </c>
      <c r="G119" s="98">
        <v>0.12611095</v>
      </c>
      <c r="H119" s="98">
        <v>0.32903100099999999</v>
      </c>
      <c r="I119" s="98">
        <v>0.26435308800000001</v>
      </c>
      <c r="J119" s="98">
        <v>8.8613185999999997E-2</v>
      </c>
      <c r="K119" s="99">
        <v>0.104467014</v>
      </c>
      <c r="L119" s="50">
        <f t="shared" si="3"/>
        <v>3.8839544432120472</v>
      </c>
      <c r="M119"/>
    </row>
    <row r="120" spans="1:13" s="37" customFormat="1" ht="12" customHeight="1" x14ac:dyDescent="0.2">
      <c r="A120" s="41"/>
      <c r="C120" s="304"/>
      <c r="D120" s="174" t="s">
        <v>88</v>
      </c>
      <c r="E120" s="98">
        <v>4.87854E-2</v>
      </c>
      <c r="F120" s="98">
        <v>2.4193900000000001E-2</v>
      </c>
      <c r="G120" s="98">
        <v>7.9224487999999996E-2</v>
      </c>
      <c r="H120" s="98">
        <v>0.28896349599999999</v>
      </c>
      <c r="I120" s="98">
        <v>0.34601150000000003</v>
      </c>
      <c r="J120" s="98">
        <v>8.3004135000000007E-2</v>
      </c>
      <c r="K120" s="99">
        <v>0.129817089</v>
      </c>
      <c r="L120" s="50">
        <f t="shared" si="3"/>
        <v>4.0915205204514251</v>
      </c>
      <c r="M120"/>
    </row>
    <row r="121" spans="1:13" s="37" customFormat="1" ht="12" customHeight="1" x14ac:dyDescent="0.2">
      <c r="A121" s="41"/>
      <c r="C121" s="304"/>
      <c r="D121" s="175" t="s">
        <v>89</v>
      </c>
      <c r="E121" s="167">
        <v>5.6042799999999997E-2</v>
      </c>
      <c r="F121" s="167">
        <v>2.4520900000000002E-2</v>
      </c>
      <c r="G121" s="167">
        <v>0.10911987099999999</v>
      </c>
      <c r="H121" s="167">
        <v>0.34135500800000002</v>
      </c>
      <c r="I121" s="167">
        <v>0.25037007</v>
      </c>
      <c r="J121" s="167">
        <v>8.2409375000000007E-2</v>
      </c>
      <c r="K121" s="168">
        <v>0.13618192000000001</v>
      </c>
      <c r="L121" s="190">
        <f t="shared" si="3"/>
        <v>3.9028421286388908</v>
      </c>
      <c r="M121"/>
    </row>
    <row r="122" spans="1:13" s="37" customFormat="1" ht="12" customHeight="1" x14ac:dyDescent="0.2">
      <c r="A122" s="41"/>
      <c r="C122" s="304"/>
      <c r="D122" s="187" t="s">
        <v>196</v>
      </c>
      <c r="E122" s="78">
        <v>6.8493110750000002E-2</v>
      </c>
      <c r="F122" s="78">
        <v>4.7502287499999997E-2</v>
      </c>
      <c r="G122" s="78">
        <v>0.17093796449999998</v>
      </c>
      <c r="H122" s="78">
        <v>0.28601444349999999</v>
      </c>
      <c r="I122" s="78">
        <v>0.22081224100000002</v>
      </c>
      <c r="J122" s="78">
        <v>8.4309004500000007E-2</v>
      </c>
      <c r="K122" s="79">
        <v>0.1219309755</v>
      </c>
      <c r="L122" s="53">
        <f t="shared" ref="L122:L128" si="4">(1*E122+2*F122+3*G122+4*H122+5*I122)/SUM(E122:I122)</f>
        <v>3.6842753277665681</v>
      </c>
      <c r="M122"/>
    </row>
    <row r="123" spans="1:13" s="37" customFormat="1" ht="12" customHeight="1" x14ac:dyDescent="0.2">
      <c r="A123" s="41"/>
      <c r="C123" s="304"/>
      <c r="D123" s="187" t="s">
        <v>197</v>
      </c>
      <c r="E123" s="78">
        <v>6.606016725000001E-2</v>
      </c>
      <c r="F123" s="78">
        <v>4.4850725000000001E-2</v>
      </c>
      <c r="G123" s="78">
        <v>0.19676324824999999</v>
      </c>
      <c r="H123" s="78">
        <v>0.30978859400000003</v>
      </c>
      <c r="I123" s="78">
        <v>0.20075539975000001</v>
      </c>
      <c r="J123" s="78">
        <v>8.2846274250000004E-2</v>
      </c>
      <c r="K123" s="78">
        <v>9.8935583999999993E-2</v>
      </c>
      <c r="L123" s="53">
        <f t="shared" si="4"/>
        <v>3.6530389777901702</v>
      </c>
      <c r="M123"/>
    </row>
    <row r="124" spans="1:13" s="37" customFormat="1" ht="12" customHeight="1" x14ac:dyDescent="0.2">
      <c r="A124" s="41"/>
      <c r="C124" s="304"/>
      <c r="D124" s="187" t="s">
        <v>198</v>
      </c>
      <c r="E124" s="78">
        <v>5.2690874999999998E-2</v>
      </c>
      <c r="F124" s="78">
        <v>2.7656025000000001E-2</v>
      </c>
      <c r="G124" s="78">
        <v>0.11447908149999998</v>
      </c>
      <c r="H124" s="78">
        <v>0.31577767075000002</v>
      </c>
      <c r="I124" s="78">
        <v>0.2861525305</v>
      </c>
      <c r="J124" s="78">
        <v>8.4870264000000001E-2</v>
      </c>
      <c r="K124" s="78">
        <v>0.11837356025</v>
      </c>
      <c r="L124" s="53">
        <f t="shared" si="4"/>
        <v>3.9476486949168894</v>
      </c>
      <c r="M124"/>
    </row>
    <row r="125" spans="1:13" s="37" customFormat="1" ht="12" customHeight="1" x14ac:dyDescent="0.2">
      <c r="A125" s="41"/>
      <c r="C125" s="304"/>
      <c r="D125" s="187" t="s">
        <v>199</v>
      </c>
      <c r="E125" s="78">
        <v>6.3564352666666657E-2</v>
      </c>
      <c r="F125" s="78">
        <v>4.5501800000000002E-2</v>
      </c>
      <c r="G125" s="78">
        <v>0.18295646766666665</v>
      </c>
      <c r="H125" s="78">
        <v>0.31665211100000001</v>
      </c>
      <c r="I125" s="78">
        <v>0.20776585066666667</v>
      </c>
      <c r="J125" s="78">
        <v>8.2512277333333328E-2</v>
      </c>
      <c r="K125" s="78">
        <v>0.10104714266666666</v>
      </c>
      <c r="L125" s="53">
        <f t="shared" si="4"/>
        <v>3.6853570478200459</v>
      </c>
      <c r="M125"/>
    </row>
    <row r="126" spans="1:13" s="37" customFormat="1" ht="12" customHeight="1" x14ac:dyDescent="0.2">
      <c r="A126" s="41"/>
      <c r="C126" s="304"/>
      <c r="D126" s="187" t="s">
        <v>200</v>
      </c>
      <c r="E126" s="78">
        <v>7.3929017999999999E-2</v>
      </c>
      <c r="F126" s="78">
        <v>5.2566216666666665E-2</v>
      </c>
      <c r="G126" s="78">
        <v>0.19396586033333332</v>
      </c>
      <c r="H126" s="78">
        <v>0.29179077633333333</v>
      </c>
      <c r="I126" s="78">
        <v>0.19545633833333334</v>
      </c>
      <c r="J126" s="78">
        <v>8.8790370666666674E-2</v>
      </c>
      <c r="K126" s="78">
        <v>0.10350142866666667</v>
      </c>
      <c r="L126" s="53">
        <f t="shared" si="4"/>
        <v>3.5970958256476866</v>
      </c>
      <c r="M126"/>
    </row>
    <row r="127" spans="1:13" s="37" customFormat="1" ht="12" customHeight="1" x14ac:dyDescent="0.2">
      <c r="A127" s="41"/>
      <c r="C127" s="304"/>
      <c r="D127" s="187" t="s">
        <v>201</v>
      </c>
      <c r="E127" s="78">
        <v>5.3426633333333334E-2</v>
      </c>
      <c r="F127" s="78">
        <v>3.0043933333333332E-2</v>
      </c>
      <c r="G127" s="78">
        <v>0.106183819</v>
      </c>
      <c r="H127" s="78">
        <v>0.29091186199999997</v>
      </c>
      <c r="I127" s="78">
        <v>0.31434407733333336</v>
      </c>
      <c r="J127" s="78">
        <v>8.2136156333333335E-2</v>
      </c>
      <c r="K127" s="78">
        <v>0.12295355933333334</v>
      </c>
      <c r="L127" s="53">
        <f t="shared" si="4"/>
        <v>3.9846429113455866</v>
      </c>
      <c r="M127"/>
    </row>
    <row r="128" spans="1:13" s="37" customFormat="1" ht="12" customHeight="1" x14ac:dyDescent="0.2">
      <c r="A128" s="41"/>
      <c r="C128" s="304"/>
      <c r="D128" s="187" t="s">
        <v>202</v>
      </c>
      <c r="E128" s="78">
        <v>5.8738866666666667E-2</v>
      </c>
      <c r="F128" s="78">
        <v>3.1900100000000001E-2</v>
      </c>
      <c r="G128" s="78">
        <v>0.15980091199999999</v>
      </c>
      <c r="H128" s="78">
        <v>0.31608619500000001</v>
      </c>
      <c r="I128" s="78">
        <v>0.22606062866666665</v>
      </c>
      <c r="J128" s="78">
        <v>8.2595252666666674E-2</v>
      </c>
      <c r="K128" s="78">
        <v>0.124818029</v>
      </c>
      <c r="L128" s="53">
        <f t="shared" si="4"/>
        <v>3.7807721441429667</v>
      </c>
      <c r="M128"/>
    </row>
    <row r="129" spans="1:13" s="37" customFormat="1" ht="15" customHeight="1" x14ac:dyDescent="0.2">
      <c r="A129" s="41"/>
      <c r="C129" s="304"/>
      <c r="D129" s="141" t="s">
        <v>207</v>
      </c>
      <c r="E129" s="31">
        <v>6.2414717666666654E-2</v>
      </c>
      <c r="F129" s="31">
        <v>4.0003012499999997E-2</v>
      </c>
      <c r="G129" s="139">
        <v>0.16072676475</v>
      </c>
      <c r="H129" s="139">
        <v>0.30386023608333329</v>
      </c>
      <c r="I129" s="139">
        <v>0.23590672375000002</v>
      </c>
      <c r="J129" s="139">
        <v>8.4008514249999999E-2</v>
      </c>
      <c r="K129" s="140">
        <v>0.11308003991666665</v>
      </c>
      <c r="L129" s="56">
        <f t="shared" si="3"/>
        <v>3.7607828137664265</v>
      </c>
      <c r="M129"/>
    </row>
    <row r="130" spans="1:13" s="37" customFormat="1" ht="12" customHeight="1" x14ac:dyDescent="0.2">
      <c r="A130" s="41"/>
      <c r="C130" s="303" t="s">
        <v>25</v>
      </c>
      <c r="D130" s="173" t="s">
        <v>78</v>
      </c>
      <c r="E130" s="163">
        <v>8.7597428000000005E-2</v>
      </c>
      <c r="F130" s="163">
        <v>0.109909377</v>
      </c>
      <c r="G130" s="163">
        <v>0.18983741000000001</v>
      </c>
      <c r="H130" s="163">
        <v>0.24709684300000001</v>
      </c>
      <c r="I130" s="163">
        <v>0.19600165899999999</v>
      </c>
      <c r="J130" s="163">
        <v>3.9879600000000001E-2</v>
      </c>
      <c r="K130" s="164">
        <v>0.12967768099999999</v>
      </c>
      <c r="L130" s="49">
        <f t="shared" si="3"/>
        <v>3.4262737462239672</v>
      </c>
      <c r="M130"/>
    </row>
    <row r="131" spans="1:13" s="37" customFormat="1" ht="12" customHeight="1" x14ac:dyDescent="0.2">
      <c r="A131" s="41"/>
      <c r="C131" s="304"/>
      <c r="D131" s="174" t="s">
        <v>79</v>
      </c>
      <c r="E131" s="98">
        <v>9.9614711999999994E-2</v>
      </c>
      <c r="F131" s="98">
        <v>0.10916530100000001</v>
      </c>
      <c r="G131" s="98">
        <v>0.21344312800000001</v>
      </c>
      <c r="H131" s="98">
        <v>0.220961676</v>
      </c>
      <c r="I131" s="98">
        <v>0.18874185099999999</v>
      </c>
      <c r="J131" s="98">
        <v>3.9557200000000001E-2</v>
      </c>
      <c r="K131" s="99">
        <v>0.12851617900000001</v>
      </c>
      <c r="L131" s="50">
        <f t="shared" si="3"/>
        <v>3.348649303065736</v>
      </c>
      <c r="M131"/>
    </row>
    <row r="132" spans="1:13" s="37" customFormat="1" ht="12" customHeight="1" x14ac:dyDescent="0.2">
      <c r="A132" s="41"/>
      <c r="C132" s="304"/>
      <c r="D132" s="174" t="s">
        <v>80</v>
      </c>
      <c r="E132" s="98">
        <v>8.7580407999999998E-2</v>
      </c>
      <c r="F132" s="98">
        <v>6.3796683000000007E-2</v>
      </c>
      <c r="G132" s="98">
        <v>0.11663512199999999</v>
      </c>
      <c r="H132" s="98">
        <v>0.32719562299999999</v>
      </c>
      <c r="I132" s="98">
        <v>0.21679216000000001</v>
      </c>
      <c r="J132" s="98">
        <v>5.9901599999999999E-2</v>
      </c>
      <c r="K132" s="99">
        <v>0.12809837299999999</v>
      </c>
      <c r="L132" s="50">
        <f t="shared" si="3"/>
        <v>3.6426384809982197</v>
      </c>
      <c r="M132"/>
    </row>
    <row r="133" spans="1:13" s="37" customFormat="1" ht="12" customHeight="1" x14ac:dyDescent="0.2">
      <c r="A133" s="41"/>
      <c r="C133" s="304"/>
      <c r="D133" s="174" t="s">
        <v>81</v>
      </c>
      <c r="E133" s="98">
        <v>8.9943529999999994E-2</v>
      </c>
      <c r="F133" s="98">
        <v>6.2541344999999998E-2</v>
      </c>
      <c r="G133" s="98">
        <v>0.202767801</v>
      </c>
      <c r="H133" s="98">
        <v>0.29095581199999998</v>
      </c>
      <c r="I133" s="98">
        <v>0.19317541699999999</v>
      </c>
      <c r="J133" s="98">
        <v>3.2195300000000003E-2</v>
      </c>
      <c r="K133" s="99">
        <v>0.12842082199999999</v>
      </c>
      <c r="L133" s="50">
        <f t="shared" si="3"/>
        <v>3.5180921845290807</v>
      </c>
      <c r="M133"/>
    </row>
    <row r="134" spans="1:13" s="37" customFormat="1" ht="12" customHeight="1" x14ac:dyDescent="0.2">
      <c r="A134" s="41"/>
      <c r="C134" s="304"/>
      <c r="D134" s="174" t="s">
        <v>82</v>
      </c>
      <c r="E134" s="98">
        <v>0.155367384</v>
      </c>
      <c r="F134" s="98">
        <v>0.11007420399999999</v>
      </c>
      <c r="G134" s="98">
        <v>0.24684445899999999</v>
      </c>
      <c r="H134" s="98">
        <v>0.15852524400000001</v>
      </c>
      <c r="I134" s="98">
        <v>8.1761956999999996E-2</v>
      </c>
      <c r="J134" s="98">
        <v>7.0172681000000001E-2</v>
      </c>
      <c r="K134" s="99">
        <v>0.17725407100000001</v>
      </c>
      <c r="L134" s="50">
        <f t="shared" si="3"/>
        <v>2.8687704960780107</v>
      </c>
      <c r="M134"/>
    </row>
    <row r="135" spans="1:13" s="37" customFormat="1" ht="12" customHeight="1" x14ac:dyDescent="0.2">
      <c r="A135" s="41"/>
      <c r="C135" s="304"/>
      <c r="D135" s="174" t="s">
        <v>83</v>
      </c>
      <c r="E135" s="98">
        <v>0.158106674</v>
      </c>
      <c r="F135" s="98">
        <v>0.13631810799999999</v>
      </c>
      <c r="G135" s="98">
        <v>0.25221270200000001</v>
      </c>
      <c r="H135" s="98">
        <v>0.14125528100000001</v>
      </c>
      <c r="I135" s="98">
        <v>6.0808599999999997E-2</v>
      </c>
      <c r="J135" s="98">
        <v>6.9925877999999997E-2</v>
      </c>
      <c r="K135" s="99">
        <v>0.18137276999999999</v>
      </c>
      <c r="L135" s="50">
        <f t="shared" si="3"/>
        <v>2.7466827444611375</v>
      </c>
      <c r="M135"/>
    </row>
    <row r="136" spans="1:13" s="37" customFormat="1" ht="12" customHeight="1" x14ac:dyDescent="0.2">
      <c r="A136" s="41"/>
      <c r="C136" s="304"/>
      <c r="D136" s="174" t="s">
        <v>84</v>
      </c>
      <c r="E136" s="98">
        <v>0.121842613</v>
      </c>
      <c r="F136" s="98">
        <v>0.10862506500000001</v>
      </c>
      <c r="G136" s="98">
        <v>0.22992290700000001</v>
      </c>
      <c r="H136" s="98">
        <v>0.15923889999999999</v>
      </c>
      <c r="I136" s="98">
        <v>7.3146418000000005E-2</v>
      </c>
      <c r="J136" s="98">
        <v>6.2872039000000005E-2</v>
      </c>
      <c r="K136" s="99">
        <v>0.24435205800000001</v>
      </c>
      <c r="L136" s="50">
        <f t="shared" si="3"/>
        <v>2.9324766424504229</v>
      </c>
      <c r="M136"/>
    </row>
    <row r="137" spans="1:13" s="37" customFormat="1" ht="12" customHeight="1" x14ac:dyDescent="0.2">
      <c r="A137" s="41"/>
      <c r="C137" s="304"/>
      <c r="D137" s="174" t="s">
        <v>85</v>
      </c>
      <c r="E137" s="98">
        <v>0.12187677099999999</v>
      </c>
      <c r="F137" s="98">
        <v>0.111669671</v>
      </c>
      <c r="G137" s="98">
        <v>0.220359059</v>
      </c>
      <c r="H137" s="98">
        <v>0.176584038</v>
      </c>
      <c r="I137" s="98">
        <v>6.2501767E-2</v>
      </c>
      <c r="J137" s="98">
        <v>6.2656636000000002E-2</v>
      </c>
      <c r="K137" s="99">
        <v>0.24435205800000001</v>
      </c>
      <c r="L137" s="50">
        <f t="shared" si="3"/>
        <v>2.9223141177473875</v>
      </c>
      <c r="M137"/>
    </row>
    <row r="138" spans="1:13" s="37" customFormat="1" ht="12" customHeight="1" x14ac:dyDescent="0.2">
      <c r="A138" s="41"/>
      <c r="C138" s="304"/>
      <c r="D138" s="174" t="s">
        <v>86</v>
      </c>
      <c r="E138" s="98">
        <v>8.7502425999999994E-2</v>
      </c>
      <c r="F138" s="98">
        <v>0.100014018</v>
      </c>
      <c r="G138" s="98">
        <v>0.167845838</v>
      </c>
      <c r="H138" s="98">
        <v>0.311168624</v>
      </c>
      <c r="I138" s="98">
        <v>0.201193703</v>
      </c>
      <c r="J138" s="98">
        <v>6.7341514000000005E-2</v>
      </c>
      <c r="K138" s="99">
        <v>6.4933876000000001E-2</v>
      </c>
      <c r="L138" s="50">
        <f t="shared" si="3"/>
        <v>3.505387487517944</v>
      </c>
      <c r="M138"/>
    </row>
    <row r="139" spans="1:13" s="37" customFormat="1" ht="12" customHeight="1" x14ac:dyDescent="0.2">
      <c r="A139" s="41"/>
      <c r="C139" s="304"/>
      <c r="D139" s="174" t="s">
        <v>87</v>
      </c>
      <c r="E139" s="98">
        <v>6.6021464000000002E-2</v>
      </c>
      <c r="F139" s="98">
        <v>9.8875978000000003E-2</v>
      </c>
      <c r="G139" s="98">
        <v>0.19283740799999999</v>
      </c>
      <c r="H139" s="98">
        <v>0.25862616399999999</v>
      </c>
      <c r="I139" s="98">
        <v>0.25128794999999998</v>
      </c>
      <c r="J139" s="98">
        <v>6.7417160000000004E-2</v>
      </c>
      <c r="K139" s="99">
        <v>6.4933876000000001E-2</v>
      </c>
      <c r="L139" s="50">
        <f t="shared" si="3"/>
        <v>3.611172467209907</v>
      </c>
      <c r="M139"/>
    </row>
    <row r="140" spans="1:13" s="37" customFormat="1" ht="12" customHeight="1" x14ac:dyDescent="0.2">
      <c r="A140" s="41"/>
      <c r="C140" s="304"/>
      <c r="D140" s="174" t="s">
        <v>88</v>
      </c>
      <c r="E140" s="98">
        <v>5.9575999999999997E-2</v>
      </c>
      <c r="F140" s="98">
        <v>9.5598837000000006E-2</v>
      </c>
      <c r="G140" s="98">
        <v>0.15183883400000001</v>
      </c>
      <c r="H140" s="98">
        <v>0.26857642300000001</v>
      </c>
      <c r="I140" s="98">
        <v>0.25803549199999998</v>
      </c>
      <c r="J140" s="98">
        <v>6.4675458000000005E-2</v>
      </c>
      <c r="K140" s="99">
        <v>0.101699004</v>
      </c>
      <c r="L140" s="50">
        <f t="shared" si="3"/>
        <v>3.683636130621355</v>
      </c>
      <c r="M140"/>
    </row>
    <row r="141" spans="1:13" s="37" customFormat="1" ht="12" customHeight="1" x14ac:dyDescent="0.2">
      <c r="A141" s="41"/>
      <c r="C141" s="304"/>
      <c r="D141" s="175" t="s">
        <v>89</v>
      </c>
      <c r="E141" s="167">
        <v>6.4005055000000005E-2</v>
      </c>
      <c r="F141" s="167">
        <v>0.12573775000000001</v>
      </c>
      <c r="G141" s="167">
        <v>0.211037842</v>
      </c>
      <c r="H141" s="167">
        <v>0.22687760300000001</v>
      </c>
      <c r="I141" s="167">
        <v>0.19945702200000001</v>
      </c>
      <c r="J141" s="167">
        <v>6.0772199999999998E-2</v>
      </c>
      <c r="K141" s="168">
        <v>0.112112568</v>
      </c>
      <c r="L141" s="190">
        <f t="shared" si="3"/>
        <v>3.4498088713806263</v>
      </c>
      <c r="M141"/>
    </row>
    <row r="142" spans="1:13" s="37" customFormat="1" ht="12" customHeight="1" x14ac:dyDescent="0.2">
      <c r="A142" s="41"/>
      <c r="C142" s="304"/>
      <c r="D142" s="187" t="s">
        <v>196</v>
      </c>
      <c r="E142" s="78">
        <v>9.1184019499999991E-2</v>
      </c>
      <c r="F142" s="78">
        <v>8.6353176500000017E-2</v>
      </c>
      <c r="G142" s="78">
        <v>0.18067086525000001</v>
      </c>
      <c r="H142" s="78">
        <v>0.27155248850000002</v>
      </c>
      <c r="I142" s="78">
        <v>0.19867777174999998</v>
      </c>
      <c r="J142" s="78">
        <v>4.2883425000000003E-2</v>
      </c>
      <c r="K142" s="79">
        <v>0.12867826374999999</v>
      </c>
      <c r="L142" s="53">
        <f t="shared" ref="L142:L148" si="5">(1*E142+2*F142+3*G142+4*H142+5*I142)/SUM(E142:I142)</f>
        <v>3.4830616910326015</v>
      </c>
      <c r="M142"/>
    </row>
    <row r="143" spans="1:13" s="37" customFormat="1" ht="12" customHeight="1" x14ac:dyDescent="0.2">
      <c r="A143" s="41"/>
      <c r="C143" s="304"/>
      <c r="D143" s="187" t="s">
        <v>197</v>
      </c>
      <c r="E143" s="78">
        <v>0.1392983605</v>
      </c>
      <c r="F143" s="78">
        <v>0.11667176200000001</v>
      </c>
      <c r="G143" s="78">
        <v>0.23733478175</v>
      </c>
      <c r="H143" s="78">
        <v>0.15890086575000001</v>
      </c>
      <c r="I143" s="78">
        <v>6.9554685499999991E-2</v>
      </c>
      <c r="J143" s="78">
        <v>6.6406808499999997E-2</v>
      </c>
      <c r="K143" s="78">
        <v>0.21183273925000001</v>
      </c>
      <c r="L143" s="53">
        <f t="shared" si="5"/>
        <v>2.8652485800394483</v>
      </c>
      <c r="M143"/>
    </row>
    <row r="144" spans="1:13" s="37" customFormat="1" ht="12" customHeight="1" x14ac:dyDescent="0.2">
      <c r="A144" s="41"/>
      <c r="C144" s="304"/>
      <c r="D144" s="187" t="s">
        <v>198</v>
      </c>
      <c r="E144" s="78">
        <v>6.9276236249999998E-2</v>
      </c>
      <c r="F144" s="78">
        <v>0.10505664575000001</v>
      </c>
      <c r="G144" s="78">
        <v>0.18088998049999999</v>
      </c>
      <c r="H144" s="78">
        <v>0.26631220350000001</v>
      </c>
      <c r="I144" s="78">
        <v>0.22749354175</v>
      </c>
      <c r="J144" s="78">
        <v>6.505158300000001E-2</v>
      </c>
      <c r="K144" s="78">
        <v>8.5919831000000002E-2</v>
      </c>
      <c r="L144" s="53">
        <f t="shared" si="5"/>
        <v>3.5626314171155204</v>
      </c>
      <c r="M144"/>
    </row>
    <row r="145" spans="1:13" s="37" customFormat="1" ht="12" customHeight="1" x14ac:dyDescent="0.2">
      <c r="A145" s="41"/>
      <c r="C145" s="304"/>
      <c r="D145" s="187" t="s">
        <v>199</v>
      </c>
      <c r="E145" s="78">
        <v>0.110155746</v>
      </c>
      <c r="F145" s="78">
        <v>0.10666586633333332</v>
      </c>
      <c r="G145" s="78">
        <v>0.20150923566666668</v>
      </c>
      <c r="H145" s="78">
        <v>0.23893023700000002</v>
      </c>
      <c r="I145" s="78">
        <v>0.15965243966666667</v>
      </c>
      <c r="J145" s="78">
        <v>5.9131265000000009E-2</v>
      </c>
      <c r="K145" s="78">
        <v>0.12395520933333333</v>
      </c>
      <c r="L145" s="53">
        <f t="shared" si="5"/>
        <v>3.2830871946872988</v>
      </c>
      <c r="M145"/>
    </row>
    <row r="146" spans="1:13" s="37" customFormat="1" ht="12" customHeight="1" x14ac:dyDescent="0.2">
      <c r="A146" s="41"/>
      <c r="C146" s="304"/>
      <c r="D146" s="187" t="s">
        <v>200</v>
      </c>
      <c r="E146" s="78">
        <v>0.10791428333333335</v>
      </c>
      <c r="F146" s="78">
        <v>0.11478646233333334</v>
      </c>
      <c r="G146" s="78">
        <v>0.21949774599999997</v>
      </c>
      <c r="H146" s="78">
        <v>0.20694770700000001</v>
      </c>
      <c r="I146" s="78">
        <v>0.16694613366666666</v>
      </c>
      <c r="J146" s="78">
        <v>5.8966745999999993E-2</v>
      </c>
      <c r="K146" s="78">
        <v>0.12494094166666665</v>
      </c>
      <c r="L146" s="53">
        <f t="shared" si="5"/>
        <v>3.2575994614877315</v>
      </c>
      <c r="M146"/>
    </row>
    <row r="147" spans="1:13" s="37" customFormat="1" ht="12" customHeight="1" x14ac:dyDescent="0.2">
      <c r="A147" s="41"/>
      <c r="C147" s="304"/>
      <c r="D147" s="187" t="s">
        <v>201</v>
      </c>
      <c r="E147" s="78">
        <v>8.966634033333333E-2</v>
      </c>
      <c r="F147" s="78">
        <v>8.9340195000000011E-2</v>
      </c>
      <c r="G147" s="78">
        <v>0.16613228766666666</v>
      </c>
      <c r="H147" s="78">
        <v>0.25167031533333334</v>
      </c>
      <c r="I147" s="78">
        <v>0.18265802333333334</v>
      </c>
      <c r="J147" s="78">
        <v>6.2483032333333334E-2</v>
      </c>
      <c r="K147" s="78">
        <v>0.15804981166666665</v>
      </c>
      <c r="L147" s="53">
        <f t="shared" si="5"/>
        <v>3.4468610141170855</v>
      </c>
      <c r="M147"/>
    </row>
    <row r="148" spans="1:13" s="37" customFormat="1" ht="12" customHeight="1" x14ac:dyDescent="0.2">
      <c r="A148" s="41"/>
      <c r="C148" s="304"/>
      <c r="D148" s="187" t="s">
        <v>202</v>
      </c>
      <c r="E148" s="78">
        <v>9.1941785333333345E-2</v>
      </c>
      <c r="F148" s="78">
        <v>9.9982921999999988E-2</v>
      </c>
      <c r="G148" s="78">
        <v>0.21138823399999998</v>
      </c>
      <c r="H148" s="78">
        <v>0.23147248433333334</v>
      </c>
      <c r="I148" s="78">
        <v>0.151711402</v>
      </c>
      <c r="J148" s="78">
        <v>5.1874711999999996E-2</v>
      </c>
      <c r="K148" s="78">
        <v>0.16162848266666666</v>
      </c>
      <c r="L148" s="53">
        <f t="shared" si="5"/>
        <v>3.319173309842081</v>
      </c>
      <c r="M148"/>
    </row>
    <row r="149" spans="1:13" s="37" customFormat="1" ht="15" customHeight="1" x14ac:dyDescent="0.2">
      <c r="A149" s="41"/>
      <c r="C149" s="304"/>
      <c r="D149" s="141" t="s">
        <v>207</v>
      </c>
      <c r="E149" s="31">
        <v>9.9919538749999995E-2</v>
      </c>
      <c r="F149" s="31">
        <v>0.10269386141666668</v>
      </c>
      <c r="G149" s="139">
        <v>0.19963187583333333</v>
      </c>
      <c r="H149" s="139">
        <v>0.23225518591666669</v>
      </c>
      <c r="I149" s="139">
        <v>0.16524199966666667</v>
      </c>
      <c r="J149" s="139">
        <v>5.8113938833333323E-2</v>
      </c>
      <c r="K149" s="140">
        <v>0.14214361133333334</v>
      </c>
      <c r="L149" s="56">
        <f t="shared" si="3"/>
        <v>3.3253625496115036</v>
      </c>
      <c r="M149"/>
    </row>
    <row r="150" spans="1:13" s="37" customFormat="1" ht="12" customHeight="1" x14ac:dyDescent="0.2">
      <c r="A150" s="41"/>
      <c r="C150" s="303" t="s">
        <v>26</v>
      </c>
      <c r="D150" s="173" t="s">
        <v>78</v>
      </c>
      <c r="E150" s="163">
        <v>0.108436197</v>
      </c>
      <c r="F150" s="163">
        <v>3.4953999999999999E-2</v>
      </c>
      <c r="G150" s="163">
        <v>0.14160394000000001</v>
      </c>
      <c r="H150" s="163">
        <v>0.303364788</v>
      </c>
      <c r="I150" s="163">
        <v>0.13720009799999999</v>
      </c>
      <c r="J150" s="163">
        <v>8.5134186000000001E-2</v>
      </c>
      <c r="K150" s="164">
        <v>0.189306788</v>
      </c>
      <c r="L150" s="49">
        <f t="shared" si="3"/>
        <v>3.4492240874523588</v>
      </c>
      <c r="M150"/>
    </row>
    <row r="151" spans="1:13" s="37" customFormat="1" ht="12" customHeight="1" x14ac:dyDescent="0.2">
      <c r="A151" s="41"/>
      <c r="C151" s="304"/>
      <c r="D151" s="174" t="s">
        <v>79</v>
      </c>
      <c r="E151" s="98">
        <v>0.10360491600000001</v>
      </c>
      <c r="F151" s="98">
        <v>4.7691799999999999E-2</v>
      </c>
      <c r="G151" s="98">
        <v>0.19894372099999999</v>
      </c>
      <c r="H151" s="98">
        <v>0.23623506</v>
      </c>
      <c r="I151" s="98">
        <v>0.125703336</v>
      </c>
      <c r="J151" s="98">
        <v>0.10055641899999999</v>
      </c>
      <c r="K151" s="99">
        <v>0.187264703</v>
      </c>
      <c r="L151" s="50">
        <f t="shared" si="3"/>
        <v>3.3268000805634736</v>
      </c>
      <c r="M151"/>
    </row>
    <row r="152" spans="1:13" s="37" customFormat="1" ht="12" customHeight="1" x14ac:dyDescent="0.2">
      <c r="A152" s="41"/>
      <c r="C152" s="304"/>
      <c r="D152" s="174" t="s">
        <v>80</v>
      </c>
      <c r="E152" s="98">
        <v>7.0503105999999996E-2</v>
      </c>
      <c r="F152" s="98">
        <v>2.6543799999999999E-2</v>
      </c>
      <c r="G152" s="98">
        <v>6.9908053999999997E-2</v>
      </c>
      <c r="H152" s="98">
        <v>0.17925492700000001</v>
      </c>
      <c r="I152" s="98">
        <v>0.34039130000000001</v>
      </c>
      <c r="J152" s="98">
        <v>0.101761061</v>
      </c>
      <c r="K152" s="99">
        <v>0.21163773499999999</v>
      </c>
      <c r="L152" s="50">
        <f t="shared" si="3"/>
        <v>4.008573139853894</v>
      </c>
      <c r="M152"/>
    </row>
    <row r="153" spans="1:13" s="37" customFormat="1" ht="12" customHeight="1" x14ac:dyDescent="0.2">
      <c r="A153" s="41"/>
      <c r="C153" s="304"/>
      <c r="D153" s="174" t="s">
        <v>81</v>
      </c>
      <c r="E153" s="98">
        <v>7.0974580999999995E-2</v>
      </c>
      <c r="F153" s="98">
        <v>3.0790000000000001E-2</v>
      </c>
      <c r="G153" s="98">
        <v>9.6137734000000002E-2</v>
      </c>
      <c r="H153" s="98">
        <v>0.25654092699999997</v>
      </c>
      <c r="I153" s="98">
        <v>0.23464389299999999</v>
      </c>
      <c r="J153" s="98">
        <v>0.10206770499999999</v>
      </c>
      <c r="K153" s="99">
        <v>0.20884520600000001</v>
      </c>
      <c r="L153" s="50">
        <f t="shared" si="3"/>
        <v>3.8026409475776961</v>
      </c>
      <c r="M153"/>
    </row>
    <row r="154" spans="1:13" s="37" customFormat="1" ht="12" customHeight="1" x14ac:dyDescent="0.2">
      <c r="A154" s="41"/>
      <c r="C154" s="304"/>
      <c r="D154" s="174" t="s">
        <v>82</v>
      </c>
      <c r="E154" s="98">
        <v>0.105330354</v>
      </c>
      <c r="F154" s="98">
        <v>3.6463200000000001E-2</v>
      </c>
      <c r="G154" s="98">
        <v>0.213016388</v>
      </c>
      <c r="H154" s="98">
        <v>0.21541570099999999</v>
      </c>
      <c r="I154" s="98">
        <v>0.123523148</v>
      </c>
      <c r="J154" s="98">
        <v>7.1322197000000004E-2</v>
      </c>
      <c r="K154" s="99">
        <v>0.234928991</v>
      </c>
      <c r="L154" s="50">
        <f t="shared" si="3"/>
        <v>3.3103977863364671</v>
      </c>
      <c r="M154"/>
    </row>
    <row r="155" spans="1:13" s="37" customFormat="1" ht="12" customHeight="1" x14ac:dyDescent="0.2">
      <c r="A155" s="41"/>
      <c r="C155" s="304"/>
      <c r="D155" s="174" t="s">
        <v>83</v>
      </c>
      <c r="E155" s="98">
        <v>0.105620989</v>
      </c>
      <c r="F155" s="98">
        <v>4.2571400000000002E-2</v>
      </c>
      <c r="G155" s="98">
        <v>0.221638635</v>
      </c>
      <c r="H155" s="98">
        <v>0.188827403</v>
      </c>
      <c r="I155" s="98">
        <v>0.106022824</v>
      </c>
      <c r="J155" s="98">
        <v>9.0696448999999998E-2</v>
      </c>
      <c r="K155" s="99">
        <v>0.244622322</v>
      </c>
      <c r="L155" s="50">
        <f t="shared" si="3"/>
        <v>3.2212484146028664</v>
      </c>
      <c r="M155"/>
    </row>
    <row r="156" spans="1:13" s="37" customFormat="1" ht="12" customHeight="1" x14ac:dyDescent="0.2">
      <c r="A156" s="41"/>
      <c r="C156" s="304"/>
      <c r="D156" s="174" t="s">
        <v>84</v>
      </c>
      <c r="E156" s="98">
        <v>7.2320630999999996E-2</v>
      </c>
      <c r="F156" s="98">
        <v>3.6112999999999999E-2</v>
      </c>
      <c r="G156" s="98">
        <v>0.11991067499999999</v>
      </c>
      <c r="H156" s="98">
        <v>0.20867222199999999</v>
      </c>
      <c r="I156" s="98">
        <v>0.18407827600000001</v>
      </c>
      <c r="J156" s="98">
        <v>0.106580253</v>
      </c>
      <c r="K156" s="99">
        <v>0.27232495499999998</v>
      </c>
      <c r="L156" s="50">
        <f t="shared" si="3"/>
        <v>3.6377037924793196</v>
      </c>
      <c r="M156"/>
    </row>
    <row r="157" spans="1:13" s="37" customFormat="1" ht="12" customHeight="1" x14ac:dyDescent="0.2">
      <c r="A157" s="41"/>
      <c r="C157" s="304"/>
      <c r="D157" s="174" t="s">
        <v>85</v>
      </c>
      <c r="E157" s="98">
        <v>7.4795434999999993E-2</v>
      </c>
      <c r="F157" s="98">
        <v>3.9185900000000003E-2</v>
      </c>
      <c r="G157" s="98">
        <v>0.123083569</v>
      </c>
      <c r="H157" s="98">
        <v>0.23151712999999999</v>
      </c>
      <c r="I157" s="98">
        <v>0.152751158</v>
      </c>
      <c r="J157" s="98">
        <v>0.10841174200000001</v>
      </c>
      <c r="K157" s="99">
        <v>0.27025506100000002</v>
      </c>
      <c r="L157" s="50">
        <f t="shared" si="3"/>
        <v>3.5604765373616161</v>
      </c>
      <c r="M157"/>
    </row>
    <row r="158" spans="1:13" s="37" customFormat="1" ht="12" customHeight="1" x14ac:dyDescent="0.2">
      <c r="A158" s="41"/>
      <c r="C158" s="304"/>
      <c r="D158" s="174" t="s">
        <v>86</v>
      </c>
      <c r="E158" s="98">
        <v>9.3565870999999995E-2</v>
      </c>
      <c r="F158" s="98">
        <v>3.37364E-2</v>
      </c>
      <c r="G158" s="98">
        <v>0.158600398</v>
      </c>
      <c r="H158" s="98">
        <v>0.27048007899999998</v>
      </c>
      <c r="I158" s="98">
        <v>0.19976707199999999</v>
      </c>
      <c r="J158" s="98">
        <v>8.0080007999999994E-2</v>
      </c>
      <c r="K158" s="99">
        <v>0.16377013700000001</v>
      </c>
      <c r="L158" s="50">
        <f t="shared" si="3"/>
        <v>3.5939908588485809</v>
      </c>
      <c r="M158"/>
    </row>
    <row r="159" spans="1:13" s="37" customFormat="1" ht="12" customHeight="1" x14ac:dyDescent="0.2">
      <c r="A159" s="41"/>
      <c r="C159" s="304"/>
      <c r="D159" s="174" t="s">
        <v>87</v>
      </c>
      <c r="E159" s="98">
        <v>9.2647412999999998E-2</v>
      </c>
      <c r="F159" s="98">
        <v>3.8254499999999997E-2</v>
      </c>
      <c r="G159" s="98">
        <v>0.166944062</v>
      </c>
      <c r="H159" s="98">
        <v>0.24795678400000001</v>
      </c>
      <c r="I159" s="98">
        <v>0.19017706100000001</v>
      </c>
      <c r="J159" s="98">
        <v>9.2642877999999998E-2</v>
      </c>
      <c r="K159" s="99">
        <v>0.17137733599999999</v>
      </c>
      <c r="L159" s="50">
        <f t="shared" si="3"/>
        <v>3.5499628780582602</v>
      </c>
      <c r="M159"/>
    </row>
    <row r="160" spans="1:13" s="37" customFormat="1" ht="12" customHeight="1" x14ac:dyDescent="0.2">
      <c r="A160" s="41"/>
      <c r="C160" s="304"/>
      <c r="D160" s="174" t="s">
        <v>88</v>
      </c>
      <c r="E160" s="98">
        <v>7.1079340000000005E-2</v>
      </c>
      <c r="F160" s="98">
        <v>3.8261000000000003E-2</v>
      </c>
      <c r="G160" s="98">
        <v>0.104202292</v>
      </c>
      <c r="H160" s="98">
        <v>0.18669966199999999</v>
      </c>
      <c r="I160" s="98">
        <v>0.26868987900000002</v>
      </c>
      <c r="J160" s="98">
        <v>0.113306117</v>
      </c>
      <c r="K160" s="99">
        <v>0.217761713</v>
      </c>
      <c r="L160" s="50">
        <f t="shared" si="3"/>
        <v>3.812727750201963</v>
      </c>
      <c r="M160"/>
    </row>
    <row r="161" spans="1:13" s="37" customFormat="1" ht="12" customHeight="1" x14ac:dyDescent="0.2">
      <c r="A161" s="41"/>
      <c r="C161" s="304"/>
      <c r="D161" s="175" t="s">
        <v>89</v>
      </c>
      <c r="E161" s="167">
        <v>7.3097433000000003E-2</v>
      </c>
      <c r="F161" s="167">
        <v>3.9676900000000001E-2</v>
      </c>
      <c r="G161" s="167">
        <v>0.102055549</v>
      </c>
      <c r="H161" s="167">
        <v>0.23059748899999999</v>
      </c>
      <c r="I161" s="167">
        <v>0.22645831999999999</v>
      </c>
      <c r="J161" s="167">
        <v>0.118719599</v>
      </c>
      <c r="K161" s="168">
        <v>0.20939468899999999</v>
      </c>
      <c r="L161" s="190">
        <f t="shared" si="3"/>
        <v>3.7406652197925729</v>
      </c>
      <c r="M161"/>
    </row>
    <row r="162" spans="1:13" s="37" customFormat="1" ht="12" customHeight="1" x14ac:dyDescent="0.2">
      <c r="A162" s="41"/>
      <c r="C162" s="304"/>
      <c r="D162" s="187" t="s">
        <v>196</v>
      </c>
      <c r="E162" s="78">
        <v>8.8379699999999992E-2</v>
      </c>
      <c r="F162" s="78">
        <v>3.4994900000000002E-2</v>
      </c>
      <c r="G162" s="78">
        <v>0.12664836225000001</v>
      </c>
      <c r="H162" s="78">
        <v>0.24384892549999998</v>
      </c>
      <c r="I162" s="78">
        <v>0.20948465675</v>
      </c>
      <c r="J162" s="78">
        <v>9.7379842750000001E-2</v>
      </c>
      <c r="K162" s="79">
        <v>0.19926360800000001</v>
      </c>
      <c r="L162" s="53">
        <f t="shared" ref="L162:L168" si="6">(1*E162+2*F162+3*G162+4*H162+5*I162)/SUM(E162:I162)</f>
        <v>3.641301971990111</v>
      </c>
      <c r="M162"/>
    </row>
    <row r="163" spans="1:13" s="37" customFormat="1" ht="12" customHeight="1" x14ac:dyDescent="0.2">
      <c r="A163" s="41"/>
      <c r="C163" s="304"/>
      <c r="D163" s="187" t="s">
        <v>197</v>
      </c>
      <c r="E163" s="78">
        <v>8.9516852250000001E-2</v>
      </c>
      <c r="F163" s="78">
        <v>3.8583375000000003E-2</v>
      </c>
      <c r="G163" s="78">
        <v>0.16941231675000001</v>
      </c>
      <c r="H163" s="78">
        <v>0.21110811399999999</v>
      </c>
      <c r="I163" s="78">
        <v>0.14159385149999998</v>
      </c>
      <c r="J163" s="78">
        <v>9.4252660250000009E-2</v>
      </c>
      <c r="K163" s="78">
        <v>0.25553283225000001</v>
      </c>
      <c r="L163" s="53">
        <f t="shared" si="6"/>
        <v>3.4255191686090782</v>
      </c>
      <c r="M163"/>
    </row>
    <row r="164" spans="1:13" s="37" customFormat="1" ht="12" customHeight="1" x14ac:dyDescent="0.2">
      <c r="A164" s="41"/>
      <c r="C164" s="304"/>
      <c r="D164" s="187" t="s">
        <v>198</v>
      </c>
      <c r="E164" s="78">
        <v>8.259751424999999E-2</v>
      </c>
      <c r="F164" s="78">
        <v>3.74822E-2</v>
      </c>
      <c r="G164" s="78">
        <v>0.13295057525000001</v>
      </c>
      <c r="H164" s="78">
        <v>0.2339335035</v>
      </c>
      <c r="I164" s="78">
        <v>0.22127308300000001</v>
      </c>
      <c r="J164" s="78">
        <v>0.1011871505</v>
      </c>
      <c r="K164" s="78">
        <v>0.19057596875000002</v>
      </c>
      <c r="L164" s="53">
        <f t="shared" si="6"/>
        <v>3.6689886633352873</v>
      </c>
      <c r="M164"/>
    </row>
    <row r="165" spans="1:13" s="37" customFormat="1" ht="12" customHeight="1" x14ac:dyDescent="0.2">
      <c r="A165" s="41"/>
      <c r="C165" s="304"/>
      <c r="D165" s="187" t="s">
        <v>199</v>
      </c>
      <c r="E165" s="78">
        <v>0.10244414066666667</v>
      </c>
      <c r="F165" s="78">
        <v>3.5051199999999998E-2</v>
      </c>
      <c r="G165" s="78">
        <v>0.17107357533333334</v>
      </c>
      <c r="H165" s="78">
        <v>0.26308685599999998</v>
      </c>
      <c r="I165" s="78">
        <v>0.15349677266666664</v>
      </c>
      <c r="J165" s="78">
        <v>7.8845463666666671E-2</v>
      </c>
      <c r="K165" s="78">
        <v>0.196001972</v>
      </c>
      <c r="L165" s="53">
        <f t="shared" si="6"/>
        <v>3.4552709942592243</v>
      </c>
      <c r="M165"/>
    </row>
    <row r="166" spans="1:13" s="37" customFormat="1" ht="12" customHeight="1" x14ac:dyDescent="0.2">
      <c r="A166" s="41"/>
      <c r="C166" s="304"/>
      <c r="D166" s="187" t="s">
        <v>200</v>
      </c>
      <c r="E166" s="78">
        <v>0.10062443933333333</v>
      </c>
      <c r="F166" s="78">
        <v>4.2839233333333337E-2</v>
      </c>
      <c r="G166" s="78">
        <v>0.1958421393333333</v>
      </c>
      <c r="H166" s="78">
        <v>0.224339749</v>
      </c>
      <c r="I166" s="78">
        <v>0.14063440699999999</v>
      </c>
      <c r="J166" s="78">
        <v>9.463191533333333E-2</v>
      </c>
      <c r="K166" s="78">
        <v>0.20108812033333331</v>
      </c>
      <c r="L166" s="53">
        <f t="shared" si="6"/>
        <v>3.3713302420664619</v>
      </c>
      <c r="M166"/>
    </row>
    <row r="167" spans="1:13" s="37" customFormat="1" ht="12" customHeight="1" x14ac:dyDescent="0.2">
      <c r="A167" s="41"/>
      <c r="C167" s="304"/>
      <c r="D167" s="187" t="s">
        <v>201</v>
      </c>
      <c r="E167" s="78">
        <v>7.130102566666667E-2</v>
      </c>
      <c r="F167" s="78">
        <v>3.3639266666666667E-2</v>
      </c>
      <c r="G167" s="78">
        <v>9.8007006999999993E-2</v>
      </c>
      <c r="H167" s="78">
        <v>0.19154227033333335</v>
      </c>
      <c r="I167" s="78">
        <v>0.264386485</v>
      </c>
      <c r="J167" s="78">
        <v>0.10721581033333333</v>
      </c>
      <c r="K167" s="78">
        <v>0.23390813433333332</v>
      </c>
      <c r="L167" s="53">
        <f t="shared" si="6"/>
        <v>3.8257606547996139</v>
      </c>
      <c r="M167"/>
    </row>
    <row r="168" spans="1:13" s="37" customFormat="1" ht="12" customHeight="1" x14ac:dyDescent="0.2">
      <c r="A168" s="41"/>
      <c r="C168" s="304"/>
      <c r="D168" s="187" t="s">
        <v>202</v>
      </c>
      <c r="E168" s="78">
        <v>7.2955816333333326E-2</v>
      </c>
      <c r="F168" s="78">
        <v>3.6550933333333334E-2</v>
      </c>
      <c r="G168" s="78">
        <v>0.107092284</v>
      </c>
      <c r="H168" s="78">
        <v>0.23955184866666665</v>
      </c>
      <c r="I168" s="78">
        <v>0.20461779033333335</v>
      </c>
      <c r="J168" s="78">
        <v>0.10973301533333334</v>
      </c>
      <c r="K168" s="78">
        <v>0.22949831866666667</v>
      </c>
      <c r="L168" s="53">
        <f t="shared" si="6"/>
        <v>3.7057308898307548</v>
      </c>
      <c r="M168"/>
    </row>
    <row r="169" spans="1:13" s="37" customFormat="1" ht="15" customHeight="1" x14ac:dyDescent="0.2">
      <c r="A169" s="41"/>
      <c r="C169" s="304"/>
      <c r="D169" s="141" t="s">
        <v>207</v>
      </c>
      <c r="E169" s="31">
        <v>8.6831355499999999E-2</v>
      </c>
      <c r="F169" s="31">
        <v>3.7020158333333331E-2</v>
      </c>
      <c r="G169" s="139">
        <v>0.14300375141666669</v>
      </c>
      <c r="H169" s="139">
        <v>0.22963018099999999</v>
      </c>
      <c r="I169" s="139">
        <v>0.19078386374999998</v>
      </c>
      <c r="J169" s="139">
        <v>9.7606551166666666E-2</v>
      </c>
      <c r="K169" s="140">
        <v>0.2151241363333333</v>
      </c>
      <c r="L169" s="56">
        <f t="shared" si="3"/>
        <v>3.5827628752499749</v>
      </c>
      <c r="M169"/>
    </row>
    <row r="170" spans="1:13" s="37" customFormat="1" ht="12" customHeight="1" x14ac:dyDescent="0.2">
      <c r="A170" s="41"/>
      <c r="C170" s="303" t="s">
        <v>27</v>
      </c>
      <c r="D170" s="173" t="s">
        <v>78</v>
      </c>
      <c r="E170" s="163">
        <v>7.5871859999999999E-2</v>
      </c>
      <c r="F170" s="163">
        <v>5.4969900000000002E-2</v>
      </c>
      <c r="G170" s="163">
        <v>0.20841425199999999</v>
      </c>
      <c r="H170" s="163">
        <v>0.28352197800000001</v>
      </c>
      <c r="I170" s="163">
        <v>0.17005188500000001</v>
      </c>
      <c r="J170" s="163">
        <v>9.0957296000000007E-2</v>
      </c>
      <c r="K170" s="164">
        <v>0.11621287499999999</v>
      </c>
      <c r="L170" s="49">
        <f t="shared" si="3"/>
        <v>3.5258532014828528</v>
      </c>
      <c r="M170"/>
    </row>
    <row r="171" spans="1:13" s="37" customFormat="1" ht="12" customHeight="1" x14ac:dyDescent="0.2">
      <c r="A171" s="41"/>
      <c r="C171" s="304"/>
      <c r="D171" s="174" t="s">
        <v>79</v>
      </c>
      <c r="E171" s="98">
        <v>8.4505396999999996E-2</v>
      </c>
      <c r="F171" s="98">
        <v>6.8177839000000004E-2</v>
      </c>
      <c r="G171" s="98">
        <v>0.21968626599999999</v>
      </c>
      <c r="H171" s="98">
        <v>0.22351099799999999</v>
      </c>
      <c r="I171" s="98">
        <v>0.18103729099999999</v>
      </c>
      <c r="J171" s="98">
        <v>0.105265172</v>
      </c>
      <c r="K171" s="99">
        <v>0.117817036</v>
      </c>
      <c r="L171" s="50">
        <f t="shared" si="3"/>
        <v>3.4484347649595786</v>
      </c>
      <c r="M171"/>
    </row>
    <row r="172" spans="1:13" s="37" customFormat="1" ht="12" customHeight="1" x14ac:dyDescent="0.2">
      <c r="A172" s="41"/>
      <c r="C172" s="304"/>
      <c r="D172" s="174" t="s">
        <v>80</v>
      </c>
      <c r="E172" s="98">
        <v>6.8439718999999996E-2</v>
      </c>
      <c r="F172" s="98">
        <v>3.8063800000000002E-2</v>
      </c>
      <c r="G172" s="98">
        <v>9.8767356000000001E-2</v>
      </c>
      <c r="H172" s="98">
        <v>0.255902558</v>
      </c>
      <c r="I172" s="98">
        <v>0.31187020199999999</v>
      </c>
      <c r="J172" s="98">
        <v>8.9884906000000001E-2</v>
      </c>
      <c r="K172" s="99">
        <v>0.137071417</v>
      </c>
      <c r="L172" s="50">
        <f t="shared" si="3"/>
        <v>3.9115911341796372</v>
      </c>
      <c r="M172"/>
    </row>
    <row r="173" spans="1:13" s="37" customFormat="1" ht="12" customHeight="1" x14ac:dyDescent="0.2">
      <c r="A173" s="41"/>
      <c r="C173" s="304"/>
      <c r="D173" s="174" t="s">
        <v>81</v>
      </c>
      <c r="E173" s="98">
        <v>7.0119494000000004E-2</v>
      </c>
      <c r="F173" s="98">
        <v>4.4611600000000001E-2</v>
      </c>
      <c r="G173" s="98">
        <v>0.16510767400000001</v>
      </c>
      <c r="H173" s="98">
        <v>0.28772459299999997</v>
      </c>
      <c r="I173" s="98">
        <v>0.20203597300000001</v>
      </c>
      <c r="J173" s="98">
        <v>8.9548460999999996E-2</v>
      </c>
      <c r="K173" s="99">
        <v>0.140852177</v>
      </c>
      <c r="L173" s="50">
        <f t="shared" si="3"/>
        <v>3.6587141238352481</v>
      </c>
      <c r="M173"/>
    </row>
    <row r="174" spans="1:13" s="37" customFormat="1" ht="12" customHeight="1" x14ac:dyDescent="0.2">
      <c r="A174" s="41"/>
      <c r="C174" s="304"/>
      <c r="D174" s="174" t="s">
        <v>82</v>
      </c>
      <c r="E174" s="98">
        <v>8.9310512999999994E-2</v>
      </c>
      <c r="F174" s="98">
        <v>5.5423399999999998E-2</v>
      </c>
      <c r="G174" s="98">
        <v>0.224940749</v>
      </c>
      <c r="H174" s="98">
        <v>0.26055118599999999</v>
      </c>
      <c r="I174" s="98">
        <v>0.15795493999999999</v>
      </c>
      <c r="J174" s="98">
        <v>9.0762820999999994E-2</v>
      </c>
      <c r="K174" s="99">
        <v>0.12105639</v>
      </c>
      <c r="L174" s="50">
        <f t="shared" si="3"/>
        <v>3.4344392114261986</v>
      </c>
      <c r="M174"/>
    </row>
    <row r="175" spans="1:13" s="37" customFormat="1" ht="12" customHeight="1" x14ac:dyDescent="0.2">
      <c r="A175" s="41"/>
      <c r="C175" s="304"/>
      <c r="D175" s="174" t="s">
        <v>83</v>
      </c>
      <c r="E175" s="98">
        <v>9.4756114000000002E-2</v>
      </c>
      <c r="F175" s="98">
        <v>6.17329E-2</v>
      </c>
      <c r="G175" s="98">
        <v>0.25088835999999998</v>
      </c>
      <c r="H175" s="98">
        <v>0.24593201100000001</v>
      </c>
      <c r="I175" s="98">
        <v>0.13306620199999999</v>
      </c>
      <c r="J175" s="98">
        <v>9.3491155000000006E-2</v>
      </c>
      <c r="K175" s="99">
        <v>0.120133245</v>
      </c>
      <c r="L175" s="50">
        <f t="shared" si="3"/>
        <v>3.3316726654689499</v>
      </c>
      <c r="M175"/>
    </row>
    <row r="176" spans="1:13" s="37" customFormat="1" ht="12" customHeight="1" x14ac:dyDescent="0.2">
      <c r="A176" s="41"/>
      <c r="C176" s="304"/>
      <c r="D176" s="174" t="s">
        <v>84</v>
      </c>
      <c r="E176" s="98">
        <v>8.0254562000000002E-2</v>
      </c>
      <c r="F176" s="98">
        <v>3.8181300000000001E-2</v>
      </c>
      <c r="G176" s="98">
        <v>0.16569603699999999</v>
      </c>
      <c r="H176" s="98">
        <v>0.23592947</v>
      </c>
      <c r="I176" s="98">
        <v>0.218161086</v>
      </c>
      <c r="J176" s="98">
        <v>9.3947023000000005E-2</v>
      </c>
      <c r="K176" s="99">
        <v>0.167830497</v>
      </c>
      <c r="L176" s="50">
        <f t="shared" si="3"/>
        <v>3.641488503624561</v>
      </c>
      <c r="M176"/>
    </row>
    <row r="177" spans="1:13" s="37" customFormat="1" ht="12" customHeight="1" x14ac:dyDescent="0.2">
      <c r="A177" s="41"/>
      <c r="C177" s="304"/>
      <c r="D177" s="174" t="s">
        <v>85</v>
      </c>
      <c r="E177" s="98">
        <v>8.3813687999999997E-2</v>
      </c>
      <c r="F177" s="98">
        <v>4.4064100000000002E-2</v>
      </c>
      <c r="G177" s="98">
        <v>0.188457606</v>
      </c>
      <c r="H177" s="98">
        <v>0.261584971</v>
      </c>
      <c r="I177" s="98">
        <v>0.15476775000000001</v>
      </c>
      <c r="J177" s="98">
        <v>9.6385597000000003E-2</v>
      </c>
      <c r="K177" s="99">
        <v>0.17092626699999999</v>
      </c>
      <c r="L177" s="50">
        <f t="shared" si="3"/>
        <v>3.4905620654157872</v>
      </c>
      <c r="M177"/>
    </row>
    <row r="178" spans="1:13" s="37" customFormat="1" ht="12" customHeight="1" x14ac:dyDescent="0.2">
      <c r="A178" s="41"/>
      <c r="C178" s="304"/>
      <c r="D178" s="174" t="s">
        <v>86</v>
      </c>
      <c r="E178" s="98">
        <v>7.5049472000000006E-2</v>
      </c>
      <c r="F178" s="98">
        <v>6.4007364999999997E-2</v>
      </c>
      <c r="G178" s="98">
        <v>0.15340125600000001</v>
      </c>
      <c r="H178" s="98">
        <v>0.25592840300000003</v>
      </c>
      <c r="I178" s="98">
        <v>0.27040597599999999</v>
      </c>
      <c r="J178" s="98">
        <v>8.4571051999999994E-2</v>
      </c>
      <c r="K178" s="99">
        <v>9.6636475999999999E-2</v>
      </c>
      <c r="L178" s="50">
        <f t="shared" si="3"/>
        <v>3.7115771894883767</v>
      </c>
      <c r="M178"/>
    </row>
    <row r="179" spans="1:13" s="37" customFormat="1" ht="12" customHeight="1" x14ac:dyDescent="0.2">
      <c r="A179" s="41"/>
      <c r="C179" s="304"/>
      <c r="D179" s="174" t="s">
        <v>87</v>
      </c>
      <c r="E179" s="98">
        <v>8.6329928E-2</v>
      </c>
      <c r="F179" s="98">
        <v>6.3557612999999999E-2</v>
      </c>
      <c r="G179" s="98">
        <v>0.161545202</v>
      </c>
      <c r="H179" s="98">
        <v>0.24928420300000001</v>
      </c>
      <c r="I179" s="98">
        <v>0.25281472900000002</v>
      </c>
      <c r="J179" s="98">
        <v>9.2542308000000004E-2</v>
      </c>
      <c r="K179" s="99">
        <v>9.3926016000000001E-2</v>
      </c>
      <c r="L179" s="50">
        <f t="shared" si="3"/>
        <v>3.6375857362898625</v>
      </c>
      <c r="M179"/>
    </row>
    <row r="180" spans="1:13" s="37" customFormat="1" ht="12" customHeight="1" x14ac:dyDescent="0.2">
      <c r="A180" s="41"/>
      <c r="C180" s="304"/>
      <c r="D180" s="174" t="s">
        <v>88</v>
      </c>
      <c r="E180" s="98">
        <v>7.2148097999999994E-2</v>
      </c>
      <c r="F180" s="98">
        <v>6.2856119000000002E-2</v>
      </c>
      <c r="G180" s="98">
        <v>0.117544675</v>
      </c>
      <c r="H180" s="98">
        <v>0.212478839</v>
      </c>
      <c r="I180" s="98">
        <v>0.29830016999999998</v>
      </c>
      <c r="J180" s="98">
        <v>9.7503172999999999E-2</v>
      </c>
      <c r="K180" s="99">
        <v>0.139168926</v>
      </c>
      <c r="L180" s="50">
        <f t="shared" si="3"/>
        <v>3.7885560886893357</v>
      </c>
      <c r="M180"/>
    </row>
    <row r="181" spans="1:13" s="37" customFormat="1" ht="12" customHeight="1" x14ac:dyDescent="0.2">
      <c r="A181" s="41"/>
      <c r="C181" s="304"/>
      <c r="D181" s="175" t="s">
        <v>89</v>
      </c>
      <c r="E181" s="167">
        <v>8.1493265999999995E-2</v>
      </c>
      <c r="F181" s="167">
        <v>5.5650699999999997E-2</v>
      </c>
      <c r="G181" s="167">
        <v>0.13628992400000001</v>
      </c>
      <c r="H181" s="167">
        <v>0.24982670000000001</v>
      </c>
      <c r="I181" s="167">
        <v>0.23062049600000001</v>
      </c>
      <c r="J181" s="167">
        <v>0.106780945</v>
      </c>
      <c r="K181" s="168">
        <v>0.13933797000000001</v>
      </c>
      <c r="L181" s="190">
        <f t="shared" si="3"/>
        <v>3.6531938115237446</v>
      </c>
      <c r="M181"/>
    </row>
    <row r="182" spans="1:13" s="37" customFormat="1" ht="12" customHeight="1" x14ac:dyDescent="0.2">
      <c r="A182" s="41"/>
      <c r="C182" s="304"/>
      <c r="D182" s="187" t="s">
        <v>196</v>
      </c>
      <c r="E182" s="78">
        <v>7.4734117500000002E-2</v>
      </c>
      <c r="F182" s="78">
        <v>5.1455784750000004E-2</v>
      </c>
      <c r="G182" s="78">
        <v>0.17299388700000001</v>
      </c>
      <c r="H182" s="78">
        <v>0.26266503175</v>
      </c>
      <c r="I182" s="78">
        <v>0.21624883775000001</v>
      </c>
      <c r="J182" s="78">
        <v>9.3913958749999998E-2</v>
      </c>
      <c r="K182" s="79">
        <v>0.12798837624999998</v>
      </c>
      <c r="L182" s="53">
        <f t="shared" ref="L182:L188" si="7">(1*E182+2*F182+3*G182+4*H182+5*I182)/SUM(E182:I182)</f>
        <v>3.635188503579339</v>
      </c>
      <c r="M182"/>
    </row>
    <row r="183" spans="1:13" s="37" customFormat="1" ht="12" customHeight="1" x14ac:dyDescent="0.2">
      <c r="A183" s="41"/>
      <c r="C183" s="304"/>
      <c r="D183" s="187" t="s">
        <v>197</v>
      </c>
      <c r="E183" s="78">
        <v>8.7033719250000002E-2</v>
      </c>
      <c r="F183" s="78">
        <v>4.9850424999999997E-2</v>
      </c>
      <c r="G183" s="78">
        <v>0.20749568800000001</v>
      </c>
      <c r="H183" s="78">
        <v>0.25099940949999999</v>
      </c>
      <c r="I183" s="78">
        <v>0.1659874945</v>
      </c>
      <c r="J183" s="78">
        <v>9.3646648999999998E-2</v>
      </c>
      <c r="K183" s="78">
        <v>0.14498659975</v>
      </c>
      <c r="L183" s="53">
        <f t="shared" si="7"/>
        <v>3.4715947228906789</v>
      </c>
      <c r="M183"/>
    </row>
    <row r="184" spans="1:13" s="37" customFormat="1" ht="12" customHeight="1" x14ac:dyDescent="0.2">
      <c r="A184" s="41"/>
      <c r="C184" s="304"/>
      <c r="D184" s="187" t="s">
        <v>198</v>
      </c>
      <c r="E184" s="78">
        <v>7.8755191000000002E-2</v>
      </c>
      <c r="F184" s="78">
        <v>6.1517949249999995E-2</v>
      </c>
      <c r="G184" s="78">
        <v>0.14219526425000001</v>
      </c>
      <c r="H184" s="78">
        <v>0.24187953625000003</v>
      </c>
      <c r="I184" s="78">
        <v>0.26303534274999996</v>
      </c>
      <c r="J184" s="78">
        <v>9.5349369500000003E-2</v>
      </c>
      <c r="K184" s="78">
        <v>0.11726734699999999</v>
      </c>
      <c r="L184" s="53">
        <f t="shared" si="7"/>
        <v>3.6971469956283367</v>
      </c>
      <c r="M184"/>
    </row>
    <row r="185" spans="1:13" s="37" customFormat="1" ht="12" customHeight="1" x14ac:dyDescent="0.2">
      <c r="A185" s="41"/>
      <c r="C185" s="304"/>
      <c r="D185" s="187" t="s">
        <v>199</v>
      </c>
      <c r="E185" s="78">
        <v>8.0077281666666666E-2</v>
      </c>
      <c r="F185" s="78">
        <v>5.8133555000000003E-2</v>
      </c>
      <c r="G185" s="78">
        <v>0.19558541900000001</v>
      </c>
      <c r="H185" s="78">
        <v>0.26666718900000003</v>
      </c>
      <c r="I185" s="78">
        <v>0.19947093366666668</v>
      </c>
      <c r="J185" s="78">
        <v>8.8763723000000003E-2</v>
      </c>
      <c r="K185" s="78">
        <v>0.11130191366666668</v>
      </c>
      <c r="L185" s="53">
        <f t="shared" si="7"/>
        <v>3.5591970418023475</v>
      </c>
      <c r="M185"/>
    </row>
    <row r="186" spans="1:13" s="37" customFormat="1" ht="12" customHeight="1" x14ac:dyDescent="0.2">
      <c r="A186" s="41"/>
      <c r="C186" s="304"/>
      <c r="D186" s="187" t="s">
        <v>200</v>
      </c>
      <c r="E186" s="78">
        <v>8.8530479666666662E-2</v>
      </c>
      <c r="F186" s="78">
        <v>6.448945066666667E-2</v>
      </c>
      <c r="G186" s="78">
        <v>0.21070660933333332</v>
      </c>
      <c r="H186" s="78">
        <v>0.23957573733333334</v>
      </c>
      <c r="I186" s="78">
        <v>0.18897274066666667</v>
      </c>
      <c r="J186" s="78">
        <v>9.7099545000000009E-2</v>
      </c>
      <c r="K186" s="78">
        <v>0.11062543233333333</v>
      </c>
      <c r="L186" s="53">
        <f t="shared" si="7"/>
        <v>3.4745458335590844</v>
      </c>
      <c r="M186"/>
    </row>
    <row r="187" spans="1:13" s="37" customFormat="1" ht="12" customHeight="1" x14ac:dyDescent="0.2">
      <c r="A187" s="41"/>
      <c r="C187" s="304"/>
      <c r="D187" s="187" t="s">
        <v>201</v>
      </c>
      <c r="E187" s="78">
        <v>7.3614126333333321E-2</v>
      </c>
      <c r="F187" s="78">
        <v>4.6367073000000002E-2</v>
      </c>
      <c r="G187" s="78">
        <v>0.12733602266666666</v>
      </c>
      <c r="H187" s="78">
        <v>0.23477028899999999</v>
      </c>
      <c r="I187" s="78">
        <v>0.27611048599999999</v>
      </c>
      <c r="J187" s="78">
        <v>9.3778367333333335E-2</v>
      </c>
      <c r="K187" s="78">
        <v>0.14802361333333333</v>
      </c>
      <c r="L187" s="53">
        <f t="shared" si="7"/>
        <v>3.7826398087059752</v>
      </c>
      <c r="M187"/>
    </row>
    <row r="188" spans="1:13" s="37" customFormat="1" ht="12" customHeight="1" x14ac:dyDescent="0.2">
      <c r="A188" s="41"/>
      <c r="C188" s="304"/>
      <c r="D188" s="187" t="s">
        <v>202</v>
      </c>
      <c r="E188" s="78">
        <v>7.8475482666666665E-2</v>
      </c>
      <c r="F188" s="78">
        <v>4.81088E-2</v>
      </c>
      <c r="G188" s="78">
        <v>0.16328506800000001</v>
      </c>
      <c r="H188" s="78">
        <v>0.26637875466666666</v>
      </c>
      <c r="I188" s="78">
        <v>0.19580807300000003</v>
      </c>
      <c r="J188" s="78">
        <v>9.7571667666666681E-2</v>
      </c>
      <c r="K188" s="78">
        <v>0.15037213800000002</v>
      </c>
      <c r="L188" s="53">
        <f t="shared" si="7"/>
        <v>3.6022623686665329</v>
      </c>
      <c r="M188"/>
    </row>
    <row r="189" spans="1:13" s="37" customFormat="1" ht="15" customHeight="1" x14ac:dyDescent="0.2">
      <c r="A189" s="41"/>
      <c r="C189" s="304"/>
      <c r="D189" s="141" t="s">
        <v>207</v>
      </c>
      <c r="E189" s="31">
        <v>8.0174342583333322E-2</v>
      </c>
      <c r="F189" s="31">
        <v>5.4274719666666658E-2</v>
      </c>
      <c r="G189" s="139">
        <v>0.17422827975000002</v>
      </c>
      <c r="H189" s="139">
        <v>0.25184799250000001</v>
      </c>
      <c r="I189" s="139">
        <v>0.21509055833333335</v>
      </c>
      <c r="J189" s="139">
        <v>9.430332575E-2</v>
      </c>
      <c r="K189" s="140">
        <v>0.13008077433333332</v>
      </c>
      <c r="L189" s="56">
        <f t="shared" si="3"/>
        <v>3.6026252280956945</v>
      </c>
      <c r="M189"/>
    </row>
    <row r="190" spans="1:13" s="37" customFormat="1" ht="12" customHeight="1" x14ac:dyDescent="0.2">
      <c r="A190" s="41"/>
      <c r="C190" s="303" t="s">
        <v>28</v>
      </c>
      <c r="D190" s="173" t="s">
        <v>78</v>
      </c>
      <c r="E190" s="163">
        <v>0.106458225</v>
      </c>
      <c r="F190" s="163">
        <v>5.5058999999999997E-2</v>
      </c>
      <c r="G190" s="163">
        <v>0.19968403300000001</v>
      </c>
      <c r="H190" s="163">
        <v>0.23081547299999999</v>
      </c>
      <c r="I190" s="163">
        <v>8.620498E-2</v>
      </c>
      <c r="J190" s="163">
        <v>0.115805964</v>
      </c>
      <c r="K190" s="164">
        <v>0.205972342</v>
      </c>
      <c r="L190" s="49">
        <f t="shared" si="3"/>
        <v>3.1994185394044399</v>
      </c>
      <c r="M190"/>
    </row>
    <row r="191" spans="1:13" s="37" customFormat="1" ht="12" customHeight="1" x14ac:dyDescent="0.2">
      <c r="A191" s="41"/>
      <c r="C191" s="304"/>
      <c r="D191" s="174" t="s">
        <v>79</v>
      </c>
      <c r="E191" s="98">
        <v>0.11583700700000001</v>
      </c>
      <c r="F191" s="98">
        <v>5.0464500000000002E-2</v>
      </c>
      <c r="G191" s="98">
        <v>0.22321275199999999</v>
      </c>
      <c r="H191" s="98">
        <v>0.17781606699999999</v>
      </c>
      <c r="I191" s="98">
        <v>9.3607584999999993E-2</v>
      </c>
      <c r="J191" s="98">
        <v>0.12273057599999999</v>
      </c>
      <c r="K191" s="99">
        <v>0.21633156100000001</v>
      </c>
      <c r="L191" s="50">
        <f t="shared" si="3"/>
        <v>3.1254168078731985</v>
      </c>
      <c r="M191"/>
    </row>
    <row r="192" spans="1:13" s="37" customFormat="1" ht="12" customHeight="1" x14ac:dyDescent="0.2">
      <c r="A192" s="41"/>
      <c r="C192" s="304"/>
      <c r="D192" s="174" t="s">
        <v>80</v>
      </c>
      <c r="E192" s="98">
        <v>0.10606719100000001</v>
      </c>
      <c r="F192" s="98">
        <v>1.7776799999999999E-2</v>
      </c>
      <c r="G192" s="98">
        <v>0.111654159</v>
      </c>
      <c r="H192" s="98">
        <v>0.20301177400000001</v>
      </c>
      <c r="I192" s="98">
        <v>0.18397559799999999</v>
      </c>
      <c r="J192" s="98">
        <v>0.13150117</v>
      </c>
      <c r="K192" s="99">
        <v>0.24601335699999999</v>
      </c>
      <c r="L192" s="50">
        <f t="shared" si="3"/>
        <v>3.5478871008987101</v>
      </c>
      <c r="M192"/>
    </row>
    <row r="193" spans="1:13" s="37" customFormat="1" ht="12" customHeight="1" x14ac:dyDescent="0.2">
      <c r="A193" s="41"/>
      <c r="C193" s="304"/>
      <c r="D193" s="174" t="s">
        <v>81</v>
      </c>
      <c r="E193" s="98">
        <v>0.110618116</v>
      </c>
      <c r="F193" s="98">
        <v>1.7883900000000001E-2</v>
      </c>
      <c r="G193" s="98">
        <v>0.13621079699999999</v>
      </c>
      <c r="H193" s="98">
        <v>0.21623161900000001</v>
      </c>
      <c r="I193" s="98">
        <v>0.14183072199999999</v>
      </c>
      <c r="J193" s="98">
        <v>0.12820553300000001</v>
      </c>
      <c r="K193" s="99">
        <v>0.24901926299999999</v>
      </c>
      <c r="L193" s="50">
        <f t="shared" si="3"/>
        <v>3.4187272554550239</v>
      </c>
      <c r="M193"/>
    </row>
    <row r="194" spans="1:13" s="37" customFormat="1" ht="12" customHeight="1" x14ac:dyDescent="0.2">
      <c r="A194" s="41"/>
      <c r="C194" s="304"/>
      <c r="D194" s="174" t="s">
        <v>82</v>
      </c>
      <c r="E194" s="98">
        <v>0.121026487</v>
      </c>
      <c r="F194" s="98">
        <v>3.5531600000000003E-2</v>
      </c>
      <c r="G194" s="98">
        <v>0.170568522</v>
      </c>
      <c r="H194" s="98">
        <v>0.27783136899999999</v>
      </c>
      <c r="I194" s="98">
        <v>9.7712596999999998E-2</v>
      </c>
      <c r="J194" s="98">
        <v>0.10677626</v>
      </c>
      <c r="K194" s="99">
        <v>0.190553151</v>
      </c>
      <c r="L194" s="50">
        <f t="shared" si="3"/>
        <v>3.2784690236957763</v>
      </c>
      <c r="M194"/>
    </row>
    <row r="195" spans="1:13" s="37" customFormat="1" ht="12" customHeight="1" x14ac:dyDescent="0.2">
      <c r="A195" s="41"/>
      <c r="C195" s="304"/>
      <c r="D195" s="174" t="s">
        <v>83</v>
      </c>
      <c r="E195" s="98">
        <v>0.12822213299999999</v>
      </c>
      <c r="F195" s="98">
        <v>4.3655100000000002E-2</v>
      </c>
      <c r="G195" s="98">
        <v>0.21039487800000001</v>
      </c>
      <c r="H195" s="98">
        <v>0.20850945900000001</v>
      </c>
      <c r="I195" s="98">
        <v>0.10627898700000001</v>
      </c>
      <c r="J195" s="98">
        <v>0.10677626</v>
      </c>
      <c r="K195" s="99">
        <v>0.196163175</v>
      </c>
      <c r="L195" s="50">
        <f t="shared" si="3"/>
        <v>3.1735402552693848</v>
      </c>
      <c r="M195"/>
    </row>
    <row r="196" spans="1:13" s="37" customFormat="1" ht="12" customHeight="1" x14ac:dyDescent="0.2">
      <c r="A196" s="41"/>
      <c r="C196" s="304"/>
      <c r="D196" s="174" t="s">
        <v>84</v>
      </c>
      <c r="E196" s="98">
        <v>0.111678468</v>
      </c>
      <c r="F196" s="98">
        <v>2.8795500000000002E-2</v>
      </c>
      <c r="G196" s="98">
        <v>0.124370709</v>
      </c>
      <c r="H196" s="98">
        <v>0.200141556</v>
      </c>
      <c r="I196" s="98">
        <v>0.16197968800000001</v>
      </c>
      <c r="J196" s="98">
        <v>0.13883960200000001</v>
      </c>
      <c r="K196" s="99">
        <v>0.234194504</v>
      </c>
      <c r="L196" s="50">
        <f t="shared" si="3"/>
        <v>3.4337532342527433</v>
      </c>
      <c r="M196"/>
    </row>
    <row r="197" spans="1:13" s="37" customFormat="1" ht="12" customHeight="1" x14ac:dyDescent="0.2">
      <c r="A197" s="41"/>
      <c r="C197" s="304"/>
      <c r="D197" s="174" t="s">
        <v>85</v>
      </c>
      <c r="E197" s="98">
        <v>0.108382831</v>
      </c>
      <c r="F197" s="98">
        <v>2.8795500000000002E-2</v>
      </c>
      <c r="G197" s="98">
        <v>0.13704617599999999</v>
      </c>
      <c r="H197" s="98">
        <v>0.23409392600000001</v>
      </c>
      <c r="I197" s="98">
        <v>0.13383456399999999</v>
      </c>
      <c r="J197" s="98">
        <v>0.13536139</v>
      </c>
      <c r="K197" s="99">
        <v>0.22248564100000001</v>
      </c>
      <c r="L197" s="50">
        <f t="shared" si="3"/>
        <v>3.398973287046732</v>
      </c>
      <c r="M197"/>
    </row>
    <row r="198" spans="1:13" s="37" customFormat="1" ht="12" customHeight="1" x14ac:dyDescent="0.2">
      <c r="A198" s="41"/>
      <c r="C198" s="304"/>
      <c r="D198" s="174" t="s">
        <v>86</v>
      </c>
      <c r="E198" s="98">
        <v>0.107875859</v>
      </c>
      <c r="F198" s="98">
        <v>3.5691000000000001E-2</v>
      </c>
      <c r="G198" s="98">
        <v>0.18334007599999999</v>
      </c>
      <c r="H198" s="98">
        <v>0.24644238399999999</v>
      </c>
      <c r="I198" s="98">
        <v>0.12815721099999999</v>
      </c>
      <c r="J198" s="98">
        <v>0.115313529</v>
      </c>
      <c r="K198" s="99">
        <v>0.18317996</v>
      </c>
      <c r="L198" s="50">
        <f t="shared" si="3"/>
        <v>3.3582491071038212</v>
      </c>
      <c r="M198"/>
    </row>
    <row r="199" spans="1:13" s="37" customFormat="1" ht="12" customHeight="1" x14ac:dyDescent="0.2">
      <c r="A199" s="41"/>
      <c r="C199" s="304"/>
      <c r="D199" s="174" t="s">
        <v>87</v>
      </c>
      <c r="E199" s="98">
        <v>0.11303115599999999</v>
      </c>
      <c r="F199" s="98">
        <v>4.2282300000000002E-2</v>
      </c>
      <c r="G199" s="98">
        <v>0.177389883</v>
      </c>
      <c r="H199" s="98">
        <v>0.22486072200000001</v>
      </c>
      <c r="I199" s="98">
        <v>0.14379762900000001</v>
      </c>
      <c r="J199" s="98">
        <v>0.118609166</v>
      </c>
      <c r="K199" s="99">
        <v>0.18002918900000001</v>
      </c>
      <c r="L199" s="50">
        <f t="shared" si="3"/>
        <v>3.3480534672488313</v>
      </c>
      <c r="M199"/>
    </row>
    <row r="200" spans="1:13" s="37" customFormat="1" ht="12" customHeight="1" x14ac:dyDescent="0.2">
      <c r="A200" s="41"/>
      <c r="C200" s="304"/>
      <c r="D200" s="174" t="s">
        <v>88</v>
      </c>
      <c r="E200" s="98">
        <v>0.10471919</v>
      </c>
      <c r="F200" s="98">
        <v>2.56749E-2</v>
      </c>
      <c r="G200" s="98">
        <v>0.135003611</v>
      </c>
      <c r="H200" s="98">
        <v>0.18257214799999999</v>
      </c>
      <c r="I200" s="98">
        <v>0.18676638400000001</v>
      </c>
      <c r="J200" s="98">
        <v>0.13704819900000001</v>
      </c>
      <c r="K200" s="99">
        <v>0.22821557000000001</v>
      </c>
      <c r="L200" s="50">
        <f t="shared" si="3"/>
        <v>3.5057087012078609</v>
      </c>
      <c r="M200"/>
    </row>
    <row r="201" spans="1:13" s="37" customFormat="1" ht="12" customHeight="1" x14ac:dyDescent="0.2">
      <c r="A201" s="41"/>
      <c r="C201" s="304"/>
      <c r="D201" s="175" t="s">
        <v>89</v>
      </c>
      <c r="E201" s="167">
        <v>0.101284584</v>
      </c>
      <c r="F201" s="167">
        <v>2.6167300000000001E-2</v>
      </c>
      <c r="G201" s="167">
        <v>0.15983039800000001</v>
      </c>
      <c r="H201" s="167">
        <v>0.17992269999999999</v>
      </c>
      <c r="I201" s="167">
        <v>0.17101797499999999</v>
      </c>
      <c r="J201" s="167">
        <v>0.13104207400000001</v>
      </c>
      <c r="K201" s="168">
        <v>0.230734937</v>
      </c>
      <c r="L201" s="190">
        <f t="shared" si="3"/>
        <v>3.4594353411828149</v>
      </c>
      <c r="M201"/>
    </row>
    <row r="202" spans="1:13" s="37" customFormat="1" ht="12" customHeight="1" x14ac:dyDescent="0.2">
      <c r="A202" s="41"/>
      <c r="C202" s="304"/>
      <c r="D202" s="187" t="s">
        <v>196</v>
      </c>
      <c r="E202" s="78">
        <v>0.10974513475</v>
      </c>
      <c r="F202" s="78">
        <v>3.5296049999999995E-2</v>
      </c>
      <c r="G202" s="78">
        <v>0.16769043524999999</v>
      </c>
      <c r="H202" s="78">
        <v>0.20696873325000001</v>
      </c>
      <c r="I202" s="78">
        <v>0.12640472124999999</v>
      </c>
      <c r="J202" s="78">
        <v>0.12456081075</v>
      </c>
      <c r="K202" s="79">
        <v>0.22933413075</v>
      </c>
      <c r="L202" s="53">
        <f t="shared" ref="L202:L208" si="8">(1*E202+2*F202+3*G202+4*H202+5*I202)/SUM(E202:I202)</f>
        <v>3.3172732491052428</v>
      </c>
      <c r="M202"/>
    </row>
    <row r="203" spans="1:13" s="37" customFormat="1" ht="12" customHeight="1" x14ac:dyDescent="0.2">
      <c r="A203" s="41"/>
      <c r="C203" s="304"/>
      <c r="D203" s="187" t="s">
        <v>197</v>
      </c>
      <c r="E203" s="78">
        <v>0.11732747974999999</v>
      </c>
      <c r="F203" s="78">
        <v>3.4194425000000001E-2</v>
      </c>
      <c r="G203" s="78">
        <v>0.16059507125</v>
      </c>
      <c r="H203" s="78">
        <v>0.23014407750000002</v>
      </c>
      <c r="I203" s="78">
        <v>0.124951459</v>
      </c>
      <c r="J203" s="78">
        <v>0.12193837800000001</v>
      </c>
      <c r="K203" s="78">
        <v>0.21084911775000001</v>
      </c>
      <c r="L203" s="53">
        <f t="shared" si="8"/>
        <v>3.3165372456950135</v>
      </c>
      <c r="M203"/>
    </row>
    <row r="204" spans="1:13" s="37" customFormat="1" ht="12" customHeight="1" x14ac:dyDescent="0.2">
      <c r="A204" s="41"/>
      <c r="C204" s="304"/>
      <c r="D204" s="187" t="s">
        <v>198</v>
      </c>
      <c r="E204" s="78">
        <v>0.10672769725</v>
      </c>
      <c r="F204" s="78">
        <v>3.2453875E-2</v>
      </c>
      <c r="G204" s="78">
        <v>0.16389099199999999</v>
      </c>
      <c r="H204" s="78">
        <v>0.2084494885</v>
      </c>
      <c r="I204" s="78">
        <v>0.15743479975000002</v>
      </c>
      <c r="J204" s="78">
        <v>0.12550324200000001</v>
      </c>
      <c r="K204" s="78">
        <v>0.20553991400000002</v>
      </c>
      <c r="L204" s="53">
        <f t="shared" si="8"/>
        <v>3.4146901514847698</v>
      </c>
      <c r="M204"/>
    </row>
    <row r="205" spans="1:13" s="37" customFormat="1" ht="12" customHeight="1" x14ac:dyDescent="0.2">
      <c r="A205" s="41"/>
      <c r="C205" s="304"/>
      <c r="D205" s="187" t="s">
        <v>199</v>
      </c>
      <c r="E205" s="78">
        <v>0.111786857</v>
      </c>
      <c r="F205" s="78">
        <v>4.2093866666666667E-2</v>
      </c>
      <c r="G205" s="78">
        <v>0.18453087700000001</v>
      </c>
      <c r="H205" s="78">
        <v>0.25169640866666665</v>
      </c>
      <c r="I205" s="78">
        <v>0.10402492933333334</v>
      </c>
      <c r="J205" s="78">
        <v>0.11263191766666665</v>
      </c>
      <c r="K205" s="78">
        <v>0.19323515099999999</v>
      </c>
      <c r="L205" s="53">
        <f t="shared" si="8"/>
        <v>3.2795987279316625</v>
      </c>
      <c r="M205"/>
    </row>
    <row r="206" spans="1:13" s="37" customFormat="1" ht="12" customHeight="1" x14ac:dyDescent="0.2">
      <c r="A206" s="41"/>
      <c r="C206" s="304"/>
      <c r="D206" s="187" t="s">
        <v>200</v>
      </c>
      <c r="E206" s="78">
        <v>0.11903009866666665</v>
      </c>
      <c r="F206" s="78">
        <v>4.5467299999999995E-2</v>
      </c>
      <c r="G206" s="78">
        <v>0.20366583766666668</v>
      </c>
      <c r="H206" s="78">
        <v>0.20372874933333338</v>
      </c>
      <c r="I206" s="78">
        <v>0.11456140033333333</v>
      </c>
      <c r="J206" s="78">
        <v>0.11603866733333333</v>
      </c>
      <c r="K206" s="78">
        <v>0.19750797499999997</v>
      </c>
      <c r="L206" s="53">
        <f t="shared" si="8"/>
        <v>3.2175297780039895</v>
      </c>
      <c r="M206"/>
    </row>
    <row r="207" spans="1:13" s="37" customFormat="1" ht="12" customHeight="1" x14ac:dyDescent="0.2">
      <c r="A207" s="41"/>
      <c r="C207" s="304"/>
      <c r="D207" s="187" t="s">
        <v>201</v>
      </c>
      <c r="E207" s="78">
        <v>0.107488283</v>
      </c>
      <c r="F207" s="78">
        <v>2.40824E-2</v>
      </c>
      <c r="G207" s="78">
        <v>0.12367615966666667</v>
      </c>
      <c r="H207" s="78">
        <v>0.19524182599999998</v>
      </c>
      <c r="I207" s="78">
        <v>0.17757389000000001</v>
      </c>
      <c r="J207" s="78">
        <v>0.13579632366666669</v>
      </c>
      <c r="K207" s="78">
        <v>0.23614114366666669</v>
      </c>
      <c r="L207" s="53">
        <f t="shared" si="8"/>
        <v>3.4957000472388193</v>
      </c>
      <c r="M207"/>
    </row>
    <row r="208" spans="1:13" s="37" customFormat="1" ht="12" customHeight="1" x14ac:dyDescent="0.2">
      <c r="A208" s="41"/>
      <c r="C208" s="304"/>
      <c r="D208" s="187" t="s">
        <v>202</v>
      </c>
      <c r="E208" s="78">
        <v>0.10676184366666668</v>
      </c>
      <c r="F208" s="78">
        <v>2.4282233333333333E-2</v>
      </c>
      <c r="G208" s="78">
        <v>0.14436245699999997</v>
      </c>
      <c r="H208" s="78">
        <v>0.21008274833333332</v>
      </c>
      <c r="I208" s="78">
        <v>0.1488944203333333</v>
      </c>
      <c r="J208" s="78">
        <v>0.13153633233333334</v>
      </c>
      <c r="K208" s="78">
        <v>0.23407994700000001</v>
      </c>
      <c r="L208" s="53">
        <f t="shared" si="8"/>
        <v>3.42571343998608</v>
      </c>
      <c r="M208"/>
    </row>
    <row r="209" spans="1:13" s="37" customFormat="1" ht="15" customHeight="1" x14ac:dyDescent="0.2">
      <c r="A209" s="41"/>
      <c r="C209" s="304"/>
      <c r="D209" s="141" t="s">
        <v>207</v>
      </c>
      <c r="E209" s="31">
        <v>0.11126677058333333</v>
      </c>
      <c r="F209" s="31">
        <v>3.3981450000000003E-2</v>
      </c>
      <c r="G209" s="139">
        <v>0.16405883283333331</v>
      </c>
      <c r="H209" s="139">
        <v>0.21518743308333332</v>
      </c>
      <c r="I209" s="139">
        <v>0.13626366000000001</v>
      </c>
      <c r="J209" s="139">
        <v>0.12400081025</v>
      </c>
      <c r="K209" s="140">
        <v>0.21524105416666664</v>
      </c>
      <c r="L209" s="56">
        <f t="shared" si="3"/>
        <v>3.3499007362093365</v>
      </c>
      <c r="M209"/>
    </row>
    <row r="210" spans="1:13" s="37" customFormat="1" ht="12" customHeight="1" x14ac:dyDescent="0.2">
      <c r="A210" s="41"/>
      <c r="C210" s="303" t="s">
        <v>29</v>
      </c>
      <c r="D210" s="173" t="s">
        <v>78</v>
      </c>
      <c r="E210" s="163">
        <v>8.2337118000000001E-2</v>
      </c>
      <c r="F210" s="163">
        <v>4.0032699999999997E-2</v>
      </c>
      <c r="G210" s="163">
        <v>0.25392474900000001</v>
      </c>
      <c r="H210" s="163">
        <v>0.34750150699999999</v>
      </c>
      <c r="I210" s="163">
        <v>9.4036434000000002E-2</v>
      </c>
      <c r="J210" s="163">
        <v>6.4801345999999996E-2</v>
      </c>
      <c r="K210" s="164">
        <v>0.117366121</v>
      </c>
      <c r="L210" s="49">
        <f t="shared" si="3"/>
        <v>3.4045662599168778</v>
      </c>
      <c r="M210"/>
    </row>
    <row r="211" spans="1:13" s="37" customFormat="1" ht="12" customHeight="1" x14ac:dyDescent="0.2">
      <c r="A211" s="41"/>
      <c r="C211" s="304"/>
      <c r="D211" s="174" t="s">
        <v>79</v>
      </c>
      <c r="E211" s="98">
        <v>8.8913608000000005E-2</v>
      </c>
      <c r="F211" s="98">
        <v>6.3043083999999999E-2</v>
      </c>
      <c r="G211" s="98">
        <v>0.30224049600000003</v>
      </c>
      <c r="H211" s="98">
        <v>0.225776904</v>
      </c>
      <c r="I211" s="98">
        <v>0.114351946</v>
      </c>
      <c r="J211" s="98">
        <v>7.8621969E-2</v>
      </c>
      <c r="K211" s="99">
        <v>0.127051993</v>
      </c>
      <c r="L211" s="50">
        <f t="shared" ref="L211:L249" si="9">(1*E211+2*F211+3*G211+4*H211+5*I211)/SUM(E211:I211)</f>
        <v>3.2689204253430257</v>
      </c>
      <c r="M211"/>
    </row>
    <row r="212" spans="1:13" s="37" customFormat="1" ht="12" customHeight="1" x14ac:dyDescent="0.2">
      <c r="A212" s="41"/>
      <c r="C212" s="304"/>
      <c r="D212" s="174" t="s">
        <v>80</v>
      </c>
      <c r="E212" s="98">
        <v>6.2602090999999999E-2</v>
      </c>
      <c r="F212" s="98">
        <v>3.2193800000000002E-2</v>
      </c>
      <c r="G212" s="98">
        <v>8.8208222000000003E-2</v>
      </c>
      <c r="H212" s="98">
        <v>0.29903728099999999</v>
      </c>
      <c r="I212" s="98">
        <v>0.31619651799999998</v>
      </c>
      <c r="J212" s="98">
        <v>8.2252029000000004E-2</v>
      </c>
      <c r="K212" s="99">
        <v>0.119510055</v>
      </c>
      <c r="L212" s="50">
        <f t="shared" si="9"/>
        <v>3.9696762373270991</v>
      </c>
      <c r="M212"/>
    </row>
    <row r="213" spans="1:13" s="37" customFormat="1" ht="12" customHeight="1" x14ac:dyDescent="0.2">
      <c r="A213" s="41"/>
      <c r="C213" s="304"/>
      <c r="D213" s="174" t="s">
        <v>81</v>
      </c>
      <c r="E213" s="98">
        <v>6.8406295000000006E-2</v>
      </c>
      <c r="F213" s="98">
        <v>3.9201800000000002E-2</v>
      </c>
      <c r="G213" s="98">
        <v>0.14714138600000001</v>
      </c>
      <c r="H213" s="98">
        <v>0.31971570500000002</v>
      </c>
      <c r="I213" s="98">
        <v>0.22573675800000001</v>
      </c>
      <c r="J213" s="98">
        <v>7.5611007999999993E-2</v>
      </c>
      <c r="K213" s="99">
        <v>0.12418702099999999</v>
      </c>
      <c r="L213" s="50">
        <f t="shared" si="9"/>
        <v>3.7437807861661478</v>
      </c>
      <c r="M213"/>
    </row>
    <row r="214" spans="1:13" s="37" customFormat="1" ht="12" customHeight="1" x14ac:dyDescent="0.2">
      <c r="A214" s="41"/>
      <c r="C214" s="304"/>
      <c r="D214" s="174" t="s">
        <v>82</v>
      </c>
      <c r="E214" s="98">
        <v>9.2754318000000002E-2</v>
      </c>
      <c r="F214" s="98">
        <v>4.4948200000000001E-2</v>
      </c>
      <c r="G214" s="98">
        <v>0.20381018200000001</v>
      </c>
      <c r="H214" s="98">
        <v>0.38741575900000003</v>
      </c>
      <c r="I214" s="98">
        <v>0.12458590899999999</v>
      </c>
      <c r="J214" s="98">
        <v>5.6247100000000001E-2</v>
      </c>
      <c r="K214" s="99">
        <v>9.0238561999999994E-2</v>
      </c>
      <c r="L214" s="50">
        <f t="shared" si="9"/>
        <v>3.4758335140293735</v>
      </c>
      <c r="M214"/>
    </row>
    <row r="215" spans="1:13" s="37" customFormat="1" ht="12" customHeight="1" x14ac:dyDescent="0.2">
      <c r="A215" s="41"/>
      <c r="C215" s="304"/>
      <c r="D215" s="174" t="s">
        <v>83</v>
      </c>
      <c r="E215" s="98">
        <v>9.3402047000000002E-2</v>
      </c>
      <c r="F215" s="98">
        <v>5.6091599999999998E-2</v>
      </c>
      <c r="G215" s="98">
        <v>0.18369211099999999</v>
      </c>
      <c r="H215" s="98">
        <v>0.31762726000000002</v>
      </c>
      <c r="I215" s="98">
        <v>0.18389128699999999</v>
      </c>
      <c r="J215" s="98">
        <v>6.6761310000000004E-2</v>
      </c>
      <c r="K215" s="99">
        <v>9.8534389999999999E-2</v>
      </c>
      <c r="L215" s="50">
        <f t="shared" si="9"/>
        <v>3.5301447918134312</v>
      </c>
      <c r="M215"/>
    </row>
    <row r="216" spans="1:13" s="37" customFormat="1" ht="12" customHeight="1" x14ac:dyDescent="0.2">
      <c r="A216" s="41"/>
      <c r="C216" s="304"/>
      <c r="D216" s="174" t="s">
        <v>84</v>
      </c>
      <c r="E216" s="98">
        <v>7.4292381000000005E-2</v>
      </c>
      <c r="F216" s="98">
        <v>3.1582899999999997E-2</v>
      </c>
      <c r="G216" s="98">
        <v>0.235308605</v>
      </c>
      <c r="H216" s="98">
        <v>0.31114180800000002</v>
      </c>
      <c r="I216" s="98">
        <v>0.16828448500000001</v>
      </c>
      <c r="J216" s="98">
        <v>7.2656449999999997E-2</v>
      </c>
      <c r="K216" s="99">
        <v>0.106733388</v>
      </c>
      <c r="L216" s="50">
        <f t="shared" si="9"/>
        <v>3.5697505684973967</v>
      </c>
      <c r="M216"/>
    </row>
    <row r="217" spans="1:13" s="37" customFormat="1" ht="12" customHeight="1" x14ac:dyDescent="0.2">
      <c r="A217" s="41"/>
      <c r="C217" s="304"/>
      <c r="D217" s="174" t="s">
        <v>85</v>
      </c>
      <c r="E217" s="98">
        <v>8.6663523000000006E-2</v>
      </c>
      <c r="F217" s="98">
        <v>3.7112399999999997E-2</v>
      </c>
      <c r="G217" s="98">
        <v>0.16979950799999999</v>
      </c>
      <c r="H217" s="98">
        <v>0.35940345600000001</v>
      </c>
      <c r="I217" s="98">
        <v>0.17225702500000001</v>
      </c>
      <c r="J217" s="98">
        <v>6.7011552000000002E-2</v>
      </c>
      <c r="K217" s="99">
        <v>0.107752562</v>
      </c>
      <c r="L217" s="50">
        <f t="shared" si="9"/>
        <v>3.5979842282966472</v>
      </c>
      <c r="M217"/>
    </row>
    <row r="218" spans="1:13" s="37" customFormat="1" ht="12" customHeight="1" x14ac:dyDescent="0.2">
      <c r="A218" s="41"/>
      <c r="C218" s="304"/>
      <c r="D218" s="174" t="s">
        <v>86</v>
      </c>
      <c r="E218" s="98">
        <v>8.1377674999999997E-2</v>
      </c>
      <c r="F218" s="98">
        <v>3.1402100000000002E-2</v>
      </c>
      <c r="G218" s="98">
        <v>0.12976481200000001</v>
      </c>
      <c r="H218" s="98">
        <v>0.30822132000000002</v>
      </c>
      <c r="I218" s="98">
        <v>0.29376130700000003</v>
      </c>
      <c r="J218" s="98">
        <v>5.6615100000000002E-2</v>
      </c>
      <c r="K218" s="99">
        <v>9.8857667999999996E-2</v>
      </c>
      <c r="L218" s="50">
        <f t="shared" si="9"/>
        <v>3.8307446727228855</v>
      </c>
      <c r="M218"/>
    </row>
    <row r="219" spans="1:13" s="37" customFormat="1" ht="12" customHeight="1" x14ac:dyDescent="0.2">
      <c r="A219" s="41"/>
      <c r="C219" s="304"/>
      <c r="D219" s="174" t="s">
        <v>87</v>
      </c>
      <c r="E219" s="98">
        <v>8.4785803000000007E-2</v>
      </c>
      <c r="F219" s="98">
        <v>3.8310900000000002E-2</v>
      </c>
      <c r="G219" s="98">
        <v>0.11342691100000001</v>
      </c>
      <c r="H219" s="98">
        <v>0.329478245</v>
      </c>
      <c r="I219" s="98">
        <v>0.26336253100000001</v>
      </c>
      <c r="J219" s="98">
        <v>6.5423844999999994E-2</v>
      </c>
      <c r="K219" s="99">
        <v>0.105211759</v>
      </c>
      <c r="L219" s="50">
        <f t="shared" si="9"/>
        <v>3.7817080270350165</v>
      </c>
      <c r="M219"/>
    </row>
    <row r="220" spans="1:13" s="37" customFormat="1" ht="12" customHeight="1" x14ac:dyDescent="0.2">
      <c r="A220" s="41"/>
      <c r="C220" s="304"/>
      <c r="D220" s="174" t="s">
        <v>88</v>
      </c>
      <c r="E220" s="98">
        <v>8.2911087999999994E-2</v>
      </c>
      <c r="F220" s="98">
        <v>1.54278E-2</v>
      </c>
      <c r="G220" s="98">
        <v>9.2894906999999999E-2</v>
      </c>
      <c r="H220" s="98">
        <v>0.230527537</v>
      </c>
      <c r="I220" s="98">
        <v>0.34057689600000002</v>
      </c>
      <c r="J220" s="98">
        <v>8.3820543999999997E-2</v>
      </c>
      <c r="K220" s="99">
        <v>0.15384124299999999</v>
      </c>
      <c r="L220" s="50">
        <f t="shared" si="9"/>
        <v>3.9581460382962721</v>
      </c>
      <c r="M220"/>
    </row>
    <row r="221" spans="1:13" s="37" customFormat="1" ht="12" customHeight="1" x14ac:dyDescent="0.2">
      <c r="A221" s="41"/>
      <c r="C221" s="304"/>
      <c r="D221" s="175" t="s">
        <v>89</v>
      </c>
      <c r="E221" s="167">
        <v>8.6284602000000002E-2</v>
      </c>
      <c r="F221" s="167">
        <v>3.27818E-2</v>
      </c>
      <c r="G221" s="167">
        <v>0.13205199500000001</v>
      </c>
      <c r="H221" s="167">
        <v>0.23022975500000001</v>
      </c>
      <c r="I221" s="167">
        <v>0.276916363</v>
      </c>
      <c r="J221" s="167">
        <v>7.9172200999999998E-2</v>
      </c>
      <c r="K221" s="168">
        <v>0.16256324799999999</v>
      </c>
      <c r="L221" s="190">
        <f t="shared" si="9"/>
        <v>3.7632052740856534</v>
      </c>
      <c r="M221"/>
    </row>
    <row r="222" spans="1:13" s="37" customFormat="1" ht="12" customHeight="1" x14ac:dyDescent="0.2">
      <c r="A222" s="41"/>
      <c r="C222" s="304"/>
      <c r="D222" s="187" t="s">
        <v>196</v>
      </c>
      <c r="E222" s="78">
        <v>7.5564777999999999E-2</v>
      </c>
      <c r="F222" s="78">
        <v>4.3617846000000002E-2</v>
      </c>
      <c r="G222" s="78">
        <v>0.19787871325000003</v>
      </c>
      <c r="H222" s="78">
        <v>0.29800784925000001</v>
      </c>
      <c r="I222" s="78">
        <v>0.187580414</v>
      </c>
      <c r="J222" s="78">
        <v>7.5321587999999995E-2</v>
      </c>
      <c r="K222" s="79">
        <v>0.12202879750000001</v>
      </c>
      <c r="L222" s="53">
        <f t="shared" ref="L222:L228" si="10">(1*E222+2*F222+3*G222+4*H222+5*I222)/SUM(E222:I222)</f>
        <v>3.5960524679162291</v>
      </c>
      <c r="M222"/>
    </row>
    <row r="223" spans="1:13" s="37" customFormat="1" ht="12" customHeight="1" x14ac:dyDescent="0.2">
      <c r="A223" s="41"/>
      <c r="C223" s="304"/>
      <c r="D223" s="187" t="s">
        <v>197</v>
      </c>
      <c r="E223" s="78">
        <v>8.6778067250000007E-2</v>
      </c>
      <c r="F223" s="78">
        <v>4.2433774999999993E-2</v>
      </c>
      <c r="G223" s="78">
        <v>0.1981526015</v>
      </c>
      <c r="H223" s="78">
        <v>0.34389707074999998</v>
      </c>
      <c r="I223" s="78">
        <v>0.16225467650000003</v>
      </c>
      <c r="J223" s="78">
        <v>6.5669103000000006E-2</v>
      </c>
      <c r="K223" s="78">
        <v>0.10081472549999999</v>
      </c>
      <c r="L223" s="53">
        <f t="shared" si="10"/>
        <v>3.5427807151618969</v>
      </c>
      <c r="M223"/>
    </row>
    <row r="224" spans="1:13" s="37" customFormat="1" ht="12" customHeight="1" x14ac:dyDescent="0.2">
      <c r="A224" s="41"/>
      <c r="C224" s="304"/>
      <c r="D224" s="187" t="s">
        <v>198</v>
      </c>
      <c r="E224" s="78">
        <v>8.3839791999999996E-2</v>
      </c>
      <c r="F224" s="78">
        <v>2.9480650000000001E-2</v>
      </c>
      <c r="G224" s="78">
        <v>0.11703465625000001</v>
      </c>
      <c r="H224" s="78">
        <v>0.27461421425000004</v>
      </c>
      <c r="I224" s="78">
        <v>0.29365427425000001</v>
      </c>
      <c r="J224" s="78">
        <v>7.1257922500000001E-2</v>
      </c>
      <c r="K224" s="78">
        <v>0.13011847949999999</v>
      </c>
      <c r="L224" s="53">
        <f t="shared" si="10"/>
        <v>3.8323852936215572</v>
      </c>
      <c r="M224"/>
    </row>
    <row r="225" spans="1:13" s="37" customFormat="1" ht="12" customHeight="1" x14ac:dyDescent="0.2">
      <c r="A225" s="41"/>
      <c r="C225" s="304"/>
      <c r="D225" s="187" t="s">
        <v>199</v>
      </c>
      <c r="E225" s="78">
        <v>8.5489703666666653E-2</v>
      </c>
      <c r="F225" s="78">
        <v>3.8794333333333333E-2</v>
      </c>
      <c r="G225" s="78">
        <v>0.19583324766666665</v>
      </c>
      <c r="H225" s="78">
        <v>0.34771286200000001</v>
      </c>
      <c r="I225" s="78">
        <v>0.17079455000000002</v>
      </c>
      <c r="J225" s="78">
        <v>5.9221182000000004E-2</v>
      </c>
      <c r="K225" s="78">
        <v>0.102154117</v>
      </c>
      <c r="L225" s="53">
        <f t="shared" si="10"/>
        <v>3.5718031238995742</v>
      </c>
      <c r="M225"/>
    </row>
    <row r="226" spans="1:13" s="37" customFormat="1" ht="12" customHeight="1" x14ac:dyDescent="0.2">
      <c r="A226" s="41"/>
      <c r="C226" s="304"/>
      <c r="D226" s="187" t="s">
        <v>200</v>
      </c>
      <c r="E226" s="78">
        <v>8.9033819333333333E-2</v>
      </c>
      <c r="F226" s="78">
        <v>5.2481861333333331E-2</v>
      </c>
      <c r="G226" s="78">
        <v>0.199786506</v>
      </c>
      <c r="H226" s="78">
        <v>0.29096080299999999</v>
      </c>
      <c r="I226" s="78">
        <v>0.18720192133333335</v>
      </c>
      <c r="J226" s="78">
        <v>7.0269041333333337E-2</v>
      </c>
      <c r="K226" s="78">
        <v>0.11026604733333334</v>
      </c>
      <c r="L226" s="53">
        <f t="shared" si="10"/>
        <v>3.5306086201251228</v>
      </c>
      <c r="M226"/>
    </row>
    <row r="227" spans="1:13" s="37" customFormat="1" ht="12" customHeight="1" x14ac:dyDescent="0.2">
      <c r="A227" s="41"/>
      <c r="C227" s="304"/>
      <c r="D227" s="187" t="s">
        <v>201</v>
      </c>
      <c r="E227" s="78">
        <v>7.326851999999999E-2</v>
      </c>
      <c r="F227" s="78">
        <v>2.6401499999999998E-2</v>
      </c>
      <c r="G227" s="78">
        <v>0.13880391133333334</v>
      </c>
      <c r="H227" s="78">
        <v>0.280235542</v>
      </c>
      <c r="I227" s="78">
        <v>0.27501929966666666</v>
      </c>
      <c r="J227" s="78">
        <v>7.9576340999999995E-2</v>
      </c>
      <c r="K227" s="78">
        <v>0.12669489533333333</v>
      </c>
      <c r="L227" s="53">
        <f t="shared" si="10"/>
        <v>3.8281614875177685</v>
      </c>
      <c r="M227"/>
    </row>
    <row r="228" spans="1:13" s="37" customFormat="1" ht="12" customHeight="1" x14ac:dyDescent="0.2">
      <c r="A228" s="41"/>
      <c r="C228" s="304"/>
      <c r="D228" s="187" t="s">
        <v>202</v>
      </c>
      <c r="E228" s="78">
        <v>8.0451473333333343E-2</v>
      </c>
      <c r="F228" s="78">
        <v>3.6365333333333333E-2</v>
      </c>
      <c r="G228" s="78">
        <v>0.14966429633333334</v>
      </c>
      <c r="H228" s="78">
        <v>0.30311630533333334</v>
      </c>
      <c r="I228" s="78">
        <v>0.22497004866666667</v>
      </c>
      <c r="J228" s="78">
        <v>7.3931587000000007E-2</v>
      </c>
      <c r="K228" s="78">
        <v>0.13150094366666668</v>
      </c>
      <c r="L228" s="53">
        <f t="shared" si="10"/>
        <v>3.6994851321562079</v>
      </c>
      <c r="M228"/>
    </row>
    <row r="229" spans="1:13" s="37" customFormat="1" ht="15" customHeight="1" x14ac:dyDescent="0.2">
      <c r="A229" s="41"/>
      <c r="C229" s="304"/>
      <c r="D229" s="141" t="s">
        <v>207</v>
      </c>
      <c r="E229" s="31">
        <v>8.2060879083333343E-2</v>
      </c>
      <c r="F229" s="31">
        <v>3.8510757E-2</v>
      </c>
      <c r="G229" s="139">
        <v>0.17102199033333332</v>
      </c>
      <c r="H229" s="139">
        <v>0.30550637808333331</v>
      </c>
      <c r="I229" s="139">
        <v>0.21449645491666666</v>
      </c>
      <c r="J229" s="139">
        <v>7.0749537833333334E-2</v>
      </c>
      <c r="K229" s="140">
        <v>0.11765400083333333</v>
      </c>
      <c r="L229" s="56">
        <f t="shared" si="9"/>
        <v>3.6553340229358295</v>
      </c>
      <c r="M229"/>
    </row>
    <row r="230" spans="1:13" s="37" customFormat="1" ht="12" customHeight="1" x14ac:dyDescent="0.2">
      <c r="A230" s="41"/>
      <c r="C230" s="303" t="s">
        <v>30</v>
      </c>
      <c r="D230" s="173" t="s">
        <v>78</v>
      </c>
      <c r="E230" s="163">
        <v>0.112805665</v>
      </c>
      <c r="F230" s="163">
        <v>6.6256600999999998E-2</v>
      </c>
      <c r="G230" s="163">
        <v>0.17223813399999999</v>
      </c>
      <c r="H230" s="163">
        <v>0.25920913400000001</v>
      </c>
      <c r="I230" s="163">
        <v>0.11601175499999999</v>
      </c>
      <c r="J230" s="163">
        <v>0.10111841100000001</v>
      </c>
      <c r="K230" s="164">
        <v>0.17236029999999999</v>
      </c>
      <c r="L230" s="49">
        <f t="shared" si="9"/>
        <v>3.2744100083762313</v>
      </c>
      <c r="M230"/>
    </row>
    <row r="231" spans="1:13" s="37" customFormat="1" ht="12" customHeight="1" x14ac:dyDescent="0.2">
      <c r="A231" s="41"/>
      <c r="C231" s="304"/>
      <c r="D231" s="174" t="s">
        <v>79</v>
      </c>
      <c r="E231" s="98">
        <v>0.10791926</v>
      </c>
      <c r="F231" s="98">
        <v>5.6177299999999999E-2</v>
      </c>
      <c r="G231" s="98">
        <v>0.23491711100000001</v>
      </c>
      <c r="H231" s="98">
        <v>0.200799589</v>
      </c>
      <c r="I231" s="98">
        <v>0.109831148</v>
      </c>
      <c r="J231" s="98">
        <v>0.121273257</v>
      </c>
      <c r="K231" s="99">
        <v>0.16908236500000001</v>
      </c>
      <c r="L231" s="50">
        <f t="shared" si="9"/>
        <v>3.209183731072252</v>
      </c>
      <c r="M231"/>
    </row>
    <row r="232" spans="1:13" s="37" customFormat="1" ht="12" customHeight="1" x14ac:dyDescent="0.2">
      <c r="A232" s="41"/>
      <c r="C232" s="304"/>
      <c r="D232" s="174" t="s">
        <v>80</v>
      </c>
      <c r="E232" s="98">
        <v>8.9800822000000002E-2</v>
      </c>
      <c r="F232" s="98">
        <v>4.1834799999999998E-2</v>
      </c>
      <c r="G232" s="98">
        <v>9.9714596000000003E-2</v>
      </c>
      <c r="H232" s="98">
        <v>0.24457066499999999</v>
      </c>
      <c r="I232" s="98">
        <v>0.22238770299999999</v>
      </c>
      <c r="J232" s="98">
        <v>0.111202808</v>
      </c>
      <c r="K232" s="99">
        <v>0.19048865600000001</v>
      </c>
      <c r="L232" s="50">
        <f t="shared" si="9"/>
        <v>3.670061397469341</v>
      </c>
      <c r="M232"/>
    </row>
    <row r="233" spans="1:13" s="37" customFormat="1" ht="12" customHeight="1" x14ac:dyDescent="0.2">
      <c r="A233" s="41"/>
      <c r="C233" s="304"/>
      <c r="D233" s="174" t="s">
        <v>81</v>
      </c>
      <c r="E233" s="98">
        <v>9.2718217000000006E-2</v>
      </c>
      <c r="F233" s="98">
        <v>4.8213800000000001E-2</v>
      </c>
      <c r="G233" s="98">
        <v>0.133873304</v>
      </c>
      <c r="H233" s="98">
        <v>0.25562773700000002</v>
      </c>
      <c r="I233" s="98">
        <v>0.172173566</v>
      </c>
      <c r="J233" s="98">
        <v>0.10625791800000001</v>
      </c>
      <c r="K233" s="99">
        <v>0.19113549799999999</v>
      </c>
      <c r="L233" s="50">
        <f t="shared" si="9"/>
        <v>3.521379421267739</v>
      </c>
      <c r="M233"/>
    </row>
    <row r="234" spans="1:13" s="37" customFormat="1" ht="12" customHeight="1" x14ac:dyDescent="0.2">
      <c r="A234" s="41"/>
      <c r="C234" s="304"/>
      <c r="D234" s="174" t="s">
        <v>82</v>
      </c>
      <c r="E234" s="98">
        <v>9.9332074000000006E-2</v>
      </c>
      <c r="F234" s="98">
        <v>4.8206300000000001E-2</v>
      </c>
      <c r="G234" s="98">
        <v>0.19132607099999999</v>
      </c>
      <c r="H234" s="98">
        <v>0.25967476</v>
      </c>
      <c r="I234" s="98">
        <v>0.16061002699999999</v>
      </c>
      <c r="J234" s="98">
        <v>8.2788499000000002E-2</v>
      </c>
      <c r="K234" s="99">
        <v>0.15806231300000001</v>
      </c>
      <c r="L234" s="50">
        <f t="shared" si="9"/>
        <v>3.439998292720396</v>
      </c>
      <c r="M234"/>
    </row>
    <row r="235" spans="1:13" s="37" customFormat="1" ht="12" customHeight="1" x14ac:dyDescent="0.2">
      <c r="A235" s="41"/>
      <c r="C235" s="304"/>
      <c r="D235" s="174" t="s">
        <v>83</v>
      </c>
      <c r="E235" s="98">
        <v>9.6630029000000006E-2</v>
      </c>
      <c r="F235" s="98">
        <v>6.6174215999999994E-2</v>
      </c>
      <c r="G235" s="98">
        <v>0.20376250100000001</v>
      </c>
      <c r="H235" s="98">
        <v>0.246003523</v>
      </c>
      <c r="I235" s="98">
        <v>0.13518728299999999</v>
      </c>
      <c r="J235" s="98">
        <v>9.1683288000000002E-2</v>
      </c>
      <c r="K235" s="99">
        <v>0.16055916000000001</v>
      </c>
      <c r="L235" s="50">
        <f t="shared" si="9"/>
        <v>3.3436191507698734</v>
      </c>
      <c r="M235"/>
    </row>
    <row r="236" spans="1:13" s="37" customFormat="1" ht="12" customHeight="1" x14ac:dyDescent="0.2">
      <c r="A236" s="41"/>
      <c r="C236" s="304"/>
      <c r="D236" s="174" t="s">
        <v>84</v>
      </c>
      <c r="E236" s="98">
        <v>8.3428813000000004E-2</v>
      </c>
      <c r="F236" s="98">
        <v>4.7057099999999998E-2</v>
      </c>
      <c r="G236" s="98">
        <v>0.16006767499999999</v>
      </c>
      <c r="H236" s="98">
        <v>0.227781136</v>
      </c>
      <c r="I236" s="98">
        <v>0.19476231599999999</v>
      </c>
      <c r="J236" s="98">
        <v>0.101745161</v>
      </c>
      <c r="K236" s="99">
        <v>0.185157814</v>
      </c>
      <c r="L236" s="50">
        <f t="shared" si="9"/>
        <v>3.5656888464997696</v>
      </c>
      <c r="M236"/>
    </row>
    <row r="237" spans="1:13" s="37" customFormat="1" ht="12" customHeight="1" x14ac:dyDescent="0.2">
      <c r="A237" s="41"/>
      <c r="C237" s="304"/>
      <c r="D237" s="174" t="s">
        <v>85</v>
      </c>
      <c r="E237" s="98">
        <v>8.4074315999999996E-2</v>
      </c>
      <c r="F237" s="98">
        <v>6.6947642000000002E-2</v>
      </c>
      <c r="G237" s="98">
        <v>0.16171554099999999</v>
      </c>
      <c r="H237" s="98">
        <v>0.24057942800000001</v>
      </c>
      <c r="I237" s="98">
        <v>0.160468688</v>
      </c>
      <c r="J237" s="98">
        <v>0.101366628</v>
      </c>
      <c r="K237" s="99">
        <v>0.184847757</v>
      </c>
      <c r="L237" s="50">
        <f t="shared" si="9"/>
        <v>3.4573089218112076</v>
      </c>
      <c r="M237"/>
    </row>
    <row r="238" spans="1:13" s="37" customFormat="1" ht="12" customHeight="1" x14ac:dyDescent="0.2">
      <c r="A238" s="41"/>
      <c r="C238" s="304"/>
      <c r="D238" s="174" t="s">
        <v>86</v>
      </c>
      <c r="E238" s="98">
        <v>9.4710537999999997E-2</v>
      </c>
      <c r="F238" s="98">
        <v>4.3699700000000001E-2</v>
      </c>
      <c r="G238" s="98">
        <v>0.14861027700000001</v>
      </c>
      <c r="H238" s="98">
        <v>0.26758464799999998</v>
      </c>
      <c r="I238" s="98">
        <v>0.193181413</v>
      </c>
      <c r="J238" s="98">
        <v>9.3923174999999998E-2</v>
      </c>
      <c r="K238" s="99">
        <v>0.15829025899999999</v>
      </c>
      <c r="L238" s="50">
        <f t="shared" si="9"/>
        <v>3.5627631084942077</v>
      </c>
      <c r="M238"/>
    </row>
    <row r="239" spans="1:13" s="37" customFormat="1" ht="12" customHeight="1" x14ac:dyDescent="0.2">
      <c r="A239" s="41"/>
      <c r="C239" s="304"/>
      <c r="D239" s="174" t="s">
        <v>87</v>
      </c>
      <c r="E239" s="98">
        <v>9.3659642000000001E-2</v>
      </c>
      <c r="F239" s="98">
        <v>6.3192156999999999E-2</v>
      </c>
      <c r="G239" s="98">
        <v>0.165803856</v>
      </c>
      <c r="H239" s="98">
        <v>0.227657517</v>
      </c>
      <c r="I239" s="98">
        <v>0.185226856</v>
      </c>
      <c r="J239" s="98">
        <v>0.10472930799999999</v>
      </c>
      <c r="K239" s="99">
        <v>0.15973066299999999</v>
      </c>
      <c r="L239" s="50">
        <f t="shared" si="9"/>
        <v>3.4725776637134964</v>
      </c>
      <c r="M239"/>
    </row>
    <row r="240" spans="1:13" s="37" customFormat="1" ht="12" customHeight="1" x14ac:dyDescent="0.2">
      <c r="A240" s="41"/>
      <c r="C240" s="304"/>
      <c r="D240" s="174" t="s">
        <v>88</v>
      </c>
      <c r="E240" s="98">
        <v>7.9368050999999995E-2</v>
      </c>
      <c r="F240" s="98">
        <v>3.7356199999999999E-2</v>
      </c>
      <c r="G240" s="98">
        <v>0.119501865</v>
      </c>
      <c r="H240" s="98">
        <v>0.21563795599999999</v>
      </c>
      <c r="I240" s="98">
        <v>0.24215035100000001</v>
      </c>
      <c r="J240" s="98">
        <v>0.110921265</v>
      </c>
      <c r="K240" s="99">
        <v>0.19506435899999999</v>
      </c>
      <c r="L240" s="50">
        <f t="shared" si="9"/>
        <v>3.7259883070182243</v>
      </c>
      <c r="M240"/>
    </row>
    <row r="241" spans="1:13" s="37" customFormat="1" ht="12" customHeight="1" x14ac:dyDescent="0.2">
      <c r="A241" s="41"/>
      <c r="C241" s="304"/>
      <c r="D241" s="175" t="s">
        <v>89</v>
      </c>
      <c r="E241" s="167">
        <v>8.9106469999999993E-2</v>
      </c>
      <c r="F241" s="167">
        <v>5.3324299999999998E-2</v>
      </c>
      <c r="G241" s="167">
        <v>0.116672341</v>
      </c>
      <c r="H241" s="167">
        <v>0.232802175</v>
      </c>
      <c r="I241" s="167">
        <v>0.202761631</v>
      </c>
      <c r="J241" s="167">
        <v>0.111556348</v>
      </c>
      <c r="K241" s="168">
        <v>0.19377678000000001</v>
      </c>
      <c r="L241" s="190">
        <f t="shared" si="9"/>
        <v>3.585587404617975</v>
      </c>
      <c r="M241"/>
    </row>
    <row r="242" spans="1:13" s="37" customFormat="1" ht="12" customHeight="1" x14ac:dyDescent="0.2">
      <c r="A242" s="41"/>
      <c r="C242" s="304"/>
      <c r="D242" s="187" t="s">
        <v>196</v>
      </c>
      <c r="E242" s="78">
        <v>0.100810991</v>
      </c>
      <c r="F242" s="78">
        <v>5.3120625249999998E-2</v>
      </c>
      <c r="G242" s="78">
        <v>0.16018578624999999</v>
      </c>
      <c r="H242" s="78">
        <v>0.24005178124999998</v>
      </c>
      <c r="I242" s="78">
        <v>0.15510104299999999</v>
      </c>
      <c r="J242" s="78">
        <v>0.10996309849999999</v>
      </c>
      <c r="K242" s="79">
        <v>0.18076670474999998</v>
      </c>
      <c r="L242" s="53">
        <f t="shared" ref="L242:L248" si="11">(1*E242+2*F242+3*G242+4*H242+5*I242)/SUM(E242:I242)</f>
        <v>3.4166412868535088</v>
      </c>
      <c r="M242"/>
    </row>
    <row r="243" spans="1:13" s="37" customFormat="1" ht="12" customHeight="1" x14ac:dyDescent="0.2">
      <c r="A243" s="41"/>
      <c r="C243" s="304"/>
      <c r="D243" s="187" t="s">
        <v>197</v>
      </c>
      <c r="E243" s="78">
        <v>9.0866307999999993E-2</v>
      </c>
      <c r="F243" s="78">
        <v>5.7096314499999995E-2</v>
      </c>
      <c r="G243" s="78">
        <v>0.17921794699999999</v>
      </c>
      <c r="H243" s="78">
        <v>0.24350971174999997</v>
      </c>
      <c r="I243" s="78">
        <v>0.16275707849999999</v>
      </c>
      <c r="J243" s="78">
        <v>9.4395893999999994E-2</v>
      </c>
      <c r="K243" s="78">
        <v>0.17215676099999999</v>
      </c>
      <c r="L243" s="53">
        <f t="shared" si="11"/>
        <v>3.450195823681947</v>
      </c>
      <c r="M243"/>
    </row>
    <row r="244" spans="1:13" s="37" customFormat="1" ht="12" customHeight="1" x14ac:dyDescent="0.2">
      <c r="A244" s="41"/>
      <c r="C244" s="304"/>
      <c r="D244" s="187" t="s">
        <v>198</v>
      </c>
      <c r="E244" s="78">
        <v>8.9211175249999997E-2</v>
      </c>
      <c r="F244" s="78">
        <v>4.9393089250000001E-2</v>
      </c>
      <c r="G244" s="78">
        <v>0.13764708474999998</v>
      </c>
      <c r="H244" s="78">
        <v>0.23592057399999999</v>
      </c>
      <c r="I244" s="78">
        <v>0.20583006275000001</v>
      </c>
      <c r="J244" s="78">
        <v>0.10528252399999999</v>
      </c>
      <c r="K244" s="78">
        <v>0.17671551524999998</v>
      </c>
      <c r="L244" s="53">
        <f t="shared" si="11"/>
        <v>3.5846296638934367</v>
      </c>
      <c r="M244"/>
    </row>
    <row r="245" spans="1:13" s="37" customFormat="1" ht="12" customHeight="1" x14ac:dyDescent="0.2">
      <c r="A245" s="41"/>
      <c r="C245" s="304"/>
      <c r="D245" s="187" t="s">
        <v>199</v>
      </c>
      <c r="E245" s="78">
        <v>0.102282759</v>
      </c>
      <c r="F245" s="78">
        <v>5.2720867000000005E-2</v>
      </c>
      <c r="G245" s="78">
        <v>0.17072482733333336</v>
      </c>
      <c r="H245" s="78">
        <v>0.26215618066666663</v>
      </c>
      <c r="I245" s="78">
        <v>0.15660106500000001</v>
      </c>
      <c r="J245" s="78">
        <v>9.261002833333333E-2</v>
      </c>
      <c r="K245" s="78">
        <v>0.16290429066666665</v>
      </c>
      <c r="L245" s="53">
        <f t="shared" si="11"/>
        <v>3.4272371196571054</v>
      </c>
      <c r="M245"/>
    </row>
    <row r="246" spans="1:13" s="37" customFormat="1" ht="12" customHeight="1" x14ac:dyDescent="0.2">
      <c r="A246" s="41"/>
      <c r="C246" s="304"/>
      <c r="D246" s="187" t="s">
        <v>200</v>
      </c>
      <c r="E246" s="78">
        <v>9.9402977000000003E-2</v>
      </c>
      <c r="F246" s="78">
        <v>6.1847890999999995E-2</v>
      </c>
      <c r="G246" s="78">
        <v>0.20149448933333336</v>
      </c>
      <c r="H246" s="78">
        <v>0.22482020966666669</v>
      </c>
      <c r="I246" s="78">
        <v>0.14341509566666666</v>
      </c>
      <c r="J246" s="78">
        <v>0.10589528433333333</v>
      </c>
      <c r="K246" s="78">
        <v>0.16312406266666665</v>
      </c>
      <c r="L246" s="53">
        <f t="shared" si="11"/>
        <v>3.3433696249697595</v>
      </c>
      <c r="M246"/>
    </row>
    <row r="247" spans="1:13" s="37" customFormat="1" ht="12" customHeight="1" x14ac:dyDescent="0.2">
      <c r="A247" s="41"/>
      <c r="C247" s="304"/>
      <c r="D247" s="187" t="s">
        <v>201</v>
      </c>
      <c r="E247" s="78">
        <v>8.4199228666666667E-2</v>
      </c>
      <c r="F247" s="78">
        <v>4.2082700000000001E-2</v>
      </c>
      <c r="G247" s="78">
        <v>0.12642804533333332</v>
      </c>
      <c r="H247" s="78">
        <v>0.22932991899999999</v>
      </c>
      <c r="I247" s="78">
        <v>0.21976678999999999</v>
      </c>
      <c r="J247" s="78">
        <v>0.10795641133333334</v>
      </c>
      <c r="K247" s="78">
        <v>0.19023694300000002</v>
      </c>
      <c r="L247" s="53">
        <f t="shared" si="11"/>
        <v>3.653146162283933</v>
      </c>
      <c r="M247"/>
    </row>
    <row r="248" spans="1:13" s="37" customFormat="1" ht="12" customHeight="1" x14ac:dyDescent="0.2">
      <c r="A248" s="41"/>
      <c r="C248" s="304"/>
      <c r="D248" s="187" t="s">
        <v>202</v>
      </c>
      <c r="E248" s="78">
        <v>8.8633001000000003E-2</v>
      </c>
      <c r="F248" s="78">
        <v>5.6161914E-2</v>
      </c>
      <c r="G248" s="78">
        <v>0.13742039533333333</v>
      </c>
      <c r="H248" s="78">
        <v>0.24300311333333335</v>
      </c>
      <c r="I248" s="78">
        <v>0.17846796166666667</v>
      </c>
      <c r="J248" s="78">
        <v>0.10639363133333335</v>
      </c>
      <c r="K248" s="78">
        <v>0.18992001166666664</v>
      </c>
      <c r="L248" s="53">
        <f t="shared" si="11"/>
        <v>3.5208444106717391</v>
      </c>
      <c r="M248"/>
    </row>
    <row r="249" spans="1:13" s="37" customFormat="1" ht="15" customHeight="1" x14ac:dyDescent="0.2">
      <c r="A249" s="41"/>
      <c r="C249" s="305"/>
      <c r="D249" s="141" t="s">
        <v>207</v>
      </c>
      <c r="E249" s="31">
        <v>9.3629491416666669E-2</v>
      </c>
      <c r="F249" s="31">
        <v>5.3203342999999993E-2</v>
      </c>
      <c r="G249" s="139">
        <v>0.1590169393333333</v>
      </c>
      <c r="H249" s="139">
        <v>0.23982735566666666</v>
      </c>
      <c r="I249" s="139">
        <v>0.17456272808333337</v>
      </c>
      <c r="J249" s="139">
        <v>0.10321383883333331</v>
      </c>
      <c r="K249" s="140">
        <v>0.17654632699999998</v>
      </c>
      <c r="L249" s="56">
        <f t="shared" si="9"/>
        <v>3.4838533751931378</v>
      </c>
      <c r="M249"/>
    </row>
    <row r="250" spans="1:13" ht="15" customHeight="1" x14ac:dyDescent="0.2">
      <c r="A250" s="41"/>
      <c r="C250" s="177" t="s">
        <v>248</v>
      </c>
    </row>
    <row r="251" spans="1:13" ht="12" customHeight="1" x14ac:dyDescent="0.2">
      <c r="A251" s="41"/>
      <c r="C251" s="306" t="s">
        <v>249</v>
      </c>
      <c r="D251" s="173" t="s">
        <v>78</v>
      </c>
      <c r="E251" s="163">
        <v>8.5272497000000003E-2</v>
      </c>
      <c r="F251" s="163">
        <v>5.59669E-2</v>
      </c>
      <c r="G251" s="163">
        <v>0.203834554</v>
      </c>
      <c r="H251" s="163">
        <v>0.28407679000000002</v>
      </c>
      <c r="I251" s="163">
        <v>0.153319866</v>
      </c>
      <c r="J251" s="163">
        <v>8.4713213999999995E-2</v>
      </c>
      <c r="K251" s="164">
        <v>0.13281620499999999</v>
      </c>
      <c r="L251" s="49">
        <f t="shared" ref="L251:L270" si="12">(1*E251+2*F251+3*G251+4*H251+5*I251)/SUM(E251:I251)</f>
        <v>3.4654547081280969</v>
      </c>
    </row>
    <row r="252" spans="1:13" ht="12" customHeight="1" x14ac:dyDescent="0.2">
      <c r="A252" s="41"/>
      <c r="C252" s="304"/>
      <c r="D252" s="174" t="s">
        <v>79</v>
      </c>
      <c r="E252" s="98">
        <v>9.1546243999999999E-2</v>
      </c>
      <c r="F252" s="98">
        <v>6.6849856999999999E-2</v>
      </c>
      <c r="G252" s="98">
        <v>0.22454149000000001</v>
      </c>
      <c r="H252" s="98">
        <v>0.231510839</v>
      </c>
      <c r="I252" s="98">
        <v>0.152742242</v>
      </c>
      <c r="J252" s="98">
        <v>9.7948666000000004E-2</v>
      </c>
      <c r="K252" s="99">
        <v>0.13486066099999999</v>
      </c>
      <c r="L252" s="50">
        <f t="shared" si="12"/>
        <v>3.3741611941809424</v>
      </c>
    </row>
    <row r="253" spans="1:13" ht="12" customHeight="1" x14ac:dyDescent="0.2">
      <c r="A253" s="41"/>
      <c r="C253" s="304"/>
      <c r="D253" s="174" t="s">
        <v>80</v>
      </c>
      <c r="E253" s="98">
        <v>6.8659454999999994E-2</v>
      </c>
      <c r="F253" s="98">
        <v>3.4897400000000002E-2</v>
      </c>
      <c r="G253" s="98">
        <v>9.4019228999999996E-2</v>
      </c>
      <c r="H253" s="98">
        <v>0.25819973600000001</v>
      </c>
      <c r="I253" s="98">
        <v>0.303867844</v>
      </c>
      <c r="J253" s="98">
        <v>9.0210743999999995E-2</v>
      </c>
      <c r="K253" s="99">
        <v>0.15014555900000001</v>
      </c>
      <c r="L253" s="50">
        <f t="shared" si="12"/>
        <v>3.9132164814580754</v>
      </c>
    </row>
    <row r="254" spans="1:13" ht="12" customHeight="1" x14ac:dyDescent="0.2">
      <c r="A254" s="41"/>
      <c r="C254" s="304"/>
      <c r="D254" s="174" t="s">
        <v>81</v>
      </c>
      <c r="E254" s="98">
        <v>7.1551884999999996E-2</v>
      </c>
      <c r="F254" s="98">
        <v>4.0610300000000002E-2</v>
      </c>
      <c r="G254" s="98">
        <v>0.15192325800000001</v>
      </c>
      <c r="H254" s="98">
        <v>0.28818055599999998</v>
      </c>
      <c r="I254" s="98">
        <v>0.20782814599999999</v>
      </c>
      <c r="J254" s="98">
        <v>8.7601824999999994E-2</v>
      </c>
      <c r="K254" s="99">
        <v>0.15230407300000001</v>
      </c>
      <c r="L254" s="50">
        <f t="shared" si="12"/>
        <v>3.6842873102252347</v>
      </c>
    </row>
    <row r="255" spans="1:13" ht="12" customHeight="1" x14ac:dyDescent="0.2">
      <c r="A255" s="41"/>
      <c r="C255" s="304"/>
      <c r="D255" s="174" t="s">
        <v>82</v>
      </c>
      <c r="E255" s="98">
        <v>9.0048866000000005E-2</v>
      </c>
      <c r="F255" s="98">
        <v>5.2466699999999998E-2</v>
      </c>
      <c r="G255" s="98">
        <v>0.20834517599999999</v>
      </c>
      <c r="H255" s="98">
        <v>0.28640890899999999</v>
      </c>
      <c r="I255" s="98">
        <v>0.14996064200000001</v>
      </c>
      <c r="J255" s="98">
        <v>8.2028473000000005E-2</v>
      </c>
      <c r="K255" s="99">
        <v>0.13074128400000001</v>
      </c>
      <c r="L255" s="50">
        <f t="shared" si="12"/>
        <v>3.4493802692117694</v>
      </c>
    </row>
    <row r="256" spans="1:13" ht="12" customHeight="1" x14ac:dyDescent="0.2">
      <c r="A256" s="41"/>
      <c r="C256" s="304"/>
      <c r="D256" s="174" t="s">
        <v>83</v>
      </c>
      <c r="E256" s="98">
        <v>9.5650658999999999E-2</v>
      </c>
      <c r="F256" s="98">
        <v>6.1543899999999999E-2</v>
      </c>
      <c r="G256" s="98">
        <v>0.23500453900000001</v>
      </c>
      <c r="H256" s="98">
        <v>0.24676778099999999</v>
      </c>
      <c r="I256" s="98">
        <v>0.13959998700000001</v>
      </c>
      <c r="J256" s="98">
        <v>8.7676456E-2</v>
      </c>
      <c r="K256" s="99">
        <v>0.13375668099999999</v>
      </c>
      <c r="L256" s="50">
        <f t="shared" si="12"/>
        <v>3.3508016445693438</v>
      </c>
    </row>
    <row r="257" spans="1:12" ht="12" customHeight="1" x14ac:dyDescent="0.2">
      <c r="A257" s="41"/>
      <c r="C257" s="304"/>
      <c r="D257" s="174" t="s">
        <v>84</v>
      </c>
      <c r="E257" s="98">
        <v>7.7492854999999999E-2</v>
      </c>
      <c r="F257" s="98">
        <v>4.13998E-2</v>
      </c>
      <c r="G257" s="98">
        <v>0.16507128800000001</v>
      </c>
      <c r="H257" s="98">
        <v>0.24904791500000001</v>
      </c>
      <c r="I257" s="98">
        <v>0.20884982799999999</v>
      </c>
      <c r="J257" s="98">
        <v>9.0751332000000004E-2</v>
      </c>
      <c r="K257" s="99">
        <v>0.16738697299999999</v>
      </c>
      <c r="L257" s="50">
        <f t="shared" si="12"/>
        <v>3.6340293209319348</v>
      </c>
    </row>
    <row r="258" spans="1:12" ht="12" customHeight="1" x14ac:dyDescent="0.2">
      <c r="A258" s="41"/>
      <c r="C258" s="304"/>
      <c r="D258" s="174" t="s">
        <v>85</v>
      </c>
      <c r="E258" s="98">
        <v>8.0686380000000002E-2</v>
      </c>
      <c r="F258" s="98">
        <v>4.6768499999999998E-2</v>
      </c>
      <c r="G258" s="98">
        <v>0.18240628</v>
      </c>
      <c r="H258" s="98">
        <v>0.267515695</v>
      </c>
      <c r="I258" s="98">
        <v>0.16331768199999999</v>
      </c>
      <c r="J258" s="98">
        <v>9.1906840000000004E-2</v>
      </c>
      <c r="K258" s="99">
        <v>0.16739858599999999</v>
      </c>
      <c r="L258" s="50">
        <f t="shared" si="12"/>
        <v>3.5211457351412867</v>
      </c>
    </row>
    <row r="259" spans="1:12" ht="12" customHeight="1" x14ac:dyDescent="0.2">
      <c r="A259" s="41"/>
      <c r="C259" s="304"/>
      <c r="D259" s="174" t="s">
        <v>86</v>
      </c>
      <c r="E259" s="98">
        <v>7.4120475000000005E-2</v>
      </c>
      <c r="F259" s="98">
        <v>4.8752799999999999E-2</v>
      </c>
      <c r="G259" s="98">
        <v>0.150121478</v>
      </c>
      <c r="H259" s="98">
        <v>0.27665936499999999</v>
      </c>
      <c r="I259" s="98">
        <v>0.25516567299999998</v>
      </c>
      <c r="J259" s="98">
        <v>8.2804103000000004E-2</v>
      </c>
      <c r="K259" s="99">
        <v>0.112376067</v>
      </c>
      <c r="L259" s="50">
        <f t="shared" si="12"/>
        <v>3.7330795882478496</v>
      </c>
    </row>
    <row r="260" spans="1:12" ht="12" customHeight="1" x14ac:dyDescent="0.2">
      <c r="A260" s="41"/>
      <c r="C260" s="304"/>
      <c r="D260" s="174" t="s">
        <v>87</v>
      </c>
      <c r="E260" s="98">
        <v>7.9566872999999996E-2</v>
      </c>
      <c r="F260" s="98">
        <v>5.1663300000000002E-2</v>
      </c>
      <c r="G260" s="98">
        <v>0.15110516700000001</v>
      </c>
      <c r="H260" s="98">
        <v>0.272616521</v>
      </c>
      <c r="I260" s="98">
        <v>0.24197704</v>
      </c>
      <c r="J260" s="98">
        <v>8.9548692999999999E-2</v>
      </c>
      <c r="K260" s="99">
        <v>0.113522425</v>
      </c>
      <c r="L260" s="50">
        <f t="shared" si="12"/>
        <v>3.6848459810092895</v>
      </c>
    </row>
    <row r="261" spans="1:12" ht="12" customHeight="1" x14ac:dyDescent="0.2">
      <c r="A261" s="41"/>
      <c r="C261" s="304"/>
      <c r="D261" s="174" t="s">
        <v>88</v>
      </c>
      <c r="E261" s="98">
        <v>6.8442079000000003E-2</v>
      </c>
      <c r="F261" s="98">
        <v>4.4442000000000002E-2</v>
      </c>
      <c r="G261" s="98">
        <v>0.106374063</v>
      </c>
      <c r="H261" s="98">
        <v>0.231397035</v>
      </c>
      <c r="I261" s="98">
        <v>0.301249445</v>
      </c>
      <c r="J261" s="98">
        <v>9.4904362000000006E-2</v>
      </c>
      <c r="K261" s="99">
        <v>0.15319100899999999</v>
      </c>
      <c r="L261" s="50">
        <f t="shared" si="12"/>
        <v>3.8678890219669371</v>
      </c>
    </row>
    <row r="262" spans="1:12" ht="12" customHeight="1" x14ac:dyDescent="0.2">
      <c r="A262" s="41"/>
      <c r="C262" s="304"/>
      <c r="D262" s="175" t="s">
        <v>89</v>
      </c>
      <c r="E262" s="98">
        <v>7.4997542E-2</v>
      </c>
      <c r="F262" s="98">
        <v>4.7268299999999999E-2</v>
      </c>
      <c r="G262" s="167">
        <v>0.12675548</v>
      </c>
      <c r="H262" s="167">
        <v>0.26394880900000001</v>
      </c>
      <c r="I262" s="167">
        <v>0.23364474599999999</v>
      </c>
      <c r="J262" s="167">
        <v>9.8153925000000003E-2</v>
      </c>
      <c r="K262" s="168">
        <v>0.15523120500000001</v>
      </c>
      <c r="L262" s="190">
        <f t="shared" si="12"/>
        <v>3.7151945848515422</v>
      </c>
    </row>
    <row r="263" spans="1:12" ht="12" customHeight="1" x14ac:dyDescent="0.2">
      <c r="A263" s="41"/>
      <c r="C263" s="304"/>
      <c r="D263" s="187" t="s">
        <v>196</v>
      </c>
      <c r="E263" s="78">
        <v>7.9257520249999991E-2</v>
      </c>
      <c r="F263" s="78">
        <v>4.9581114250000002E-2</v>
      </c>
      <c r="G263" s="78">
        <v>0.16857963274999999</v>
      </c>
      <c r="H263" s="78">
        <v>0.26549198024999998</v>
      </c>
      <c r="I263" s="78">
        <v>0.2044395245</v>
      </c>
      <c r="J263" s="78">
        <v>9.0118612250000008E-2</v>
      </c>
      <c r="K263" s="79">
        <v>0.14253162450000001</v>
      </c>
      <c r="L263" s="53">
        <f t="shared" si="12"/>
        <v>3.6076432045906697</v>
      </c>
    </row>
    <row r="264" spans="1:12" ht="12" customHeight="1" x14ac:dyDescent="0.2">
      <c r="A264" s="41"/>
      <c r="C264" s="304"/>
      <c r="D264" s="187" t="s">
        <v>197</v>
      </c>
      <c r="E264" s="78">
        <v>8.5969690000000001E-2</v>
      </c>
      <c r="F264" s="78">
        <v>5.0544724999999999E-2</v>
      </c>
      <c r="G264" s="78">
        <v>0.19770682075000001</v>
      </c>
      <c r="H264" s="78">
        <v>0.26243507500000002</v>
      </c>
      <c r="I264" s="78">
        <v>0.16543203474999998</v>
      </c>
      <c r="J264" s="78">
        <v>8.8090775250000003E-2</v>
      </c>
      <c r="K264" s="78">
        <v>0.14982088099999999</v>
      </c>
      <c r="L264" s="53">
        <f t="shared" si="12"/>
        <v>3.4865774968080783</v>
      </c>
    </row>
    <row r="265" spans="1:12" ht="12" customHeight="1" x14ac:dyDescent="0.2">
      <c r="A265" s="41"/>
      <c r="C265" s="304"/>
      <c r="D265" s="187" t="s">
        <v>198</v>
      </c>
      <c r="E265" s="78">
        <v>7.4281742250000005E-2</v>
      </c>
      <c r="F265" s="78">
        <v>4.8031600000000008E-2</v>
      </c>
      <c r="G265" s="78">
        <v>0.13358904700000002</v>
      </c>
      <c r="H265" s="78">
        <v>0.26115543250000001</v>
      </c>
      <c r="I265" s="78">
        <v>0.25800922599999998</v>
      </c>
      <c r="J265" s="78">
        <v>9.1352770750000006E-2</v>
      </c>
      <c r="K265" s="78">
        <v>0.13358017650000001</v>
      </c>
      <c r="L265" s="53">
        <f t="shared" si="12"/>
        <v>3.7490691310969875</v>
      </c>
    </row>
    <row r="266" spans="1:12" ht="12" customHeight="1" x14ac:dyDescent="0.2">
      <c r="A266" s="41"/>
      <c r="C266" s="304"/>
      <c r="D266" s="187" t="s">
        <v>199</v>
      </c>
      <c r="E266" s="78">
        <v>8.3147279333333338E-2</v>
      </c>
      <c r="F266" s="78">
        <v>5.2395466666666668E-2</v>
      </c>
      <c r="G266" s="78">
        <v>0.18743373599999999</v>
      </c>
      <c r="H266" s="78">
        <v>0.28238168800000002</v>
      </c>
      <c r="I266" s="78">
        <v>0.18614872699999999</v>
      </c>
      <c r="J266" s="78">
        <v>8.3181930000000001E-2</v>
      </c>
      <c r="K266" s="78">
        <v>0.12531118533333332</v>
      </c>
      <c r="L266" s="53">
        <f t="shared" si="12"/>
        <v>3.5508342609763348</v>
      </c>
    </row>
    <row r="267" spans="1:12" ht="12" customHeight="1" x14ac:dyDescent="0.2">
      <c r="A267" s="41"/>
      <c r="C267" s="304"/>
      <c r="D267" s="187" t="s">
        <v>200</v>
      </c>
      <c r="E267" s="78">
        <v>8.8921258666666669E-2</v>
      </c>
      <c r="F267" s="78">
        <v>6.0019019E-2</v>
      </c>
      <c r="G267" s="78">
        <v>0.20355039866666669</v>
      </c>
      <c r="H267" s="78">
        <v>0.25029838033333335</v>
      </c>
      <c r="I267" s="78">
        <v>0.17810642300000001</v>
      </c>
      <c r="J267" s="78">
        <v>9.1724605000000001E-2</v>
      </c>
      <c r="K267" s="78">
        <v>0.12737992233333331</v>
      </c>
      <c r="L267" s="53">
        <f t="shared" si="12"/>
        <v>3.4720858291526566</v>
      </c>
    </row>
    <row r="268" spans="1:12" ht="12" customHeight="1" x14ac:dyDescent="0.2">
      <c r="A268" s="41"/>
      <c r="C268" s="304"/>
      <c r="D268" s="187" t="s">
        <v>201</v>
      </c>
      <c r="E268" s="78">
        <v>7.1531463000000003E-2</v>
      </c>
      <c r="F268" s="78">
        <v>4.0246400000000009E-2</v>
      </c>
      <c r="G268" s="78">
        <v>0.12182152666666668</v>
      </c>
      <c r="H268" s="78">
        <v>0.24621489533333332</v>
      </c>
      <c r="I268" s="78">
        <v>0.27132237233333334</v>
      </c>
      <c r="J268" s="78">
        <v>9.1955479333333326E-2</v>
      </c>
      <c r="K268" s="78">
        <v>0.15690784699999999</v>
      </c>
      <c r="L268" s="53">
        <f t="shared" si="12"/>
        <v>3.8061786202124788</v>
      </c>
    </row>
    <row r="269" spans="1:12" ht="12" customHeight="1" x14ac:dyDescent="0.2">
      <c r="A269" s="41"/>
      <c r="C269" s="304"/>
      <c r="D269" s="187" t="s">
        <v>202</v>
      </c>
      <c r="E269" s="78">
        <v>7.574526899999999E-2</v>
      </c>
      <c r="F269" s="78">
        <v>4.4882366666666673E-2</v>
      </c>
      <c r="G269" s="78">
        <v>0.153695006</v>
      </c>
      <c r="H269" s="78">
        <v>0.27321502000000003</v>
      </c>
      <c r="I269" s="78">
        <v>0.20159685799999996</v>
      </c>
      <c r="J269" s="78">
        <v>9.2554196666666685E-2</v>
      </c>
      <c r="K269" s="78">
        <v>0.15831128800000002</v>
      </c>
      <c r="L269" s="53">
        <f t="shared" si="12"/>
        <v>3.640787226767936</v>
      </c>
    </row>
    <row r="270" spans="1:12" ht="15" customHeight="1" x14ac:dyDescent="0.2">
      <c r="A270" s="41"/>
      <c r="C270" s="304"/>
      <c r="D270" s="141" t="s">
        <v>207</v>
      </c>
      <c r="E270" s="31">
        <v>7.983631749999999E-2</v>
      </c>
      <c r="F270" s="31">
        <v>4.9385813083333334E-2</v>
      </c>
      <c r="G270" s="139">
        <v>0.16662516683333334</v>
      </c>
      <c r="H270" s="139">
        <v>0.26302749591666669</v>
      </c>
      <c r="I270" s="139">
        <v>0.20929359508333334</v>
      </c>
      <c r="J270" s="139">
        <v>8.985405275000001E-2</v>
      </c>
      <c r="K270" s="140">
        <v>0.14197756066666664</v>
      </c>
      <c r="L270" s="56">
        <f t="shared" si="12"/>
        <v>3.6151727214055551</v>
      </c>
    </row>
    <row r="271" spans="1:12" ht="12" customHeight="1" x14ac:dyDescent="0.2">
      <c r="A271" s="41"/>
      <c r="C271" s="307" t="s">
        <v>250</v>
      </c>
      <c r="D271" s="173" t="s">
        <v>78</v>
      </c>
      <c r="E271" s="163">
        <v>7.7145406E-2</v>
      </c>
      <c r="F271" s="163">
        <v>6.7487820000000004E-2</v>
      </c>
      <c r="G271" s="163">
        <v>0.179691833</v>
      </c>
      <c r="H271" s="163">
        <v>0.33698418600000002</v>
      </c>
      <c r="I271" s="163">
        <v>0.15741433699999999</v>
      </c>
      <c r="J271" s="163">
        <v>5.5495299999999997E-2</v>
      </c>
      <c r="K271" s="164">
        <v>0.125781069</v>
      </c>
      <c r="L271" s="49">
        <f t="shared" ref="L271:L290" si="13">(1*E271+2*F271+3*G271+4*H271+5*I271)/SUM(E271:I271)</f>
        <v>3.5252495927251797</v>
      </c>
    </row>
    <row r="272" spans="1:12" ht="12" customHeight="1" x14ac:dyDescent="0.2">
      <c r="A272" s="41"/>
      <c r="C272" s="304"/>
      <c r="D272" s="174" t="s">
        <v>79</v>
      </c>
      <c r="E272" s="98">
        <v>7.7506225999999998E-2</v>
      </c>
      <c r="F272" s="98">
        <v>6.0691299999999997E-2</v>
      </c>
      <c r="G272" s="98">
        <v>0.26307089299999997</v>
      </c>
      <c r="H272" s="98">
        <v>0.222201555</v>
      </c>
      <c r="I272" s="98">
        <v>0.18334228</v>
      </c>
      <c r="J272" s="98">
        <v>6.7909183999999997E-2</v>
      </c>
      <c r="K272" s="99">
        <v>0.125278526</v>
      </c>
      <c r="L272" s="50">
        <f t="shared" si="13"/>
        <v>3.4625392848829981</v>
      </c>
    </row>
    <row r="273" spans="1:12" ht="12" customHeight="1" x14ac:dyDescent="0.2">
      <c r="A273" s="41"/>
      <c r="C273" s="304"/>
      <c r="D273" s="174" t="s">
        <v>80</v>
      </c>
      <c r="E273" s="98">
        <v>3.9777199999999999E-2</v>
      </c>
      <c r="F273" s="98">
        <v>5.0261699999999999E-2</v>
      </c>
      <c r="G273" s="98">
        <v>8.8606535E-2</v>
      </c>
      <c r="H273" s="98">
        <v>0.33329226000000001</v>
      </c>
      <c r="I273" s="98">
        <v>0.28853725299999999</v>
      </c>
      <c r="J273" s="98">
        <v>4.3651200000000001E-2</v>
      </c>
      <c r="K273" s="99">
        <v>0.15587387799999999</v>
      </c>
      <c r="L273" s="50">
        <f t="shared" si="13"/>
        <v>3.9751094246612197</v>
      </c>
    </row>
    <row r="274" spans="1:12" ht="12" customHeight="1" x14ac:dyDescent="0.2">
      <c r="A274" s="41"/>
      <c r="C274" s="304"/>
      <c r="D274" s="174" t="s">
        <v>81</v>
      </c>
      <c r="E274" s="98">
        <v>6.1815799999999997E-2</v>
      </c>
      <c r="F274" s="98">
        <v>2.92199E-2</v>
      </c>
      <c r="G274" s="98">
        <v>0.22628585500000001</v>
      </c>
      <c r="H274" s="98">
        <v>0.27318378799999998</v>
      </c>
      <c r="I274" s="98">
        <v>0.209554029</v>
      </c>
      <c r="J274" s="98">
        <v>3.4474600000000001E-2</v>
      </c>
      <c r="K274" s="99">
        <v>0.16546599000000001</v>
      </c>
      <c r="L274" s="50">
        <f t="shared" si="13"/>
        <v>3.6742503930070836</v>
      </c>
    </row>
    <row r="275" spans="1:12" ht="12" customHeight="1" x14ac:dyDescent="0.2">
      <c r="A275" s="41"/>
      <c r="C275" s="304"/>
      <c r="D275" s="174" t="s">
        <v>82</v>
      </c>
      <c r="E275" s="98">
        <v>8.0947816000000006E-2</v>
      </c>
      <c r="F275" s="98">
        <v>4.7839199999999998E-2</v>
      </c>
      <c r="G275" s="98">
        <v>0.17479476199999999</v>
      </c>
      <c r="H275" s="98">
        <v>0.345310752</v>
      </c>
      <c r="I275" s="98">
        <v>0.173698196</v>
      </c>
      <c r="J275" s="98">
        <v>5.37107E-2</v>
      </c>
      <c r="K275" s="99">
        <v>0.123698512</v>
      </c>
      <c r="L275" s="50">
        <f t="shared" si="13"/>
        <v>3.5871356152391147</v>
      </c>
    </row>
    <row r="276" spans="1:12" ht="12" customHeight="1" x14ac:dyDescent="0.2">
      <c r="A276" s="41"/>
      <c r="C276" s="304"/>
      <c r="D276" s="174" t="s">
        <v>83</v>
      </c>
      <c r="E276" s="98">
        <v>7.1013373000000005E-2</v>
      </c>
      <c r="F276" s="98">
        <v>7.8609393E-2</v>
      </c>
      <c r="G276" s="98">
        <v>0.182590114</v>
      </c>
      <c r="H276" s="98">
        <v>0.32753005099999999</v>
      </c>
      <c r="I276" s="98">
        <v>0.15285655500000001</v>
      </c>
      <c r="J276" s="98">
        <v>6.3380008000000002E-2</v>
      </c>
      <c r="K276" s="99">
        <v>0.124020507</v>
      </c>
      <c r="L276" s="50">
        <f t="shared" si="13"/>
        <v>3.5077618545281726</v>
      </c>
    </row>
    <row r="277" spans="1:12" ht="12" customHeight="1" x14ac:dyDescent="0.2">
      <c r="A277" s="41"/>
      <c r="C277" s="304"/>
      <c r="D277" s="174" t="s">
        <v>84</v>
      </c>
      <c r="E277" s="98">
        <v>4.3216299999999999E-2</v>
      </c>
      <c r="F277" s="98">
        <v>7.4145163E-2</v>
      </c>
      <c r="G277" s="98">
        <v>0.12058419500000001</v>
      </c>
      <c r="H277" s="98">
        <v>0.33211273600000002</v>
      </c>
      <c r="I277" s="98">
        <v>0.22585507899999999</v>
      </c>
      <c r="J277" s="98">
        <v>5.4518700000000003E-2</v>
      </c>
      <c r="K277" s="99">
        <v>0.14956786399999999</v>
      </c>
      <c r="L277" s="50">
        <f t="shared" si="13"/>
        <v>3.7830563901008367</v>
      </c>
    </row>
    <row r="278" spans="1:12" ht="12" customHeight="1" x14ac:dyDescent="0.2">
      <c r="A278" s="41"/>
      <c r="C278" s="304"/>
      <c r="D278" s="174" t="s">
        <v>85</v>
      </c>
      <c r="E278" s="98">
        <v>5.2782500000000003E-2</v>
      </c>
      <c r="F278" s="98">
        <v>5.2963900000000001E-2</v>
      </c>
      <c r="G278" s="98">
        <v>0.19074060600000001</v>
      </c>
      <c r="H278" s="98">
        <v>0.28690117100000001</v>
      </c>
      <c r="I278" s="98">
        <v>0.20156564599999999</v>
      </c>
      <c r="J278" s="98">
        <v>5.1426600000000003E-2</v>
      </c>
      <c r="K278" s="99">
        <v>0.16361949100000001</v>
      </c>
      <c r="L278" s="50">
        <f t="shared" si="13"/>
        <v>3.6771144332652042</v>
      </c>
    </row>
    <row r="279" spans="1:12" ht="12" customHeight="1" x14ac:dyDescent="0.2">
      <c r="A279" s="41"/>
      <c r="C279" s="304"/>
      <c r="D279" s="174" t="s">
        <v>86</v>
      </c>
      <c r="E279" s="98">
        <v>7.3128248000000007E-2</v>
      </c>
      <c r="F279" s="98">
        <v>7.7918545000000006E-2</v>
      </c>
      <c r="G279" s="98">
        <v>0.156388474</v>
      </c>
      <c r="H279" s="98">
        <v>0.31091524599999998</v>
      </c>
      <c r="I279" s="98">
        <v>0.22487538600000001</v>
      </c>
      <c r="J279" s="98">
        <v>3.1494399999999999E-2</v>
      </c>
      <c r="K279" s="99">
        <v>0.12527970099999999</v>
      </c>
      <c r="L279" s="50">
        <f t="shared" si="13"/>
        <v>3.6362363604299115</v>
      </c>
    </row>
    <row r="280" spans="1:12" ht="12" customHeight="1" x14ac:dyDescent="0.2">
      <c r="A280" s="41"/>
      <c r="C280" s="304"/>
      <c r="D280" s="174" t="s">
        <v>87</v>
      </c>
      <c r="E280" s="98">
        <v>8.2196687000000004E-2</v>
      </c>
      <c r="F280" s="98">
        <v>7.8376198999999994E-2</v>
      </c>
      <c r="G280" s="98">
        <v>0.18883085899999999</v>
      </c>
      <c r="H280" s="98">
        <v>0.25560151599999997</v>
      </c>
      <c r="I280" s="98">
        <v>0.213898005</v>
      </c>
      <c r="J280" s="98">
        <v>5.5001800000000003E-2</v>
      </c>
      <c r="K280" s="99">
        <v>0.126094917</v>
      </c>
      <c r="L280" s="50">
        <f t="shared" si="13"/>
        <v>3.538070821419828</v>
      </c>
    </row>
    <row r="281" spans="1:12" ht="12" customHeight="1" x14ac:dyDescent="0.2">
      <c r="A281" s="41"/>
      <c r="C281" s="304"/>
      <c r="D281" s="174" t="s">
        <v>88</v>
      </c>
      <c r="E281" s="98">
        <v>4.2225600000000002E-2</v>
      </c>
      <c r="F281" s="98">
        <v>7.4381788000000004E-2</v>
      </c>
      <c r="G281" s="98">
        <v>0.13233465699999999</v>
      </c>
      <c r="H281" s="98">
        <v>0.29828823100000001</v>
      </c>
      <c r="I281" s="98">
        <v>0.24985084599999999</v>
      </c>
      <c r="J281" s="98">
        <v>5.83983E-2</v>
      </c>
      <c r="K281" s="99">
        <v>0.144520647</v>
      </c>
      <c r="L281" s="50">
        <f t="shared" si="13"/>
        <v>3.8018718764738226</v>
      </c>
    </row>
    <row r="282" spans="1:12" ht="12" customHeight="1" x14ac:dyDescent="0.2">
      <c r="A282" s="41"/>
      <c r="C282" s="304"/>
      <c r="D282" s="175" t="s">
        <v>89</v>
      </c>
      <c r="E282" s="98">
        <v>8.3956737000000004E-2</v>
      </c>
      <c r="F282" s="98">
        <v>3.7279800000000002E-2</v>
      </c>
      <c r="G282" s="167">
        <v>0.16348151899999999</v>
      </c>
      <c r="H282" s="167">
        <v>0.25432300000000002</v>
      </c>
      <c r="I282" s="167">
        <v>0.25449064199999999</v>
      </c>
      <c r="J282" s="167">
        <v>5.7170800000000001E-2</v>
      </c>
      <c r="K282" s="168">
        <v>0.14929753400000001</v>
      </c>
      <c r="L282" s="190">
        <f t="shared" si="13"/>
        <v>3.7033254139773506</v>
      </c>
    </row>
    <row r="283" spans="1:12" ht="12" customHeight="1" x14ac:dyDescent="0.2">
      <c r="A283" s="41"/>
      <c r="C283" s="304"/>
      <c r="D283" s="187" t="s">
        <v>196</v>
      </c>
      <c r="E283" s="78">
        <v>6.4061157999999993E-2</v>
      </c>
      <c r="F283" s="78">
        <v>5.1915179999999998E-2</v>
      </c>
      <c r="G283" s="78">
        <v>0.189413779</v>
      </c>
      <c r="H283" s="78">
        <v>0.29141544725000001</v>
      </c>
      <c r="I283" s="78">
        <v>0.20971197474999997</v>
      </c>
      <c r="J283" s="78">
        <v>5.0382570999999994E-2</v>
      </c>
      <c r="K283" s="79">
        <v>0.14309986575</v>
      </c>
      <c r="L283" s="53">
        <f t="shared" si="13"/>
        <v>3.6581405550189783</v>
      </c>
    </row>
    <row r="284" spans="1:12" ht="12" customHeight="1" x14ac:dyDescent="0.2">
      <c r="A284" s="41"/>
      <c r="C284" s="304"/>
      <c r="D284" s="187" t="s">
        <v>197</v>
      </c>
      <c r="E284" s="78">
        <v>6.1989997249999998E-2</v>
      </c>
      <c r="F284" s="78">
        <v>6.3389414000000005E-2</v>
      </c>
      <c r="G284" s="78">
        <v>0.16717741925000001</v>
      </c>
      <c r="H284" s="78">
        <v>0.32296367749999999</v>
      </c>
      <c r="I284" s="78">
        <v>0.18849386899999998</v>
      </c>
      <c r="J284" s="78">
        <v>5.5759002000000002E-2</v>
      </c>
      <c r="K284" s="78">
        <v>0.1402265935</v>
      </c>
      <c r="L284" s="53">
        <f t="shared" si="13"/>
        <v>3.63752840951997</v>
      </c>
    </row>
    <row r="285" spans="1:12" ht="12" customHeight="1" x14ac:dyDescent="0.2">
      <c r="A285" s="41"/>
      <c r="C285" s="304"/>
      <c r="D285" s="187" t="s">
        <v>198</v>
      </c>
      <c r="E285" s="78">
        <v>7.0376818000000008E-2</v>
      </c>
      <c r="F285" s="78">
        <v>6.6989083000000005E-2</v>
      </c>
      <c r="G285" s="78">
        <v>0.16025887724999999</v>
      </c>
      <c r="H285" s="78">
        <v>0.27978199825</v>
      </c>
      <c r="I285" s="78">
        <v>0.23577871974999998</v>
      </c>
      <c r="J285" s="78">
        <v>5.0516324999999994E-2</v>
      </c>
      <c r="K285" s="78">
        <v>0.13629819975000002</v>
      </c>
      <c r="L285" s="53">
        <f t="shared" si="13"/>
        <v>3.6684781286149266</v>
      </c>
    </row>
    <row r="286" spans="1:12" ht="12" customHeight="1" x14ac:dyDescent="0.2">
      <c r="A286" s="41"/>
      <c r="C286" s="304"/>
      <c r="D286" s="187" t="s">
        <v>199</v>
      </c>
      <c r="E286" s="78">
        <v>7.7073823333333333E-2</v>
      </c>
      <c r="F286" s="78">
        <v>6.4415188333333331E-2</v>
      </c>
      <c r="G286" s="78">
        <v>0.17029168966666666</v>
      </c>
      <c r="H286" s="78">
        <v>0.33107006133333333</v>
      </c>
      <c r="I286" s="78">
        <v>0.18532930633333333</v>
      </c>
      <c r="J286" s="78">
        <v>4.6900133333333337E-2</v>
      </c>
      <c r="K286" s="78">
        <v>0.12491976066666666</v>
      </c>
      <c r="L286" s="53">
        <f t="shared" si="13"/>
        <v>3.5834067458100107</v>
      </c>
    </row>
    <row r="287" spans="1:12" ht="12" customHeight="1" x14ac:dyDescent="0.2">
      <c r="A287" s="41"/>
      <c r="C287" s="304"/>
      <c r="D287" s="187" t="s">
        <v>200</v>
      </c>
      <c r="E287" s="78">
        <v>7.6905428666666664E-2</v>
      </c>
      <c r="F287" s="78">
        <v>7.2558964000000004E-2</v>
      </c>
      <c r="G287" s="78">
        <v>0.21149728866666664</v>
      </c>
      <c r="H287" s="78">
        <v>0.26844437399999999</v>
      </c>
      <c r="I287" s="78">
        <v>0.18336561333333334</v>
      </c>
      <c r="J287" s="78">
        <v>6.2096997333333327E-2</v>
      </c>
      <c r="K287" s="78">
        <v>0.12513131666666666</v>
      </c>
      <c r="L287" s="53">
        <f t="shared" si="13"/>
        <v>3.5029773983189769</v>
      </c>
    </row>
    <row r="288" spans="1:12" ht="12" customHeight="1" x14ac:dyDescent="0.2">
      <c r="A288" s="41"/>
      <c r="C288" s="304"/>
      <c r="D288" s="187" t="s">
        <v>201</v>
      </c>
      <c r="E288" s="78">
        <v>4.1739699999999998E-2</v>
      </c>
      <c r="F288" s="78">
        <v>6.6262883666666675E-2</v>
      </c>
      <c r="G288" s="78">
        <v>0.11384179566666668</v>
      </c>
      <c r="H288" s="78">
        <v>0.3212310756666667</v>
      </c>
      <c r="I288" s="78">
        <v>0.25474772600000001</v>
      </c>
      <c r="J288" s="78">
        <v>5.2189399999999997E-2</v>
      </c>
      <c r="K288" s="78">
        <v>0.14998746299999999</v>
      </c>
      <c r="L288" s="53">
        <f t="shared" si="13"/>
        <v>3.8535528425564762</v>
      </c>
    </row>
    <row r="289" spans="1:12" ht="12" customHeight="1" x14ac:dyDescent="0.2">
      <c r="A289" s="41"/>
      <c r="C289" s="304"/>
      <c r="D289" s="187" t="s">
        <v>202</v>
      </c>
      <c r="E289" s="78">
        <v>6.6185012333333335E-2</v>
      </c>
      <c r="F289" s="78">
        <v>3.9821200000000001E-2</v>
      </c>
      <c r="G289" s="78">
        <v>0.19350266000000002</v>
      </c>
      <c r="H289" s="78">
        <v>0.27146931966666665</v>
      </c>
      <c r="I289" s="78">
        <v>0.22187010566666668</v>
      </c>
      <c r="J289" s="78">
        <v>4.7690666666666666E-2</v>
      </c>
      <c r="K289" s="78">
        <v>0.15946100500000002</v>
      </c>
      <c r="L289" s="53">
        <f t="shared" si="13"/>
        <v>3.6848955946950044</v>
      </c>
    </row>
    <row r="290" spans="1:12" ht="15" customHeight="1" x14ac:dyDescent="0.2">
      <c r="A290" s="41"/>
      <c r="C290" s="304"/>
      <c r="D290" s="141" t="s">
        <v>207</v>
      </c>
      <c r="E290" s="31">
        <v>6.5475991083333338E-2</v>
      </c>
      <c r="F290" s="31">
        <v>6.0764559000000003E-2</v>
      </c>
      <c r="G290" s="139">
        <v>0.17228335850000001</v>
      </c>
      <c r="H290" s="139">
        <v>0.29805370766666667</v>
      </c>
      <c r="I290" s="139">
        <v>0.21132818783333332</v>
      </c>
      <c r="J290" s="139">
        <v>5.221929933333333E-2</v>
      </c>
      <c r="K290" s="140">
        <v>0.13987488633333334</v>
      </c>
      <c r="L290" s="56">
        <f t="shared" si="13"/>
        <v>3.6547713105822699</v>
      </c>
    </row>
    <row r="291" spans="1:12" ht="12" customHeight="1" x14ac:dyDescent="0.2">
      <c r="A291" s="41"/>
      <c r="C291" s="307" t="s">
        <v>251</v>
      </c>
      <c r="D291" s="173" t="s">
        <v>78</v>
      </c>
      <c r="E291" s="163">
        <v>0.101860966</v>
      </c>
      <c r="F291" s="163">
        <v>5.5252299999999997E-2</v>
      </c>
      <c r="G291" s="163">
        <v>0.20522354900000001</v>
      </c>
      <c r="H291" s="163">
        <v>0.20893270799999999</v>
      </c>
      <c r="I291" s="163">
        <v>0.115114406</v>
      </c>
      <c r="J291" s="163">
        <v>0.17533955200000001</v>
      </c>
      <c r="K291" s="164">
        <v>0.138276544</v>
      </c>
      <c r="L291" s="49">
        <f t="shared" ref="L291:L310" si="14">(1*E291+2*F291+3*G291+4*H291+5*I291)/SUM(E291:I291)</f>
        <v>3.2625167641417785</v>
      </c>
    </row>
    <row r="292" spans="1:12" ht="12" customHeight="1" x14ac:dyDescent="0.2">
      <c r="A292" s="41"/>
      <c r="C292" s="304"/>
      <c r="D292" s="174" t="s">
        <v>79</v>
      </c>
      <c r="E292" s="98">
        <v>0.127968152</v>
      </c>
      <c r="F292" s="98">
        <v>5.2297900000000001E-2</v>
      </c>
      <c r="G292" s="98">
        <v>0.187234811</v>
      </c>
      <c r="H292" s="98">
        <v>0.19005905400000001</v>
      </c>
      <c r="I292" s="98">
        <v>0.119460869</v>
      </c>
      <c r="J292" s="98">
        <v>0.177864991</v>
      </c>
      <c r="K292" s="99">
        <v>0.14511417600000001</v>
      </c>
      <c r="L292" s="50">
        <f t="shared" si="14"/>
        <v>3.1783498978124429</v>
      </c>
    </row>
    <row r="293" spans="1:12" ht="12" customHeight="1" x14ac:dyDescent="0.2">
      <c r="A293" s="41"/>
      <c r="C293" s="304"/>
      <c r="D293" s="174" t="s">
        <v>80</v>
      </c>
      <c r="E293" s="98">
        <v>9.2656467000000006E-2</v>
      </c>
      <c r="F293" s="98">
        <v>3.5403999999999998E-2</v>
      </c>
      <c r="G293" s="98">
        <v>0.126000534</v>
      </c>
      <c r="H293" s="98">
        <v>0.20377346900000001</v>
      </c>
      <c r="I293" s="98">
        <v>0.214410613</v>
      </c>
      <c r="J293" s="98">
        <v>0.171108487</v>
      </c>
      <c r="K293" s="99">
        <v>0.15664645899999999</v>
      </c>
      <c r="L293" s="50">
        <f t="shared" si="14"/>
        <v>3.6126898826272265</v>
      </c>
    </row>
    <row r="294" spans="1:12" ht="12" customHeight="1" x14ac:dyDescent="0.2">
      <c r="A294" s="41"/>
      <c r="C294" s="304"/>
      <c r="D294" s="174" t="s">
        <v>81</v>
      </c>
      <c r="E294" s="98">
        <v>9.2337819000000002E-2</v>
      </c>
      <c r="F294" s="98">
        <v>4.62715E-2</v>
      </c>
      <c r="G294" s="98">
        <v>0.14494850300000001</v>
      </c>
      <c r="H294" s="98">
        <v>0.23333568099999999</v>
      </c>
      <c r="I294" s="98">
        <v>0.15739735699999999</v>
      </c>
      <c r="J294" s="98">
        <v>0.170472759</v>
      </c>
      <c r="K294" s="99">
        <v>0.15523638400000001</v>
      </c>
      <c r="L294" s="50">
        <f t="shared" si="14"/>
        <v>3.4703953083391932</v>
      </c>
    </row>
    <row r="295" spans="1:12" ht="12" customHeight="1" x14ac:dyDescent="0.2">
      <c r="A295" s="41"/>
      <c r="C295" s="304"/>
      <c r="D295" s="174" t="s">
        <v>82</v>
      </c>
      <c r="E295" s="98">
        <v>0.101126537</v>
      </c>
      <c r="F295" s="98">
        <v>5.6283899999999998E-2</v>
      </c>
      <c r="G295" s="98">
        <v>0.22466102199999999</v>
      </c>
      <c r="H295" s="98">
        <v>0.23792364999999999</v>
      </c>
      <c r="I295" s="98">
        <v>7.4813319000000003E-2</v>
      </c>
      <c r="J295" s="98">
        <v>0.166439643</v>
      </c>
      <c r="K295" s="99">
        <v>0.138751967</v>
      </c>
      <c r="L295" s="50">
        <f t="shared" si="14"/>
        <v>3.1856818495586814</v>
      </c>
    </row>
    <row r="296" spans="1:12" ht="12" customHeight="1" x14ac:dyDescent="0.2">
      <c r="A296" s="41"/>
      <c r="C296" s="304"/>
      <c r="D296" s="174" t="s">
        <v>83</v>
      </c>
      <c r="E296" s="98">
        <v>0.10416102000000001</v>
      </c>
      <c r="F296" s="98">
        <v>5.6846500000000001E-2</v>
      </c>
      <c r="G296" s="98">
        <v>0.21576758500000001</v>
      </c>
      <c r="H296" s="98">
        <v>0.19486683799999999</v>
      </c>
      <c r="I296" s="98">
        <v>0.114880354</v>
      </c>
      <c r="J296" s="98">
        <v>0.17369713000000001</v>
      </c>
      <c r="K296" s="99">
        <v>0.13978058300000001</v>
      </c>
      <c r="L296" s="50">
        <f t="shared" si="14"/>
        <v>3.2322706876336169</v>
      </c>
    </row>
    <row r="297" spans="1:12" ht="12" customHeight="1" x14ac:dyDescent="0.2">
      <c r="A297" s="41"/>
      <c r="C297" s="304"/>
      <c r="D297" s="174" t="s">
        <v>84</v>
      </c>
      <c r="E297" s="98">
        <v>8.6741975999999998E-2</v>
      </c>
      <c r="F297" s="98">
        <v>4.0380300000000001E-2</v>
      </c>
      <c r="G297" s="98">
        <v>0.16176110799999999</v>
      </c>
      <c r="H297" s="98">
        <v>0.208023298</v>
      </c>
      <c r="I297" s="98">
        <v>0.17326396799999999</v>
      </c>
      <c r="J297" s="98">
        <v>0.17767196699999999</v>
      </c>
      <c r="K297" s="99">
        <v>0.15215738000000001</v>
      </c>
      <c r="L297" s="50">
        <f t="shared" si="14"/>
        <v>3.5083585531535886</v>
      </c>
    </row>
    <row r="298" spans="1:12" ht="12" customHeight="1" x14ac:dyDescent="0.2">
      <c r="A298" s="41"/>
      <c r="C298" s="304"/>
      <c r="D298" s="174" t="s">
        <v>85</v>
      </c>
      <c r="E298" s="98">
        <v>8.552601E-2</v>
      </c>
      <c r="F298" s="98">
        <v>4.8891900000000002E-2</v>
      </c>
      <c r="G298" s="98">
        <v>0.15732252999999999</v>
      </c>
      <c r="H298" s="98">
        <v>0.23170117300000001</v>
      </c>
      <c r="I298" s="98">
        <v>0.14495469</v>
      </c>
      <c r="J298" s="98">
        <v>0.18032419599999999</v>
      </c>
      <c r="K298" s="99">
        <v>0.151279516</v>
      </c>
      <c r="L298" s="50">
        <f t="shared" si="14"/>
        <v>3.4513289969528755</v>
      </c>
    </row>
    <row r="299" spans="1:12" ht="12" customHeight="1" x14ac:dyDescent="0.2">
      <c r="A299" s="41"/>
      <c r="C299" s="304"/>
      <c r="D299" s="174" t="s">
        <v>86</v>
      </c>
      <c r="E299" s="98">
        <v>8.8551794000000003E-2</v>
      </c>
      <c r="F299" s="98">
        <v>4.4290999999999997E-2</v>
      </c>
      <c r="G299" s="98">
        <v>0.219093749</v>
      </c>
      <c r="H299" s="98">
        <v>0.219525363</v>
      </c>
      <c r="I299" s="98">
        <v>0.124988189</v>
      </c>
      <c r="J299" s="98">
        <v>0.17834503099999999</v>
      </c>
      <c r="K299" s="99">
        <v>0.12520483399999999</v>
      </c>
      <c r="L299" s="50">
        <f t="shared" si="14"/>
        <v>3.3562454148276051</v>
      </c>
    </row>
    <row r="300" spans="1:12" ht="12" customHeight="1" x14ac:dyDescent="0.2">
      <c r="A300" s="41"/>
      <c r="C300" s="304"/>
      <c r="D300" s="174" t="s">
        <v>87</v>
      </c>
      <c r="E300" s="98">
        <v>9.0486663999999994E-2</v>
      </c>
      <c r="F300" s="98">
        <v>4.3539000000000001E-2</v>
      </c>
      <c r="G300" s="98">
        <v>0.18669731000000001</v>
      </c>
      <c r="H300" s="98">
        <v>0.24840089100000001</v>
      </c>
      <c r="I300" s="98">
        <v>0.12095552900000001</v>
      </c>
      <c r="J300" s="98">
        <v>0.18552263199999999</v>
      </c>
      <c r="K300" s="99">
        <v>0.124398009</v>
      </c>
      <c r="L300" s="50">
        <f t="shared" si="14"/>
        <v>3.385172522627157</v>
      </c>
    </row>
    <row r="301" spans="1:12" ht="12" customHeight="1" x14ac:dyDescent="0.2">
      <c r="A301" s="41"/>
      <c r="C301" s="304"/>
      <c r="D301" s="174" t="s">
        <v>88</v>
      </c>
      <c r="E301" s="98">
        <v>9.2037093E-2</v>
      </c>
      <c r="F301" s="98">
        <v>3.116E-2</v>
      </c>
      <c r="G301" s="98">
        <v>0.151028786</v>
      </c>
      <c r="H301" s="98">
        <v>0.19498290800000001</v>
      </c>
      <c r="I301" s="98">
        <v>0.195609162</v>
      </c>
      <c r="J301" s="98">
        <v>0.18923900599999999</v>
      </c>
      <c r="K301" s="99">
        <v>0.145943085</v>
      </c>
      <c r="L301" s="50">
        <f t="shared" si="14"/>
        <v>3.5579979399743915</v>
      </c>
    </row>
    <row r="302" spans="1:12" ht="12" customHeight="1" x14ac:dyDescent="0.2">
      <c r="A302" s="41"/>
      <c r="C302" s="304"/>
      <c r="D302" s="175" t="s">
        <v>89</v>
      </c>
      <c r="E302" s="98">
        <v>9.5966645000000003E-2</v>
      </c>
      <c r="F302" s="98">
        <v>4.0091000000000002E-2</v>
      </c>
      <c r="G302" s="167">
        <v>0.199286095</v>
      </c>
      <c r="H302" s="167">
        <v>0.204550274</v>
      </c>
      <c r="I302" s="167">
        <v>0.124512846</v>
      </c>
      <c r="J302" s="167">
        <v>0.19159657899999999</v>
      </c>
      <c r="K302" s="168">
        <v>0.14399659400000001</v>
      </c>
      <c r="L302" s="190">
        <f t="shared" si="14"/>
        <v>3.3334578393727003</v>
      </c>
    </row>
    <row r="303" spans="1:12" ht="12" customHeight="1" x14ac:dyDescent="0.2">
      <c r="A303" s="41"/>
      <c r="C303" s="304"/>
      <c r="D303" s="187" t="s">
        <v>196</v>
      </c>
      <c r="E303" s="78">
        <v>0.103705851</v>
      </c>
      <c r="F303" s="78">
        <v>4.7306424999999999E-2</v>
      </c>
      <c r="G303" s="78">
        <v>0.16585184925000002</v>
      </c>
      <c r="H303" s="78">
        <v>0.20902522800000001</v>
      </c>
      <c r="I303" s="78">
        <v>0.15159581124999999</v>
      </c>
      <c r="J303" s="78">
        <v>0.17369644725000002</v>
      </c>
      <c r="K303" s="79">
        <v>0.14881839074999997</v>
      </c>
      <c r="L303" s="53">
        <f t="shared" si="14"/>
        <v>3.3800802393806517</v>
      </c>
    </row>
    <row r="304" spans="1:12" ht="12" customHeight="1" x14ac:dyDescent="0.2">
      <c r="A304" s="41"/>
      <c r="C304" s="304"/>
      <c r="D304" s="187" t="s">
        <v>197</v>
      </c>
      <c r="E304" s="78">
        <v>9.4388885749999998E-2</v>
      </c>
      <c r="F304" s="78">
        <v>5.0600649999999997E-2</v>
      </c>
      <c r="G304" s="78">
        <v>0.18987806124999998</v>
      </c>
      <c r="H304" s="78">
        <v>0.21812873974999999</v>
      </c>
      <c r="I304" s="78">
        <v>0.12697808275</v>
      </c>
      <c r="J304" s="78">
        <v>0.17453323399999998</v>
      </c>
      <c r="K304" s="78">
        <v>0.1454923615</v>
      </c>
      <c r="L304" s="53">
        <f t="shared" si="14"/>
        <v>3.3422282913541275</v>
      </c>
    </row>
    <row r="305" spans="1:12" ht="12" customHeight="1" x14ac:dyDescent="0.2">
      <c r="A305" s="41"/>
      <c r="C305" s="304"/>
      <c r="D305" s="187" t="s">
        <v>198</v>
      </c>
      <c r="E305" s="78">
        <v>9.1760549000000011E-2</v>
      </c>
      <c r="F305" s="78">
        <v>3.9770249999999993E-2</v>
      </c>
      <c r="G305" s="78">
        <v>0.18902648500000002</v>
      </c>
      <c r="H305" s="78">
        <v>0.21686485900000002</v>
      </c>
      <c r="I305" s="78">
        <v>0.14151643150000001</v>
      </c>
      <c r="J305" s="78">
        <v>0.186175812</v>
      </c>
      <c r="K305" s="78">
        <v>0.13488563049999999</v>
      </c>
      <c r="L305" s="53">
        <f t="shared" si="14"/>
        <v>3.4074100137905767</v>
      </c>
    </row>
    <row r="306" spans="1:12" ht="12" customHeight="1" x14ac:dyDescent="0.2">
      <c r="A306" s="41"/>
      <c r="C306" s="304"/>
      <c r="D306" s="187" t="s">
        <v>199</v>
      </c>
      <c r="E306" s="78">
        <v>9.7179765666666681E-2</v>
      </c>
      <c r="F306" s="78">
        <v>5.19424E-2</v>
      </c>
      <c r="G306" s="78">
        <v>0.21632610666666666</v>
      </c>
      <c r="H306" s="78">
        <v>0.22212724033333334</v>
      </c>
      <c r="I306" s="78">
        <v>0.10497197133333332</v>
      </c>
      <c r="J306" s="78">
        <v>0.173374742</v>
      </c>
      <c r="K306" s="78">
        <v>0.13407778166666667</v>
      </c>
      <c r="L306" s="53">
        <f t="shared" si="14"/>
        <v>3.2682404542049666</v>
      </c>
    </row>
    <row r="307" spans="1:12" ht="12" customHeight="1" x14ac:dyDescent="0.2">
      <c r="A307" s="41"/>
      <c r="C307" s="304"/>
      <c r="D307" s="187" t="s">
        <v>200</v>
      </c>
      <c r="E307" s="78">
        <v>0.10753861199999999</v>
      </c>
      <c r="F307" s="78">
        <v>5.0894466666666666E-2</v>
      </c>
      <c r="G307" s="78">
        <v>0.19656656866666666</v>
      </c>
      <c r="H307" s="78">
        <v>0.21110892766666667</v>
      </c>
      <c r="I307" s="78">
        <v>0.11843225066666667</v>
      </c>
      <c r="J307" s="78">
        <v>0.179028251</v>
      </c>
      <c r="K307" s="78">
        <v>0.13643092266666668</v>
      </c>
      <c r="L307" s="53">
        <f t="shared" si="14"/>
        <v>3.2658741911500808</v>
      </c>
    </row>
    <row r="308" spans="1:12" ht="12" customHeight="1" x14ac:dyDescent="0.2">
      <c r="A308" s="41"/>
      <c r="C308" s="304"/>
      <c r="D308" s="187" t="s">
        <v>201</v>
      </c>
      <c r="E308" s="78">
        <v>9.0478512000000011E-2</v>
      </c>
      <c r="F308" s="78">
        <v>3.5648099999999995E-2</v>
      </c>
      <c r="G308" s="78">
        <v>0.146263476</v>
      </c>
      <c r="H308" s="78">
        <v>0.20225989166666669</v>
      </c>
      <c r="I308" s="78">
        <v>0.19442791433333331</v>
      </c>
      <c r="J308" s="78">
        <v>0.17933982000000001</v>
      </c>
      <c r="K308" s="78">
        <v>0.15158230799999997</v>
      </c>
      <c r="L308" s="53">
        <f t="shared" si="14"/>
        <v>3.5597413988592095</v>
      </c>
    </row>
    <row r="309" spans="1:12" ht="12" customHeight="1" x14ac:dyDescent="0.2">
      <c r="A309" s="41"/>
      <c r="C309" s="304"/>
      <c r="D309" s="188" t="s">
        <v>202</v>
      </c>
      <c r="E309" s="78">
        <v>9.1276824666666659E-2</v>
      </c>
      <c r="F309" s="78">
        <v>4.5084800000000001E-2</v>
      </c>
      <c r="G309" s="78">
        <v>0.16718570933333332</v>
      </c>
      <c r="H309" s="78">
        <v>0.22319570933333333</v>
      </c>
      <c r="I309" s="78">
        <v>0.14228829766666665</v>
      </c>
      <c r="J309" s="78">
        <v>0.18079784466666662</v>
      </c>
      <c r="K309" s="78">
        <v>0.15017083133333334</v>
      </c>
      <c r="L309" s="53">
        <f t="shared" si="14"/>
        <v>3.4187155939729488</v>
      </c>
    </row>
    <row r="310" spans="1:12" ht="15" customHeight="1" x14ac:dyDescent="0.2">
      <c r="A310" s="41"/>
      <c r="C310" s="305"/>
      <c r="D310" s="141" t="s">
        <v>207</v>
      </c>
      <c r="E310" s="31">
        <v>9.661842858333336E-2</v>
      </c>
      <c r="F310" s="31">
        <v>4.5892441666666665E-2</v>
      </c>
      <c r="G310" s="139">
        <v>0.18158546516666665</v>
      </c>
      <c r="H310" s="139">
        <v>0.21467294225</v>
      </c>
      <c r="I310" s="139">
        <v>0.1400301085</v>
      </c>
      <c r="J310" s="139">
        <v>0.17813516441666666</v>
      </c>
      <c r="K310" s="140">
        <v>0.14306546091666669</v>
      </c>
      <c r="L310" s="56">
        <f t="shared" si="14"/>
        <v>3.3765528750108618</v>
      </c>
    </row>
    <row r="311" spans="1:12" x14ac:dyDescent="0.2"/>
    <row r="312" spans="1:12" x14ac:dyDescent="0.2"/>
  </sheetData>
  <mergeCells count="17">
    <mergeCell ref="C251:C270"/>
    <mergeCell ref="C271:C290"/>
    <mergeCell ref="C291:C310"/>
    <mergeCell ref="C190:C209"/>
    <mergeCell ref="C210:C229"/>
    <mergeCell ref="C230:C249"/>
    <mergeCell ref="C2:D2"/>
    <mergeCell ref="C4:K4"/>
    <mergeCell ref="C8:C27"/>
    <mergeCell ref="C29:C48"/>
    <mergeCell ref="C49:C68"/>
    <mergeCell ref="C170:C189"/>
    <mergeCell ref="C69:C88"/>
    <mergeCell ref="C90:C109"/>
    <mergeCell ref="C110:C129"/>
    <mergeCell ref="C130:C149"/>
    <mergeCell ref="C150:C169"/>
  </mergeCells>
  <hyperlinks>
    <hyperlink ref="A2" location="INDICE!A1" display="⏪" xr:uid="{00000000-0004-0000-0C00-000000000000}"/>
  </hyperlinks>
  <pageMargins left="0.70866141732283472" right="0.70866141732283472" top="0.74803149606299213" bottom="0.74803149606299213" header="0.31496062992125984" footer="0.31496062992125984"/>
  <pageSetup paperSize="9" scale="61" fitToHeight="6" orientation="portrait" r:id="rId1"/>
  <rowBreaks count="3" manualBreakCount="3">
    <brk id="88" min="2" max="11" man="1"/>
    <brk id="169" min="2" max="11" man="1"/>
    <brk id="249" min="2" max="11" man="1"/>
  </rowBreaks>
  <ignoredErrors>
    <ignoredError sqref="L8:L3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8" tint="-0.499984740745262"/>
  </sheetPr>
  <dimension ref="A1:AK311"/>
  <sheetViews>
    <sheetView showGridLines="0" zoomScaleNormal="100" workbookViewId="0">
      <pane ySplit="6" topLeftCell="A253" activePane="bottomLeft" state="frozen"/>
      <selection pane="bottomLeft" activeCell="L207" sqref="L207"/>
    </sheetView>
  </sheetViews>
  <sheetFormatPr defaultColWidth="0" defaultRowHeight="12" zeroHeight="1" x14ac:dyDescent="0.2"/>
  <cols>
    <col min="1" max="1" width="5.83203125" style="118" customWidth="1"/>
    <col min="2" max="2" width="1.83203125" style="118" customWidth="1"/>
    <col min="3" max="3" width="25.83203125" style="90" customWidth="1"/>
    <col min="4" max="4" width="45.5" style="90" customWidth="1"/>
    <col min="5" max="11" width="9.33203125" style="118" customWidth="1"/>
    <col min="12" max="12" width="11.33203125" style="118" customWidth="1"/>
    <col min="13" max="13" width="2.6640625" customWidth="1"/>
    <col min="14" max="20" width="9.33203125" style="118" hidden="1" customWidth="1"/>
    <col min="21" max="37" width="0" style="118" hidden="1" customWidth="1"/>
    <col min="38" max="16384" width="9.33203125" style="118" hidden="1"/>
  </cols>
  <sheetData>
    <row r="1" spans="1:13" s="120" customFormat="1" ht="5.0999999999999996" customHeight="1" x14ac:dyDescent="0.2">
      <c r="A1" s="119"/>
      <c r="C1" s="170"/>
      <c r="D1" s="170"/>
      <c r="E1" s="115"/>
      <c r="F1" s="115"/>
      <c r="G1" s="115"/>
      <c r="H1" s="115"/>
      <c r="I1" s="115"/>
      <c r="J1" s="115"/>
      <c r="K1" s="115"/>
      <c r="L1" s="115"/>
      <c r="M1"/>
    </row>
    <row r="2" spans="1:13" s="120" customFormat="1" ht="30" customHeight="1" x14ac:dyDescent="0.2">
      <c r="A2" s="13" t="s">
        <v>64</v>
      </c>
      <c r="C2" s="299" t="s">
        <v>130</v>
      </c>
      <c r="D2" s="299"/>
      <c r="E2" s="115"/>
      <c r="F2" s="115"/>
      <c r="G2" s="115"/>
      <c r="H2" s="115"/>
      <c r="I2" s="115"/>
      <c r="J2" s="115"/>
      <c r="K2" s="115"/>
      <c r="L2" s="115"/>
      <c r="M2"/>
    </row>
    <row r="3" spans="1:13" s="120" customFormat="1" ht="5.0999999999999996" customHeight="1" x14ac:dyDescent="0.2">
      <c r="A3" s="119"/>
      <c r="C3" s="170"/>
      <c r="D3" s="170"/>
      <c r="E3" s="115"/>
      <c r="F3" s="115"/>
      <c r="G3" s="115"/>
      <c r="H3" s="115"/>
      <c r="I3" s="115"/>
      <c r="J3" s="115"/>
      <c r="K3" s="115"/>
      <c r="L3" s="115"/>
      <c r="M3"/>
    </row>
    <row r="4" spans="1:13" s="120" customFormat="1" ht="30" customHeight="1" x14ac:dyDescent="0.2">
      <c r="A4" s="119"/>
      <c r="C4" s="300" t="s">
        <v>90</v>
      </c>
      <c r="D4" s="300"/>
      <c r="E4" s="300"/>
      <c r="F4" s="300"/>
      <c r="G4" s="300"/>
      <c r="H4" s="300"/>
      <c r="I4" s="300"/>
      <c r="J4" s="300"/>
      <c r="K4" s="300"/>
      <c r="L4" s="121"/>
      <c r="M4"/>
    </row>
    <row r="5" spans="1:13" s="120" customFormat="1" ht="5.0999999999999996" customHeight="1" x14ac:dyDescent="0.2">
      <c r="A5" s="119"/>
      <c r="C5" s="170"/>
      <c r="D5" s="170"/>
      <c r="E5" s="115"/>
      <c r="F5" s="115"/>
      <c r="G5" s="115"/>
      <c r="H5" s="115"/>
      <c r="I5" s="115"/>
      <c r="J5" s="115"/>
      <c r="K5" s="115"/>
      <c r="L5" s="115"/>
      <c r="M5"/>
    </row>
    <row r="6" spans="1:13" s="37" customFormat="1" ht="45" x14ac:dyDescent="0.2">
      <c r="A6" s="41"/>
      <c r="C6" s="38" t="s">
        <v>19</v>
      </c>
      <c r="D6" s="39" t="s">
        <v>34</v>
      </c>
      <c r="E6" s="40" t="s">
        <v>10</v>
      </c>
      <c r="F6" s="40" t="s">
        <v>11</v>
      </c>
      <c r="G6" s="40" t="s">
        <v>12</v>
      </c>
      <c r="H6" s="40" t="s">
        <v>13</v>
      </c>
      <c r="I6" s="40" t="s">
        <v>14</v>
      </c>
      <c r="J6" s="40" t="s">
        <v>35</v>
      </c>
      <c r="K6" s="92" t="s">
        <v>1</v>
      </c>
      <c r="L6" s="44" t="s">
        <v>195</v>
      </c>
      <c r="M6"/>
    </row>
    <row r="7" spans="1:13" ht="15" customHeight="1" x14ac:dyDescent="0.2">
      <c r="A7" s="123"/>
      <c r="C7" s="177" t="s">
        <v>31</v>
      </c>
      <c r="D7" s="172"/>
      <c r="E7" s="116"/>
      <c r="F7" s="116"/>
      <c r="G7" s="116"/>
      <c r="H7" s="116"/>
      <c r="I7" s="116"/>
      <c r="J7" s="116"/>
      <c r="K7" s="116"/>
      <c r="L7" s="116"/>
    </row>
    <row r="8" spans="1:13" s="37" customFormat="1" ht="12" customHeight="1" x14ac:dyDescent="0.2">
      <c r="A8" s="41"/>
      <c r="C8" s="303" t="s">
        <v>31</v>
      </c>
      <c r="D8" s="173" t="s">
        <v>91</v>
      </c>
      <c r="E8" s="163">
        <v>7.1108394000000005E-2</v>
      </c>
      <c r="F8" s="163">
        <v>4.3940800000000002E-2</v>
      </c>
      <c r="G8" s="163">
        <v>0.211738809</v>
      </c>
      <c r="H8" s="163">
        <v>0.40262772400000002</v>
      </c>
      <c r="I8" s="163">
        <v>0.23289196400000001</v>
      </c>
      <c r="J8" s="163">
        <v>2.29164E-2</v>
      </c>
      <c r="K8" s="164">
        <v>1.47759E-2</v>
      </c>
      <c r="L8" s="49">
        <f>(1*E8+2*F8+3*G8+4*H8+5*I8)/SUM(E8:I8)</f>
        <v>3.7089770458874991</v>
      </c>
      <c r="M8"/>
    </row>
    <row r="9" spans="1:13" s="37" customFormat="1" ht="12" customHeight="1" x14ac:dyDescent="0.2">
      <c r="A9" s="41"/>
      <c r="C9" s="304"/>
      <c r="D9" s="174" t="s">
        <v>92</v>
      </c>
      <c r="E9" s="98">
        <v>9.9204316000000001E-2</v>
      </c>
      <c r="F9" s="98">
        <v>5.3769999999999998E-2</v>
      </c>
      <c r="G9" s="98">
        <v>0.250664781</v>
      </c>
      <c r="H9" s="98">
        <v>0.33215883499999999</v>
      </c>
      <c r="I9" s="98">
        <v>0.219185992</v>
      </c>
      <c r="J9" s="98">
        <v>2.25331E-2</v>
      </c>
      <c r="K9" s="99">
        <v>2.2483E-2</v>
      </c>
      <c r="L9" s="50">
        <f t="shared" ref="L9:L27" si="0">(1*E9+2*F9+3*G9+4*H9+5*I9)/SUM(E9:I9)</f>
        <v>3.5427862961596825</v>
      </c>
      <c r="M9"/>
    </row>
    <row r="10" spans="1:13" s="37" customFormat="1" ht="12" customHeight="1" x14ac:dyDescent="0.2">
      <c r="A10" s="41"/>
      <c r="C10" s="304"/>
      <c r="D10" s="174" t="s">
        <v>93</v>
      </c>
      <c r="E10" s="98">
        <v>8.9511383999999999E-2</v>
      </c>
      <c r="F10" s="98">
        <v>4.3832400000000001E-2</v>
      </c>
      <c r="G10" s="98">
        <v>0.20119444</v>
      </c>
      <c r="H10" s="98">
        <v>0.35163987899999999</v>
      </c>
      <c r="I10" s="98">
        <v>0.257320997</v>
      </c>
      <c r="J10" s="98">
        <v>2.3260400000000001E-2</v>
      </c>
      <c r="K10" s="99">
        <v>3.3240400000000003E-2</v>
      </c>
      <c r="L10" s="50">
        <f t="shared" si="0"/>
        <v>3.6819579425142002</v>
      </c>
      <c r="M10"/>
    </row>
    <row r="11" spans="1:13" s="37" customFormat="1" ht="12" customHeight="1" x14ac:dyDescent="0.2">
      <c r="A11" s="41"/>
      <c r="C11" s="304"/>
      <c r="D11" s="174" t="s">
        <v>94</v>
      </c>
      <c r="E11" s="98">
        <v>0.10910953499999999</v>
      </c>
      <c r="F11" s="98">
        <v>9.5528811000000005E-2</v>
      </c>
      <c r="G11" s="98">
        <v>0.34422286299999999</v>
      </c>
      <c r="H11" s="98">
        <v>0.25170815499999999</v>
      </c>
      <c r="I11" s="98">
        <v>0.11958679899999999</v>
      </c>
      <c r="J11" s="98">
        <v>2.8962999999999999E-2</v>
      </c>
      <c r="K11" s="99">
        <v>5.0880799999999997E-2</v>
      </c>
      <c r="L11" s="50">
        <f t="shared" si="0"/>
        <v>3.1925041412780275</v>
      </c>
      <c r="M11"/>
    </row>
    <row r="12" spans="1:13" s="37" customFormat="1" ht="12" customHeight="1" x14ac:dyDescent="0.2">
      <c r="A12" s="41"/>
      <c r="C12" s="304"/>
      <c r="D12" s="174" t="s">
        <v>102</v>
      </c>
      <c r="E12" s="98">
        <v>0.13757819700000001</v>
      </c>
      <c r="F12" s="98">
        <v>8.7159422E-2</v>
      </c>
      <c r="G12" s="98">
        <v>0.36817011900000002</v>
      </c>
      <c r="H12" s="98">
        <v>0.25547312599999999</v>
      </c>
      <c r="I12" s="98">
        <v>0.11207803600000001</v>
      </c>
      <c r="J12" s="98">
        <v>2.4765200000000001E-2</v>
      </c>
      <c r="K12" s="99">
        <v>1.47759E-2</v>
      </c>
      <c r="L12" s="50">
        <f t="shared" si="0"/>
        <v>3.1221430526595149</v>
      </c>
      <c r="M12"/>
    </row>
    <row r="13" spans="1:13" s="37" customFormat="1" ht="12" customHeight="1" x14ac:dyDescent="0.2">
      <c r="A13" s="41"/>
      <c r="C13" s="304"/>
      <c r="D13" s="174" t="s">
        <v>101</v>
      </c>
      <c r="E13" s="98">
        <v>0.13117174200000001</v>
      </c>
      <c r="F13" s="98">
        <v>6.5780875000000003E-2</v>
      </c>
      <c r="G13" s="98">
        <v>0.30567792999999999</v>
      </c>
      <c r="H13" s="98">
        <v>0.29667616099999999</v>
      </c>
      <c r="I13" s="98">
        <v>0.15449849700000001</v>
      </c>
      <c r="J13" s="98">
        <v>2.3711800000000002E-2</v>
      </c>
      <c r="K13" s="99">
        <v>2.2483E-2</v>
      </c>
      <c r="L13" s="50">
        <f>(1*E13+2*F13+3*G13+4*H13+5*I13)/SUM(E13:I13)</f>
        <v>3.2909910687685957</v>
      </c>
      <c r="M13"/>
    </row>
    <row r="14" spans="1:13" s="37" customFormat="1" ht="12" customHeight="1" x14ac:dyDescent="0.2">
      <c r="A14" s="41"/>
      <c r="C14" s="304"/>
      <c r="D14" s="174" t="s">
        <v>100</v>
      </c>
      <c r="E14" s="98">
        <v>0.12988164599999999</v>
      </c>
      <c r="F14" s="98">
        <v>6.5362192999999999E-2</v>
      </c>
      <c r="G14" s="98">
        <v>0.327075218</v>
      </c>
      <c r="H14" s="98">
        <v>0.28071708299999998</v>
      </c>
      <c r="I14" s="98">
        <v>0.14016483900000001</v>
      </c>
      <c r="J14" s="98">
        <v>2.3558599999999999E-2</v>
      </c>
      <c r="K14" s="99">
        <v>3.3240400000000003E-2</v>
      </c>
      <c r="L14" s="50">
        <f>(1*E14+2*F14+3*G14+4*H14+5*I14)/SUM(E14:I14)</f>
        <v>3.2501283196823314</v>
      </c>
      <c r="M14"/>
    </row>
    <row r="15" spans="1:13" s="37" customFormat="1" ht="12" customHeight="1" x14ac:dyDescent="0.2">
      <c r="A15" s="41"/>
      <c r="C15" s="304"/>
      <c r="D15" s="174" t="s">
        <v>99</v>
      </c>
      <c r="E15" s="98">
        <v>0.165114121</v>
      </c>
      <c r="F15" s="98">
        <v>0.133125622</v>
      </c>
      <c r="G15" s="98">
        <v>0.37283596000000002</v>
      </c>
      <c r="H15" s="98">
        <v>0.181902429</v>
      </c>
      <c r="I15" s="98">
        <v>6.4940448999999997E-2</v>
      </c>
      <c r="J15" s="98">
        <v>3.1200599999999998E-2</v>
      </c>
      <c r="K15" s="99">
        <v>5.0880799999999997E-2</v>
      </c>
      <c r="L15" s="50">
        <f>(1*E15+2*F15+3*G15+4*H15+5*I15)/SUM(E15:I15)</f>
        <v>2.8348758374246268</v>
      </c>
      <c r="M15"/>
    </row>
    <row r="16" spans="1:13" s="37" customFormat="1" ht="12" customHeight="1" x14ac:dyDescent="0.2">
      <c r="A16" s="41"/>
      <c r="C16" s="304"/>
      <c r="D16" s="174" t="s">
        <v>98</v>
      </c>
      <c r="E16" s="98">
        <v>0.122398887</v>
      </c>
      <c r="F16" s="98">
        <v>7.2778678999999999E-2</v>
      </c>
      <c r="G16" s="98">
        <v>0.28387771299999998</v>
      </c>
      <c r="H16" s="98">
        <v>0.314404093</v>
      </c>
      <c r="I16" s="98">
        <v>0.16596952500000001</v>
      </c>
      <c r="J16" s="98">
        <v>2.5795200000000001E-2</v>
      </c>
      <c r="K16" s="99">
        <v>1.47759E-2</v>
      </c>
      <c r="L16" s="50">
        <f>(1*E16+2*F16+3*G16+4*H16+5*I16)/SUM(E16:I16)</f>
        <v>3.3426691556070565</v>
      </c>
      <c r="M16"/>
    </row>
    <row r="17" spans="1:13" s="37" customFormat="1" ht="12" customHeight="1" x14ac:dyDescent="0.2">
      <c r="A17" s="41"/>
      <c r="C17" s="304"/>
      <c r="D17" s="174" t="s">
        <v>97</v>
      </c>
      <c r="E17" s="98">
        <v>0.126931288</v>
      </c>
      <c r="F17" s="98">
        <v>7.0063666999999996E-2</v>
      </c>
      <c r="G17" s="98">
        <v>0.29510117000000002</v>
      </c>
      <c r="H17" s="98">
        <v>0.29199730699999998</v>
      </c>
      <c r="I17" s="98">
        <v>0.168994488</v>
      </c>
      <c r="J17" s="98">
        <v>2.4429099999999999E-2</v>
      </c>
      <c r="K17" s="99">
        <v>2.2483E-2</v>
      </c>
      <c r="L17" s="50">
        <f>(1*E17+2*F17+3*G17+4*H17+5*I17)/SUM(E17:I17)</f>
        <v>3.3211246660224174</v>
      </c>
      <c r="M17"/>
    </row>
    <row r="18" spans="1:13" s="37" customFormat="1" ht="12" customHeight="1" x14ac:dyDescent="0.2">
      <c r="A18" s="41"/>
      <c r="C18" s="304"/>
      <c r="D18" s="174" t="s">
        <v>96</v>
      </c>
      <c r="E18" s="98">
        <v>0.140202459</v>
      </c>
      <c r="F18" s="98">
        <v>7.4636645000000001E-2</v>
      </c>
      <c r="G18" s="98">
        <v>0.38956998199999998</v>
      </c>
      <c r="H18" s="98">
        <v>0.22516791</v>
      </c>
      <c r="I18" s="98">
        <v>0.111976877</v>
      </c>
      <c r="J18" s="98">
        <v>2.5205700000000001E-2</v>
      </c>
      <c r="K18" s="99">
        <v>3.3240400000000003E-2</v>
      </c>
      <c r="L18" s="50">
        <f t="shared" si="0"/>
        <v>3.099920040369267</v>
      </c>
      <c r="M18"/>
    </row>
    <row r="19" spans="1:13" s="37" customFormat="1" ht="12" customHeight="1" x14ac:dyDescent="0.2">
      <c r="A19" s="41"/>
      <c r="C19" s="304"/>
      <c r="D19" s="175" t="s">
        <v>95</v>
      </c>
      <c r="E19" s="167">
        <v>0.16460086299999999</v>
      </c>
      <c r="F19" s="167">
        <v>0.14284121799999999</v>
      </c>
      <c r="G19" s="167">
        <v>0.38835763499999998</v>
      </c>
      <c r="H19" s="167">
        <v>0.14443120400000001</v>
      </c>
      <c r="I19" s="167">
        <v>7.7824867000000006E-2</v>
      </c>
      <c r="J19" s="167">
        <v>3.1063400000000001E-2</v>
      </c>
      <c r="K19" s="168">
        <v>5.0880799999999997E-2</v>
      </c>
      <c r="L19" s="190">
        <f t="shared" si="0"/>
        <v>2.8126889362988132</v>
      </c>
      <c r="M19"/>
    </row>
    <row r="20" spans="1:13" s="37" customFormat="1" ht="12" customHeight="1" x14ac:dyDescent="0.2">
      <c r="A20" s="41"/>
      <c r="C20" s="304"/>
      <c r="D20" s="187" t="s">
        <v>203</v>
      </c>
      <c r="E20" s="78">
        <v>9.2233407249999996E-2</v>
      </c>
      <c r="F20" s="78">
        <v>5.9268002750000007E-2</v>
      </c>
      <c r="G20" s="78">
        <v>0.25195522324999997</v>
      </c>
      <c r="H20" s="78">
        <v>0.33453364824999998</v>
      </c>
      <c r="I20" s="78">
        <v>0.20724643800000001</v>
      </c>
      <c r="J20" s="78">
        <v>2.4418225000000002E-2</v>
      </c>
      <c r="K20" s="78">
        <v>3.0345024999999998E-2</v>
      </c>
      <c r="L20" s="80">
        <f>(1*E20+2*F20+3*G20+4*H20+5*I20)/SUM(E20:I20)</f>
        <v>3.5345663118835287</v>
      </c>
      <c r="M20"/>
    </row>
    <row r="21" spans="1:13" s="37" customFormat="1" ht="12" customHeight="1" x14ac:dyDescent="0.2">
      <c r="A21" s="41"/>
      <c r="C21" s="304"/>
      <c r="D21" s="187" t="s">
        <v>204</v>
      </c>
      <c r="E21" s="78">
        <v>0.14093642649999999</v>
      </c>
      <c r="F21" s="78">
        <v>8.7857028000000004E-2</v>
      </c>
      <c r="G21" s="78">
        <v>0.34343980675000002</v>
      </c>
      <c r="H21" s="78">
        <v>0.25369219975000001</v>
      </c>
      <c r="I21" s="78">
        <v>0.11792045525000001</v>
      </c>
      <c r="J21" s="78">
        <v>2.580905E-2</v>
      </c>
      <c r="K21" s="78">
        <v>3.0345024999999998E-2</v>
      </c>
      <c r="L21" s="81">
        <f t="shared" si="0"/>
        <v>3.1269309186884979</v>
      </c>
      <c r="M21"/>
    </row>
    <row r="22" spans="1:13" s="37" customFormat="1" ht="12" customHeight="1" x14ac:dyDescent="0.2">
      <c r="A22" s="41"/>
      <c r="C22" s="304"/>
      <c r="D22" s="187" t="s">
        <v>205</v>
      </c>
      <c r="E22" s="78">
        <v>0.13853337425000001</v>
      </c>
      <c r="F22" s="78">
        <v>9.0080052250000001E-2</v>
      </c>
      <c r="G22" s="78">
        <v>0.339226625</v>
      </c>
      <c r="H22" s="78">
        <v>0.2440001285</v>
      </c>
      <c r="I22" s="78">
        <v>0.13119143925000001</v>
      </c>
      <c r="J22" s="78">
        <v>2.662335E-2</v>
      </c>
      <c r="K22" s="78">
        <v>3.0345024999999998E-2</v>
      </c>
      <c r="L22" s="81">
        <f t="shared" si="0"/>
        <v>3.1476474419391534</v>
      </c>
      <c r="M22"/>
    </row>
    <row r="23" spans="1:13" s="37" customFormat="1" ht="12" customHeight="1" x14ac:dyDescent="0.2">
      <c r="A23" s="41"/>
      <c r="C23" s="304"/>
      <c r="D23" s="187" t="s">
        <v>146</v>
      </c>
      <c r="E23" s="78">
        <v>0.11036182600000001</v>
      </c>
      <c r="F23" s="78">
        <v>6.7959633666666672E-2</v>
      </c>
      <c r="G23" s="78">
        <v>0.28792888033333336</v>
      </c>
      <c r="H23" s="78">
        <v>0.32416831433333337</v>
      </c>
      <c r="I23" s="78">
        <v>0.17031317499999998</v>
      </c>
      <c r="J23" s="78">
        <v>2.4492266666666668E-2</v>
      </c>
      <c r="K23" s="78">
        <v>1.47759E-2</v>
      </c>
      <c r="L23" s="81">
        <f t="shared" si="0"/>
        <v>3.3914842489684727</v>
      </c>
      <c r="M23"/>
    </row>
    <row r="24" spans="1:13" s="37" customFormat="1" ht="12" customHeight="1" x14ac:dyDescent="0.2">
      <c r="A24" s="41"/>
      <c r="C24" s="304"/>
      <c r="D24" s="187" t="s">
        <v>147</v>
      </c>
      <c r="E24" s="78">
        <v>0.11910244866666668</v>
      </c>
      <c r="F24" s="78">
        <v>6.3204847333333328E-2</v>
      </c>
      <c r="G24" s="78">
        <v>0.28381462699999999</v>
      </c>
      <c r="H24" s="78">
        <v>0.30694410099999997</v>
      </c>
      <c r="I24" s="78">
        <v>0.18089299233333334</v>
      </c>
      <c r="J24" s="78">
        <v>2.3557999999999999E-2</v>
      </c>
      <c r="K24" s="78">
        <v>2.2483E-2</v>
      </c>
      <c r="L24" s="81">
        <f t="shared" si="0"/>
        <v>3.385048345590195</v>
      </c>
      <c r="M24"/>
    </row>
    <row r="25" spans="1:13" s="37" customFormat="1" ht="12" customHeight="1" x14ac:dyDescent="0.2">
      <c r="A25" s="41"/>
      <c r="C25" s="304"/>
      <c r="D25" s="187" t="s">
        <v>148</v>
      </c>
      <c r="E25" s="78">
        <v>0.119865163</v>
      </c>
      <c r="F25" s="78">
        <v>6.1277079333333338E-2</v>
      </c>
      <c r="G25" s="78">
        <v>0.30594654666666665</v>
      </c>
      <c r="H25" s="78">
        <v>0.28584162400000002</v>
      </c>
      <c r="I25" s="78">
        <v>0.16982090433333333</v>
      </c>
      <c r="J25" s="78">
        <v>2.4008233333333334E-2</v>
      </c>
      <c r="K25" s="78">
        <v>3.3240400000000003E-2</v>
      </c>
      <c r="L25" s="81">
        <f t="shared" si="0"/>
        <v>3.3441798715817725</v>
      </c>
      <c r="M25"/>
    </row>
    <row r="26" spans="1:13" s="37" customFormat="1" ht="12" customHeight="1" x14ac:dyDescent="0.2">
      <c r="A26" s="41"/>
      <c r="C26" s="304"/>
      <c r="D26" s="188" t="s">
        <v>149</v>
      </c>
      <c r="E26" s="138">
        <v>0.14627483966666666</v>
      </c>
      <c r="F26" s="138">
        <v>0.12383188366666666</v>
      </c>
      <c r="G26" s="138">
        <v>0.36847215266666672</v>
      </c>
      <c r="H26" s="138">
        <v>0.19268059599999998</v>
      </c>
      <c r="I26" s="138">
        <v>8.7450705000000004E-2</v>
      </c>
      <c r="J26" s="138">
        <v>3.0409000000000002E-2</v>
      </c>
      <c r="K26" s="138">
        <v>5.0880799999999997E-2</v>
      </c>
      <c r="L26" s="82">
        <f t="shared" si="0"/>
        <v>2.9468825335544317</v>
      </c>
      <c r="M26"/>
    </row>
    <row r="27" spans="1:13" s="37" customFormat="1" ht="15" customHeight="1" x14ac:dyDescent="0.2">
      <c r="A27" s="41"/>
      <c r="C27" s="305"/>
      <c r="D27" s="141" t="s">
        <v>207</v>
      </c>
      <c r="E27" s="139">
        <v>0.12390106933333332</v>
      </c>
      <c r="F27" s="139">
        <v>7.906836099999999E-2</v>
      </c>
      <c r="G27" s="139">
        <v>0.31154055166666667</v>
      </c>
      <c r="H27" s="139">
        <v>0.27740865883333332</v>
      </c>
      <c r="I27" s="139">
        <v>0.15211944416666667</v>
      </c>
      <c r="J27" s="139">
        <v>2.5616874999999997E-2</v>
      </c>
      <c r="K27" s="140">
        <v>3.0345024999999998E-2</v>
      </c>
      <c r="L27" s="56">
        <f t="shared" si="0"/>
        <v>3.2698800520320108</v>
      </c>
      <c r="M27"/>
    </row>
    <row r="28" spans="1:13" ht="15" customHeight="1" x14ac:dyDescent="0.2">
      <c r="A28" s="123"/>
      <c r="C28" s="177" t="s">
        <v>32</v>
      </c>
      <c r="D28" s="172"/>
      <c r="E28" s="116"/>
      <c r="F28" s="116"/>
      <c r="G28" s="116"/>
      <c r="H28" s="116"/>
      <c r="I28" s="116"/>
      <c r="J28" s="116"/>
      <c r="K28" s="116"/>
      <c r="L28" s="116"/>
    </row>
    <row r="29" spans="1:13" s="37" customFormat="1" ht="12" customHeight="1" x14ac:dyDescent="0.2">
      <c r="A29" s="41"/>
      <c r="C29" s="303" t="s">
        <v>20</v>
      </c>
      <c r="D29" s="173" t="s">
        <v>91</v>
      </c>
      <c r="E29" s="163">
        <v>7.4313584000000002E-2</v>
      </c>
      <c r="F29" s="163">
        <v>5.9987499999999999E-2</v>
      </c>
      <c r="G29" s="163">
        <v>0.21657890099999999</v>
      </c>
      <c r="H29" s="163">
        <v>0.41548748600000002</v>
      </c>
      <c r="I29" s="163">
        <v>0.20062996399999999</v>
      </c>
      <c r="J29" s="163">
        <v>1.9465099999999999E-2</v>
      </c>
      <c r="K29" s="164">
        <v>1.3537499999999999E-2</v>
      </c>
      <c r="L29" s="49">
        <f t="shared" ref="L29:L116" si="1">(1*E29+2*F29+3*G29+4*H29+5*I29)/SUM(E29:I29)</f>
        <v>3.6288876515996136</v>
      </c>
      <c r="M29"/>
    </row>
    <row r="30" spans="1:13" s="37" customFormat="1" ht="12" customHeight="1" x14ac:dyDescent="0.2">
      <c r="A30" s="41"/>
      <c r="C30" s="304"/>
      <c r="D30" s="174" t="s">
        <v>92</v>
      </c>
      <c r="E30" s="98">
        <v>0.103367184</v>
      </c>
      <c r="F30" s="98">
        <v>6.2776276000000006E-2</v>
      </c>
      <c r="G30" s="98">
        <v>0.29164366400000002</v>
      </c>
      <c r="H30" s="98">
        <v>0.32373885400000002</v>
      </c>
      <c r="I30" s="98">
        <v>0.186385884</v>
      </c>
      <c r="J30" s="98">
        <v>1.9898099999999998E-2</v>
      </c>
      <c r="K30" s="99">
        <v>1.2190100000000001E-2</v>
      </c>
      <c r="L30" s="50">
        <f t="shared" si="1"/>
        <v>3.4411558477211837</v>
      </c>
      <c r="M30"/>
    </row>
    <row r="31" spans="1:13" s="37" customFormat="1" ht="12" customHeight="1" x14ac:dyDescent="0.2">
      <c r="A31" s="41"/>
      <c r="C31" s="304"/>
      <c r="D31" s="174" t="s">
        <v>93</v>
      </c>
      <c r="E31" s="98">
        <v>0.11642828</v>
      </c>
      <c r="F31" s="98">
        <v>6.05027E-2</v>
      </c>
      <c r="G31" s="98">
        <v>0.24128491299999999</v>
      </c>
      <c r="H31" s="98">
        <v>0.35771210599999997</v>
      </c>
      <c r="I31" s="98">
        <v>0.17717469</v>
      </c>
      <c r="J31" s="98">
        <v>2.14161E-2</v>
      </c>
      <c r="K31" s="99">
        <v>2.5481299999999998E-2</v>
      </c>
      <c r="L31" s="50">
        <f t="shared" si="1"/>
        <v>3.4393044221072389</v>
      </c>
      <c r="M31"/>
    </row>
    <row r="32" spans="1:13" s="37" customFormat="1" ht="12" customHeight="1" x14ac:dyDescent="0.2">
      <c r="A32" s="41"/>
      <c r="C32" s="304"/>
      <c r="D32" s="174" t="s">
        <v>94</v>
      </c>
      <c r="E32" s="98">
        <v>0.123674309</v>
      </c>
      <c r="F32" s="98">
        <v>0.115296864</v>
      </c>
      <c r="G32" s="98">
        <v>0.37457283899999999</v>
      </c>
      <c r="H32" s="98">
        <v>0.24015386499999999</v>
      </c>
      <c r="I32" s="98">
        <v>8.7065433999999997E-2</v>
      </c>
      <c r="J32" s="98">
        <v>2.1097600000000001E-2</v>
      </c>
      <c r="K32" s="99">
        <v>3.8138999999999999E-2</v>
      </c>
      <c r="L32" s="50">
        <f t="shared" si="1"/>
        <v>3.0548908002642121</v>
      </c>
      <c r="M32"/>
    </row>
    <row r="33" spans="1:13" s="37" customFormat="1" ht="12" customHeight="1" x14ac:dyDescent="0.2">
      <c r="A33" s="41"/>
      <c r="C33" s="304"/>
      <c r="D33" s="174" t="s">
        <v>102</v>
      </c>
      <c r="E33" s="98">
        <v>0.149261167</v>
      </c>
      <c r="F33" s="98">
        <v>9.7276968000000005E-2</v>
      </c>
      <c r="G33" s="98">
        <v>0.41379542499999999</v>
      </c>
      <c r="H33" s="98">
        <v>0.23221519600000001</v>
      </c>
      <c r="I33" s="98">
        <v>7.5139903999999993E-2</v>
      </c>
      <c r="J33" s="98">
        <v>1.87739E-2</v>
      </c>
      <c r="K33" s="99">
        <v>1.3537499999999999E-2</v>
      </c>
      <c r="L33" s="50">
        <f>(1*E33+2*F33+3*G33+4*H33+5*I33)/SUM(E33:I33)</f>
        <v>2.9862514685250106</v>
      </c>
      <c r="M33"/>
    </row>
    <row r="34" spans="1:13" s="37" customFormat="1" ht="12" customHeight="1" x14ac:dyDescent="0.2">
      <c r="A34" s="41"/>
      <c r="C34" s="304"/>
      <c r="D34" s="174" t="s">
        <v>101</v>
      </c>
      <c r="E34" s="98">
        <v>0.13725343100000001</v>
      </c>
      <c r="F34" s="98">
        <v>7.0491622000000004E-2</v>
      </c>
      <c r="G34" s="98">
        <v>0.33651571899999999</v>
      </c>
      <c r="H34" s="98">
        <v>0.293208939</v>
      </c>
      <c r="I34" s="98">
        <v>0.132177353</v>
      </c>
      <c r="J34" s="98">
        <v>1.8162899999999999E-2</v>
      </c>
      <c r="K34" s="99">
        <v>1.2190100000000001E-2</v>
      </c>
      <c r="L34" s="50">
        <f t="shared" si="1"/>
        <v>3.2192191044472653</v>
      </c>
      <c r="M34"/>
    </row>
    <row r="35" spans="1:13" s="37" customFormat="1" ht="12" customHeight="1" x14ac:dyDescent="0.2">
      <c r="A35" s="41"/>
      <c r="C35" s="304"/>
      <c r="D35" s="174" t="s">
        <v>100</v>
      </c>
      <c r="E35" s="98">
        <v>0.14675802199999999</v>
      </c>
      <c r="F35" s="98">
        <v>8.2124664E-2</v>
      </c>
      <c r="G35" s="98">
        <v>0.400306989</v>
      </c>
      <c r="H35" s="98">
        <v>0.24923535499999999</v>
      </c>
      <c r="I35" s="98">
        <v>7.7930843999999999E-2</v>
      </c>
      <c r="J35" s="98">
        <v>1.8162899999999999E-2</v>
      </c>
      <c r="K35" s="99">
        <v>2.5481299999999998E-2</v>
      </c>
      <c r="L35" s="50">
        <f t="shared" si="1"/>
        <v>3.0308006002794734</v>
      </c>
      <c r="M35"/>
    </row>
    <row r="36" spans="1:13" s="37" customFormat="1" ht="12" customHeight="1" x14ac:dyDescent="0.2">
      <c r="A36" s="41"/>
      <c r="C36" s="304"/>
      <c r="D36" s="174" t="s">
        <v>99</v>
      </c>
      <c r="E36" s="98">
        <v>0.18065508499999999</v>
      </c>
      <c r="F36" s="98">
        <v>0.163566605</v>
      </c>
      <c r="G36" s="98">
        <v>0.40599636099999997</v>
      </c>
      <c r="H36" s="98">
        <v>0.15314871199999999</v>
      </c>
      <c r="I36" s="98">
        <v>3.6421000000000002E-2</v>
      </c>
      <c r="J36" s="98">
        <v>2.2073200000000001E-2</v>
      </c>
      <c r="K36" s="99">
        <v>3.8138999999999999E-2</v>
      </c>
      <c r="L36" s="50">
        <f t="shared" si="1"/>
        <v>2.6819642958045198</v>
      </c>
      <c r="M36"/>
    </row>
    <row r="37" spans="1:13" s="37" customFormat="1" ht="12" customHeight="1" x14ac:dyDescent="0.2">
      <c r="A37" s="41"/>
      <c r="C37" s="304"/>
      <c r="D37" s="174" t="s">
        <v>98</v>
      </c>
      <c r="E37" s="98">
        <v>0.117328456</v>
      </c>
      <c r="F37" s="98">
        <v>6.9615569000000002E-2</v>
      </c>
      <c r="G37" s="98">
        <v>0.27353340599999998</v>
      </c>
      <c r="H37" s="98">
        <v>0.32834902599999999</v>
      </c>
      <c r="I37" s="98">
        <v>0.1784734</v>
      </c>
      <c r="J37" s="98">
        <v>1.9162700000000001E-2</v>
      </c>
      <c r="K37" s="99">
        <v>1.3537499999999999E-2</v>
      </c>
      <c r="L37" s="50">
        <f t="shared" si="1"/>
        <v>3.393904064228555</v>
      </c>
      <c r="M37"/>
    </row>
    <row r="38" spans="1:13" s="37" customFormat="1" ht="12" customHeight="1" x14ac:dyDescent="0.2">
      <c r="A38" s="41"/>
      <c r="C38" s="304"/>
      <c r="D38" s="174" t="s">
        <v>97</v>
      </c>
      <c r="E38" s="98">
        <v>0.118625989</v>
      </c>
      <c r="F38" s="98">
        <v>6.5436568000000001E-2</v>
      </c>
      <c r="G38" s="98">
        <v>0.28189487600000002</v>
      </c>
      <c r="H38" s="98">
        <v>0.30975944999999999</v>
      </c>
      <c r="I38" s="98">
        <v>0.19354137799999999</v>
      </c>
      <c r="J38" s="98">
        <v>1.8551700000000001E-2</v>
      </c>
      <c r="K38" s="99">
        <v>1.2190100000000001E-2</v>
      </c>
      <c r="L38" s="50">
        <f t="shared" si="1"/>
        <v>3.4066549400294455</v>
      </c>
      <c r="M38"/>
    </row>
    <row r="39" spans="1:13" s="37" customFormat="1" ht="12" customHeight="1" x14ac:dyDescent="0.2">
      <c r="A39" s="41"/>
      <c r="C39" s="304"/>
      <c r="D39" s="174" t="s">
        <v>96</v>
      </c>
      <c r="E39" s="98">
        <v>0.14464600899999999</v>
      </c>
      <c r="F39" s="98">
        <v>6.9861707999999995E-2</v>
      </c>
      <c r="G39" s="98">
        <v>0.468205384</v>
      </c>
      <c r="H39" s="98">
        <v>0.19036178400000001</v>
      </c>
      <c r="I39" s="98">
        <v>8.2892186000000007E-2</v>
      </c>
      <c r="J39" s="98">
        <v>1.8551700000000001E-2</v>
      </c>
      <c r="K39" s="99">
        <v>2.5481299999999998E-2</v>
      </c>
      <c r="L39" s="50">
        <f t="shared" si="1"/>
        <v>2.9968538979100461</v>
      </c>
      <c r="M39"/>
    </row>
    <row r="40" spans="1:13" s="37" customFormat="1" ht="12" customHeight="1" x14ac:dyDescent="0.2">
      <c r="A40" s="41"/>
      <c r="C40" s="304"/>
      <c r="D40" s="175" t="s">
        <v>95</v>
      </c>
      <c r="E40" s="167">
        <v>0.16749629499999999</v>
      </c>
      <c r="F40" s="167">
        <v>0.17537451400000001</v>
      </c>
      <c r="G40" s="167">
        <v>0.42319596599999998</v>
      </c>
      <c r="H40" s="167">
        <v>0.11358346499999999</v>
      </c>
      <c r="I40" s="167">
        <v>6.2381399999999997E-2</v>
      </c>
      <c r="J40" s="167">
        <v>1.9829300000000001E-2</v>
      </c>
      <c r="K40" s="168">
        <v>3.8138999999999999E-2</v>
      </c>
      <c r="L40" s="190">
        <f t="shared" si="1"/>
        <v>2.7112402307421437</v>
      </c>
      <c r="M40"/>
    </row>
    <row r="41" spans="1:13" s="37" customFormat="1" ht="12" customHeight="1" x14ac:dyDescent="0.2">
      <c r="A41" s="41"/>
      <c r="C41" s="304"/>
      <c r="D41" s="187" t="s">
        <v>203</v>
      </c>
      <c r="E41" s="78">
        <v>0.10444583924999999</v>
      </c>
      <c r="F41" s="78">
        <v>7.4640835000000003E-2</v>
      </c>
      <c r="G41" s="78">
        <v>0.28102007925</v>
      </c>
      <c r="H41" s="78">
        <v>0.33427307774999998</v>
      </c>
      <c r="I41" s="78">
        <v>0.16281399299999999</v>
      </c>
      <c r="J41" s="78">
        <v>2.0469225000000001E-2</v>
      </c>
      <c r="K41" s="78">
        <v>2.2336975000000002E-2</v>
      </c>
      <c r="L41" s="80">
        <f t="shared" ref="L41:L47" si="2">(1*E41+2*F41+3*G41+4*H41+5*I41)/SUM(E41:I41)</f>
        <v>3.3931999358070453</v>
      </c>
      <c r="M41"/>
    </row>
    <row r="42" spans="1:13" s="37" customFormat="1" ht="12" customHeight="1" x14ac:dyDescent="0.2">
      <c r="A42" s="41"/>
      <c r="C42" s="304"/>
      <c r="D42" s="187" t="s">
        <v>204</v>
      </c>
      <c r="E42" s="78">
        <v>0.15348192625000001</v>
      </c>
      <c r="F42" s="78">
        <v>0.10336496475000001</v>
      </c>
      <c r="G42" s="78">
        <v>0.38915362349999999</v>
      </c>
      <c r="H42" s="78">
        <v>0.23195205049999998</v>
      </c>
      <c r="I42" s="78">
        <v>8.0417275249999989E-2</v>
      </c>
      <c r="J42" s="78">
        <v>1.9293225000000001E-2</v>
      </c>
      <c r="K42" s="78">
        <v>2.2336975000000002E-2</v>
      </c>
      <c r="L42" s="81">
        <f t="shared" si="2"/>
        <v>2.981695775979945</v>
      </c>
      <c r="M42"/>
    </row>
    <row r="43" spans="1:13" s="37" customFormat="1" ht="12" customHeight="1" x14ac:dyDescent="0.2">
      <c r="A43" s="41"/>
      <c r="C43" s="304"/>
      <c r="D43" s="187" t="s">
        <v>205</v>
      </c>
      <c r="E43" s="78">
        <v>0.13702418724999998</v>
      </c>
      <c r="F43" s="78">
        <v>9.5072089750000005E-2</v>
      </c>
      <c r="G43" s="78">
        <v>0.36170740800000001</v>
      </c>
      <c r="H43" s="78">
        <v>0.23551343125000002</v>
      </c>
      <c r="I43" s="78">
        <v>0.129322091</v>
      </c>
      <c r="J43" s="78">
        <v>1.9023850000000002E-2</v>
      </c>
      <c r="K43" s="78">
        <v>2.2336975000000002E-2</v>
      </c>
      <c r="L43" s="81">
        <f t="shared" si="2"/>
        <v>3.1304319164648895</v>
      </c>
      <c r="M43"/>
    </row>
    <row r="44" spans="1:13" s="37" customFormat="1" ht="12" customHeight="1" x14ac:dyDescent="0.2">
      <c r="A44" s="41"/>
      <c r="C44" s="304"/>
      <c r="D44" s="187" t="s">
        <v>146</v>
      </c>
      <c r="E44" s="78">
        <v>0.11363440233333333</v>
      </c>
      <c r="F44" s="78">
        <v>7.5626678999999988E-2</v>
      </c>
      <c r="G44" s="78">
        <v>0.30130257733333332</v>
      </c>
      <c r="H44" s="78">
        <v>0.32535056933333334</v>
      </c>
      <c r="I44" s="78">
        <v>0.15141442266666666</v>
      </c>
      <c r="J44" s="78">
        <v>1.9133899999999999E-2</v>
      </c>
      <c r="K44" s="78">
        <v>1.3537499999999999E-2</v>
      </c>
      <c r="L44" s="81">
        <f t="shared" si="2"/>
        <v>3.3362703366387625</v>
      </c>
      <c r="M44"/>
    </row>
    <row r="45" spans="1:13" s="37" customFormat="1" ht="12" customHeight="1" x14ac:dyDescent="0.2">
      <c r="A45" s="41"/>
      <c r="C45" s="304"/>
      <c r="D45" s="187" t="s">
        <v>147</v>
      </c>
      <c r="E45" s="78">
        <v>0.11974886800000001</v>
      </c>
      <c r="F45" s="78">
        <v>6.6234821999999999E-2</v>
      </c>
      <c r="G45" s="78">
        <v>0.30335141966666668</v>
      </c>
      <c r="H45" s="78">
        <v>0.30890241433333337</v>
      </c>
      <c r="I45" s="78">
        <v>0.17070153833333332</v>
      </c>
      <c r="J45" s="78">
        <v>1.8870899999999999E-2</v>
      </c>
      <c r="K45" s="78">
        <v>1.2190100000000001E-2</v>
      </c>
      <c r="L45" s="81">
        <f t="shared" si="2"/>
        <v>3.3556187859432791</v>
      </c>
      <c r="M45"/>
    </row>
    <row r="46" spans="1:13" s="37" customFormat="1" ht="12" customHeight="1" x14ac:dyDescent="0.2">
      <c r="A46" s="41"/>
      <c r="C46" s="304"/>
      <c r="D46" s="187" t="s">
        <v>148</v>
      </c>
      <c r="E46" s="78">
        <v>0.13594410366666665</v>
      </c>
      <c r="F46" s="78">
        <v>7.0829690666666667E-2</v>
      </c>
      <c r="G46" s="78">
        <v>0.3699324286666667</v>
      </c>
      <c r="H46" s="78">
        <v>0.26576974833333333</v>
      </c>
      <c r="I46" s="78">
        <v>0.11266590666666669</v>
      </c>
      <c r="J46" s="78">
        <v>1.9376900000000002E-2</v>
      </c>
      <c r="K46" s="78">
        <v>2.5481299999999998E-2</v>
      </c>
      <c r="L46" s="81">
        <f t="shared" si="2"/>
        <v>3.1553524843632359</v>
      </c>
      <c r="M46"/>
    </row>
    <row r="47" spans="1:13" s="37" customFormat="1" ht="12" customHeight="1" x14ac:dyDescent="0.2">
      <c r="A47" s="41"/>
      <c r="C47" s="304"/>
      <c r="D47" s="188" t="s">
        <v>149</v>
      </c>
      <c r="E47" s="78">
        <v>0.15727522966666665</v>
      </c>
      <c r="F47" s="78">
        <v>0.15141266100000003</v>
      </c>
      <c r="G47" s="78">
        <v>0.40125505533333333</v>
      </c>
      <c r="H47" s="78">
        <v>0.16896201399999999</v>
      </c>
      <c r="I47" s="78">
        <v>6.1955944666666672E-2</v>
      </c>
      <c r="J47" s="78">
        <v>2.1000033333333334E-2</v>
      </c>
      <c r="K47" s="78">
        <v>3.8138999999999999E-2</v>
      </c>
      <c r="L47" s="82">
        <f t="shared" si="2"/>
        <v>2.8160310242019007</v>
      </c>
      <c r="M47"/>
    </row>
    <row r="48" spans="1:13" s="37" customFormat="1" ht="15" customHeight="1" x14ac:dyDescent="0.2">
      <c r="A48" s="41"/>
      <c r="C48" s="304"/>
      <c r="D48" s="141" t="s">
        <v>207</v>
      </c>
      <c r="E48" s="139">
        <v>0.13165065091666667</v>
      </c>
      <c r="F48" s="139">
        <v>9.1025963166666668E-2</v>
      </c>
      <c r="G48" s="139">
        <v>0.34396037025000004</v>
      </c>
      <c r="H48" s="139">
        <v>0.26724618650000004</v>
      </c>
      <c r="I48" s="139">
        <v>0.12418445308333333</v>
      </c>
      <c r="J48" s="139">
        <v>1.9595433333333336E-2</v>
      </c>
      <c r="K48" s="140">
        <v>2.2336974999999998E-2</v>
      </c>
      <c r="L48" s="56">
        <f t="shared" si="1"/>
        <v>3.1683470181439883</v>
      </c>
      <c r="M48"/>
    </row>
    <row r="49" spans="1:13" s="37" customFormat="1" ht="12" customHeight="1" x14ac:dyDescent="0.2">
      <c r="A49" s="41"/>
      <c r="C49" s="303" t="s">
        <v>22</v>
      </c>
      <c r="D49" s="173" t="s">
        <v>91</v>
      </c>
      <c r="E49" s="163">
        <v>6.3170519999999994E-2</v>
      </c>
      <c r="F49" s="163">
        <v>2.7604799999999999E-2</v>
      </c>
      <c r="G49" s="163">
        <v>0.20521730799999999</v>
      </c>
      <c r="H49" s="163">
        <v>0.40269967899999998</v>
      </c>
      <c r="I49" s="163">
        <v>0.26546566999999999</v>
      </c>
      <c r="J49" s="163">
        <v>2.60693E-2</v>
      </c>
      <c r="K49" s="164">
        <v>9.7727000000000005E-3</v>
      </c>
      <c r="L49" s="49">
        <f t="shared" si="1"/>
        <v>3.8086695309268808</v>
      </c>
      <c r="M49"/>
    </row>
    <row r="50" spans="1:13" s="37" customFormat="1" ht="12" customHeight="1" x14ac:dyDescent="0.2">
      <c r="A50" s="41"/>
      <c r="C50" s="304"/>
      <c r="D50" s="174" t="s">
        <v>92</v>
      </c>
      <c r="E50" s="98">
        <v>8.6003947999999997E-2</v>
      </c>
      <c r="F50" s="98">
        <v>4.4553799999999998E-2</v>
      </c>
      <c r="G50" s="98">
        <v>0.22756103699999999</v>
      </c>
      <c r="H50" s="98">
        <v>0.36106660200000001</v>
      </c>
      <c r="I50" s="98">
        <v>0.238659544</v>
      </c>
      <c r="J50" s="98">
        <v>2.5310699999999998E-2</v>
      </c>
      <c r="K50" s="99">
        <v>1.68443E-2</v>
      </c>
      <c r="L50" s="50">
        <f t="shared" si="1"/>
        <v>3.6491906715534941</v>
      </c>
      <c r="M50"/>
    </row>
    <row r="51" spans="1:13" s="37" customFormat="1" ht="12" customHeight="1" x14ac:dyDescent="0.2">
      <c r="A51" s="41"/>
      <c r="C51" s="304"/>
      <c r="D51" s="174" t="s">
        <v>93</v>
      </c>
      <c r="E51" s="98">
        <v>6.3735787000000002E-2</v>
      </c>
      <c r="F51" s="98">
        <v>2.7009700000000001E-2</v>
      </c>
      <c r="G51" s="98">
        <v>0.17495894000000001</v>
      </c>
      <c r="H51" s="98">
        <v>0.36435200600000001</v>
      </c>
      <c r="I51" s="98">
        <v>0.32425369999999998</v>
      </c>
      <c r="J51" s="98">
        <v>2.51644E-2</v>
      </c>
      <c r="K51" s="99">
        <v>2.0525499999999999E-2</v>
      </c>
      <c r="L51" s="50">
        <f t="shared" si="1"/>
        <v>3.899475026322496</v>
      </c>
      <c r="M51"/>
    </row>
    <row r="52" spans="1:13" s="37" customFormat="1" ht="12" customHeight="1" x14ac:dyDescent="0.2">
      <c r="A52" s="41"/>
      <c r="C52" s="304"/>
      <c r="D52" s="174" t="s">
        <v>94</v>
      </c>
      <c r="E52" s="98">
        <v>8.9829127999999994E-2</v>
      </c>
      <c r="F52" s="98">
        <v>8.0711379999999999E-2</v>
      </c>
      <c r="G52" s="98">
        <v>0.35304681300000001</v>
      </c>
      <c r="H52" s="98">
        <v>0.26105911500000001</v>
      </c>
      <c r="I52" s="98">
        <v>0.14816059600000001</v>
      </c>
      <c r="J52" s="98">
        <v>2.8784199999999999E-2</v>
      </c>
      <c r="K52" s="99">
        <v>3.84088E-2</v>
      </c>
      <c r="L52" s="50">
        <f t="shared" si="1"/>
        <v>3.3184052658385195</v>
      </c>
      <c r="M52"/>
    </row>
    <row r="53" spans="1:13" s="37" customFormat="1" ht="12" customHeight="1" x14ac:dyDescent="0.2">
      <c r="A53" s="41"/>
      <c r="C53" s="304"/>
      <c r="D53" s="174" t="s">
        <v>102</v>
      </c>
      <c r="E53" s="98">
        <v>0.12544565199999999</v>
      </c>
      <c r="F53" s="98">
        <v>7.8143832999999996E-2</v>
      </c>
      <c r="G53" s="98">
        <v>0.348635378</v>
      </c>
      <c r="H53" s="98">
        <v>0.27149214500000002</v>
      </c>
      <c r="I53" s="98">
        <v>0.13680073500000001</v>
      </c>
      <c r="J53" s="98">
        <v>2.97095E-2</v>
      </c>
      <c r="K53" s="99">
        <v>9.7727000000000005E-3</v>
      </c>
      <c r="L53" s="50">
        <f t="shared" si="1"/>
        <v>3.2249396011417564</v>
      </c>
      <c r="M53"/>
    </row>
    <row r="54" spans="1:13" s="37" customFormat="1" ht="12" customHeight="1" x14ac:dyDescent="0.2">
      <c r="A54" s="41"/>
      <c r="C54" s="304"/>
      <c r="D54" s="174" t="s">
        <v>101</v>
      </c>
      <c r="E54" s="98">
        <v>0.121352101</v>
      </c>
      <c r="F54" s="98">
        <v>5.7120200000000003E-2</v>
      </c>
      <c r="G54" s="98">
        <v>0.292919402</v>
      </c>
      <c r="H54" s="98">
        <v>0.30813613400000001</v>
      </c>
      <c r="I54" s="98">
        <v>0.175412069</v>
      </c>
      <c r="J54" s="98">
        <v>2.82157E-2</v>
      </c>
      <c r="K54" s="99">
        <v>1.68443E-2</v>
      </c>
      <c r="L54" s="50">
        <f t="shared" si="1"/>
        <v>3.3760821678343387</v>
      </c>
      <c r="M54"/>
    </row>
    <row r="55" spans="1:13" s="37" customFormat="1" ht="12" customHeight="1" x14ac:dyDescent="0.2">
      <c r="A55" s="41"/>
      <c r="C55" s="304"/>
      <c r="D55" s="174" t="s">
        <v>100</v>
      </c>
      <c r="E55" s="98">
        <v>0.112522023</v>
      </c>
      <c r="F55" s="98">
        <v>5.0412999999999999E-2</v>
      </c>
      <c r="G55" s="98">
        <v>0.284528738</v>
      </c>
      <c r="H55" s="98">
        <v>0.31543406400000001</v>
      </c>
      <c r="I55" s="98">
        <v>0.18725351200000001</v>
      </c>
      <c r="J55" s="98">
        <v>2.9323200000000001E-2</v>
      </c>
      <c r="K55" s="99">
        <v>2.0525499999999999E-2</v>
      </c>
      <c r="L55" s="50">
        <f t="shared" si="1"/>
        <v>3.43622949930133</v>
      </c>
      <c r="M55"/>
    </row>
    <row r="56" spans="1:13" s="37" customFormat="1" ht="12" customHeight="1" x14ac:dyDescent="0.2">
      <c r="A56" s="41"/>
      <c r="C56" s="304"/>
      <c r="D56" s="174" t="s">
        <v>99</v>
      </c>
      <c r="E56" s="98">
        <v>0.14871040999999999</v>
      </c>
      <c r="F56" s="98">
        <v>0.112291025</v>
      </c>
      <c r="G56" s="98">
        <v>0.37912919299999998</v>
      </c>
      <c r="H56" s="98">
        <v>0.2064531</v>
      </c>
      <c r="I56" s="98">
        <v>8.2849704999999996E-2</v>
      </c>
      <c r="J56" s="98">
        <v>3.21578E-2</v>
      </c>
      <c r="K56" s="99">
        <v>3.84088E-2</v>
      </c>
      <c r="L56" s="50">
        <f t="shared" si="1"/>
        <v>2.9595889994200371</v>
      </c>
      <c r="M56"/>
    </row>
    <row r="57" spans="1:13" s="37" customFormat="1" ht="12" customHeight="1" x14ac:dyDescent="0.2">
      <c r="A57" s="41"/>
      <c r="C57" s="304"/>
      <c r="D57" s="174" t="s">
        <v>98</v>
      </c>
      <c r="E57" s="98">
        <v>0.113309928</v>
      </c>
      <c r="F57" s="98">
        <v>7.0684107999999995E-2</v>
      </c>
      <c r="G57" s="98">
        <v>0.29959242400000002</v>
      </c>
      <c r="H57" s="98">
        <v>0.317138841</v>
      </c>
      <c r="I57" s="98">
        <v>0.159263565</v>
      </c>
      <c r="J57" s="98">
        <v>3.0238399999999999E-2</v>
      </c>
      <c r="K57" s="99">
        <v>9.7727000000000005E-3</v>
      </c>
      <c r="L57" s="50">
        <f t="shared" si="1"/>
        <v>3.3524645118123693</v>
      </c>
      <c r="M57"/>
    </row>
    <row r="58" spans="1:13" s="37" customFormat="1" ht="12" customHeight="1" x14ac:dyDescent="0.2">
      <c r="A58" s="41"/>
      <c r="C58" s="304"/>
      <c r="D58" s="174" t="s">
        <v>97</v>
      </c>
      <c r="E58" s="98">
        <v>0.11948112800000001</v>
      </c>
      <c r="F58" s="98">
        <v>6.8044826000000003E-2</v>
      </c>
      <c r="G58" s="98">
        <v>0.31729955100000001</v>
      </c>
      <c r="H58" s="98">
        <v>0.29751691600000002</v>
      </c>
      <c r="I58" s="98">
        <v>0.152403708</v>
      </c>
      <c r="J58" s="98">
        <v>2.8409500000000001E-2</v>
      </c>
      <c r="K58" s="99">
        <v>1.68443E-2</v>
      </c>
      <c r="L58" s="50">
        <f t="shared" si="1"/>
        <v>3.309314948790957</v>
      </c>
      <c r="M58"/>
    </row>
    <row r="59" spans="1:13" s="37" customFormat="1" ht="12" customHeight="1" x14ac:dyDescent="0.2">
      <c r="A59" s="41"/>
      <c r="C59" s="304"/>
      <c r="D59" s="174" t="s">
        <v>96</v>
      </c>
      <c r="E59" s="98">
        <v>0.123361132</v>
      </c>
      <c r="F59" s="98">
        <v>8.2194575000000006E-2</v>
      </c>
      <c r="G59" s="98">
        <v>0.34642452299999998</v>
      </c>
      <c r="H59" s="98">
        <v>0.26364061100000002</v>
      </c>
      <c r="I59" s="98">
        <v>0.13372682899999999</v>
      </c>
      <c r="J59" s="98">
        <v>3.0126900000000002E-2</v>
      </c>
      <c r="K59" s="99">
        <v>2.0525499999999999E-2</v>
      </c>
      <c r="L59" s="50">
        <f t="shared" si="1"/>
        <v>3.2129645823010238</v>
      </c>
      <c r="M59"/>
    </row>
    <row r="60" spans="1:13" s="37" customFormat="1" ht="12" customHeight="1" x14ac:dyDescent="0.2">
      <c r="A60" s="41"/>
      <c r="C60" s="304"/>
      <c r="D60" s="175" t="s">
        <v>95</v>
      </c>
      <c r="E60" s="167">
        <v>0.15695082799999999</v>
      </c>
      <c r="F60" s="167">
        <v>0.12221686900000001</v>
      </c>
      <c r="G60" s="167">
        <v>0.39280605699999999</v>
      </c>
      <c r="H60" s="167">
        <v>0.17113825799999999</v>
      </c>
      <c r="I60" s="167">
        <v>8.5800505999999999E-2</v>
      </c>
      <c r="J60" s="167">
        <v>3.2678699999999998E-2</v>
      </c>
      <c r="K60" s="168">
        <v>3.84088E-2</v>
      </c>
      <c r="L60" s="190">
        <f t="shared" si="1"/>
        <v>2.8994746510671954</v>
      </c>
      <c r="M60"/>
    </row>
    <row r="61" spans="1:13" s="37" customFormat="1" ht="12" customHeight="1" x14ac:dyDescent="0.2">
      <c r="A61" s="41"/>
      <c r="C61" s="304"/>
      <c r="D61" s="187" t="s">
        <v>203</v>
      </c>
      <c r="E61" s="78">
        <v>7.5684845749999993E-2</v>
      </c>
      <c r="F61" s="78">
        <v>4.4969919999999997E-2</v>
      </c>
      <c r="G61" s="78">
        <v>0.24019602449999999</v>
      </c>
      <c r="H61" s="78">
        <v>0.34729435050000002</v>
      </c>
      <c r="I61" s="78">
        <v>0.24413487749999999</v>
      </c>
      <c r="J61" s="78">
        <v>2.6332149999999999E-2</v>
      </c>
      <c r="K61" s="78">
        <v>2.1387824999999999E-2</v>
      </c>
      <c r="L61" s="80">
        <f t="shared" ref="L61:L67" si="3">(1*E61+2*F61+3*G61+4*H61+5*I61)/SUM(E61:I61)</f>
        <v>3.6712568590641013</v>
      </c>
      <c r="M61"/>
    </row>
    <row r="62" spans="1:13" s="37" customFormat="1" ht="12" customHeight="1" x14ac:dyDescent="0.2">
      <c r="A62" s="41"/>
      <c r="C62" s="304"/>
      <c r="D62" s="187" t="s">
        <v>204</v>
      </c>
      <c r="E62" s="78">
        <v>0.12700754649999998</v>
      </c>
      <c r="F62" s="78">
        <v>7.4492014499999995E-2</v>
      </c>
      <c r="G62" s="78">
        <v>0.32630317775000001</v>
      </c>
      <c r="H62" s="78">
        <v>0.27537886075000001</v>
      </c>
      <c r="I62" s="78">
        <v>0.14557900525</v>
      </c>
      <c r="J62" s="78">
        <v>2.9851550000000001E-2</v>
      </c>
      <c r="K62" s="78">
        <v>2.1387824999999999E-2</v>
      </c>
      <c r="L62" s="81">
        <f t="shared" si="3"/>
        <v>3.2508849572360998</v>
      </c>
      <c r="M62"/>
    </row>
    <row r="63" spans="1:13" s="37" customFormat="1" ht="12" customHeight="1" x14ac:dyDescent="0.2">
      <c r="A63" s="41"/>
      <c r="C63" s="304"/>
      <c r="D63" s="187" t="s">
        <v>205</v>
      </c>
      <c r="E63" s="78">
        <v>0.12827575399999999</v>
      </c>
      <c r="F63" s="78">
        <v>8.5785094500000006E-2</v>
      </c>
      <c r="G63" s="78">
        <v>0.33903063875</v>
      </c>
      <c r="H63" s="78">
        <v>0.26235865650000001</v>
      </c>
      <c r="I63" s="78">
        <v>0.13279865199999999</v>
      </c>
      <c r="J63" s="78">
        <v>3.0363374999999998E-2</v>
      </c>
      <c r="K63" s="78">
        <v>2.1387824999999999E-2</v>
      </c>
      <c r="L63" s="81">
        <f t="shared" si="3"/>
        <v>3.1957496374706049</v>
      </c>
      <c r="M63"/>
    </row>
    <row r="64" spans="1:13" s="37" customFormat="1" ht="12" customHeight="1" x14ac:dyDescent="0.2">
      <c r="A64" s="41"/>
      <c r="C64" s="304"/>
      <c r="D64" s="187" t="s">
        <v>146</v>
      </c>
      <c r="E64" s="78">
        <v>0.10064203333333333</v>
      </c>
      <c r="F64" s="78">
        <v>5.8810913666666666E-2</v>
      </c>
      <c r="G64" s="78">
        <v>0.28448170333333334</v>
      </c>
      <c r="H64" s="78">
        <v>0.330443555</v>
      </c>
      <c r="I64" s="78">
        <v>0.18717665666666669</v>
      </c>
      <c r="J64" s="78">
        <v>2.8672400000000001E-2</v>
      </c>
      <c r="K64" s="78">
        <v>9.7727000000000005E-3</v>
      </c>
      <c r="L64" s="81">
        <f t="shared" si="3"/>
        <v>3.462482075203734</v>
      </c>
      <c r="M64"/>
    </row>
    <row r="65" spans="1:13" s="37" customFormat="1" ht="12" customHeight="1" x14ac:dyDescent="0.2">
      <c r="A65" s="41"/>
      <c r="C65" s="304"/>
      <c r="D65" s="187" t="s">
        <v>147</v>
      </c>
      <c r="E65" s="78">
        <v>0.10894572566666666</v>
      </c>
      <c r="F65" s="78">
        <v>5.6572941999999994E-2</v>
      </c>
      <c r="G65" s="78">
        <v>0.27925999666666668</v>
      </c>
      <c r="H65" s="78">
        <v>0.32223988400000003</v>
      </c>
      <c r="I65" s="78">
        <v>0.18882510699999999</v>
      </c>
      <c r="J65" s="78">
        <v>2.731196666666667E-2</v>
      </c>
      <c r="K65" s="78">
        <v>1.68443E-2</v>
      </c>
      <c r="L65" s="81">
        <f t="shared" si="3"/>
        <v>3.4450787556028786</v>
      </c>
      <c r="M65"/>
    </row>
    <row r="66" spans="1:13" s="37" customFormat="1" ht="12" customHeight="1" x14ac:dyDescent="0.2">
      <c r="A66" s="41"/>
      <c r="C66" s="304"/>
      <c r="D66" s="187" t="s">
        <v>148</v>
      </c>
      <c r="E66" s="78">
        <v>9.9872980666666666E-2</v>
      </c>
      <c r="F66" s="78">
        <v>5.3205758333333332E-2</v>
      </c>
      <c r="G66" s="78">
        <v>0.26863740033333333</v>
      </c>
      <c r="H66" s="78">
        <v>0.31447556033333335</v>
      </c>
      <c r="I66" s="78">
        <v>0.21507801366666665</v>
      </c>
      <c r="J66" s="78">
        <v>2.8204833333333332E-2</v>
      </c>
      <c r="K66" s="78">
        <v>2.0525499999999999E-2</v>
      </c>
      <c r="L66" s="81">
        <f t="shared" si="3"/>
        <v>3.5168669422651018</v>
      </c>
      <c r="M66"/>
    </row>
    <row r="67" spans="1:13" s="37" customFormat="1" ht="12" customHeight="1" x14ac:dyDescent="0.2">
      <c r="A67" s="41"/>
      <c r="C67" s="304"/>
      <c r="D67" s="188" t="s">
        <v>149</v>
      </c>
      <c r="E67" s="78">
        <v>0.13183012199999999</v>
      </c>
      <c r="F67" s="78">
        <v>0.10507309133333333</v>
      </c>
      <c r="G67" s="78">
        <v>0.37499402100000001</v>
      </c>
      <c r="H67" s="78">
        <v>0.21288349100000001</v>
      </c>
      <c r="I67" s="78">
        <v>0.10560360233333332</v>
      </c>
      <c r="J67" s="78">
        <v>3.1206899999999999E-2</v>
      </c>
      <c r="K67" s="78">
        <v>3.84088E-2</v>
      </c>
      <c r="L67" s="82">
        <f t="shared" si="3"/>
        <v>3.0594994548888903</v>
      </c>
      <c r="M67"/>
    </row>
    <row r="68" spans="1:13" s="37" customFormat="1" ht="15" customHeight="1" x14ac:dyDescent="0.2">
      <c r="A68" s="41"/>
      <c r="C68" s="304"/>
      <c r="D68" s="141" t="s">
        <v>207</v>
      </c>
      <c r="E68" s="139">
        <v>0.11032271541666668</v>
      </c>
      <c r="F68" s="139">
        <v>6.8415676333333328E-2</v>
      </c>
      <c r="G68" s="139">
        <v>0.30184328033333335</v>
      </c>
      <c r="H68" s="139">
        <v>0.29501062258333338</v>
      </c>
      <c r="I68" s="139">
        <v>0.17417084491666665</v>
      </c>
      <c r="J68" s="139">
        <v>2.8849025E-2</v>
      </c>
      <c r="K68" s="140">
        <v>2.1387824999999999E-2</v>
      </c>
      <c r="L68" s="56">
        <f t="shared" si="1"/>
        <v>3.3730311174272671</v>
      </c>
      <c r="M68"/>
    </row>
    <row r="69" spans="1:13" s="37" customFormat="1" ht="12" customHeight="1" x14ac:dyDescent="0.2">
      <c r="A69" s="41"/>
      <c r="C69" s="303" t="s">
        <v>21</v>
      </c>
      <c r="D69" s="173" t="s">
        <v>91</v>
      </c>
      <c r="E69" s="163">
        <v>8.2012207000000004E-2</v>
      </c>
      <c r="F69" s="163">
        <v>4.1563799999999998E-2</v>
      </c>
      <c r="G69" s="163">
        <v>0.21490198999999999</v>
      </c>
      <c r="H69" s="163">
        <v>0.36868315099999999</v>
      </c>
      <c r="I69" s="163">
        <v>0.23832773500000001</v>
      </c>
      <c r="J69" s="163">
        <v>2.4305400000000001E-2</v>
      </c>
      <c r="K69" s="164">
        <v>3.0205699999999999E-2</v>
      </c>
      <c r="L69" s="49">
        <f t="shared" si="1"/>
        <v>3.6766345099374371</v>
      </c>
      <c r="M69"/>
    </row>
    <row r="70" spans="1:13" s="37" customFormat="1" ht="12" customHeight="1" x14ac:dyDescent="0.2">
      <c r="A70" s="41"/>
      <c r="C70" s="304"/>
      <c r="D70" s="174" t="s">
        <v>92</v>
      </c>
      <c r="E70" s="98">
        <v>0.120402049</v>
      </c>
      <c r="F70" s="98">
        <v>5.25517E-2</v>
      </c>
      <c r="G70" s="98">
        <v>0.19928905199999999</v>
      </c>
      <c r="H70" s="98">
        <v>0.28390881099999998</v>
      </c>
      <c r="I70" s="98">
        <v>0.257920237</v>
      </c>
      <c r="J70" s="98">
        <v>2.2691800000000002E-2</v>
      </c>
      <c r="K70" s="99">
        <v>6.3236388000000004E-2</v>
      </c>
      <c r="L70" s="50">
        <f t="shared" si="1"/>
        <v>3.5539974648097932</v>
      </c>
      <c r="M70"/>
    </row>
    <row r="71" spans="1:13" s="37" customFormat="1" ht="12" customHeight="1" x14ac:dyDescent="0.2">
      <c r="A71" s="41"/>
      <c r="C71" s="304"/>
      <c r="D71" s="174" t="s">
        <v>93</v>
      </c>
      <c r="E71" s="98">
        <v>8.1565327000000007E-2</v>
      </c>
      <c r="F71" s="98">
        <v>4.1002799999999999E-2</v>
      </c>
      <c r="G71" s="98">
        <v>0.159774259</v>
      </c>
      <c r="H71" s="98">
        <v>0.30475338699999999</v>
      </c>
      <c r="I71" s="98">
        <v>0.30487100299999997</v>
      </c>
      <c r="J71" s="98">
        <v>2.3469400000000001E-2</v>
      </c>
      <c r="K71" s="99">
        <v>8.4563815000000001E-2</v>
      </c>
      <c r="L71" s="50">
        <f t="shared" si="1"/>
        <v>3.7963995499760634</v>
      </c>
      <c r="M71"/>
    </row>
    <row r="72" spans="1:13" s="37" customFormat="1" ht="12" customHeight="1" x14ac:dyDescent="0.2">
      <c r="A72" s="41"/>
      <c r="C72" s="304"/>
      <c r="D72" s="174" t="s">
        <v>94</v>
      </c>
      <c r="E72" s="98">
        <v>0.117790749</v>
      </c>
      <c r="F72" s="98">
        <v>7.9683572999999994E-2</v>
      </c>
      <c r="G72" s="98">
        <v>0.24304728</v>
      </c>
      <c r="H72" s="98">
        <v>0.25928947899999999</v>
      </c>
      <c r="I72" s="98">
        <v>0.135439323</v>
      </c>
      <c r="J72" s="98">
        <v>5.00525E-2</v>
      </c>
      <c r="K72" s="99">
        <v>0.114697102</v>
      </c>
      <c r="L72" s="50">
        <f t="shared" si="1"/>
        <v>3.2572917689962586</v>
      </c>
      <c r="M72"/>
    </row>
    <row r="73" spans="1:13" s="37" customFormat="1" ht="12" customHeight="1" x14ac:dyDescent="0.2">
      <c r="A73" s="41"/>
      <c r="C73" s="304"/>
      <c r="D73" s="174" t="s">
        <v>102</v>
      </c>
      <c r="E73" s="98">
        <v>0.13642926499999999</v>
      </c>
      <c r="F73" s="98">
        <v>8.2534674000000002E-2</v>
      </c>
      <c r="G73" s="98">
        <v>0.29590613799999999</v>
      </c>
      <c r="H73" s="98">
        <v>0.27755806599999999</v>
      </c>
      <c r="I73" s="98">
        <v>0.14890235600000001</v>
      </c>
      <c r="J73" s="98">
        <v>2.8463800000000001E-2</v>
      </c>
      <c r="K73" s="99">
        <v>3.0205699999999999E-2</v>
      </c>
      <c r="L73" s="50">
        <f t="shared" si="1"/>
        <v>3.2336794295241464</v>
      </c>
      <c r="M73"/>
    </row>
    <row r="74" spans="1:13" s="37" customFormat="1" ht="12" customHeight="1" x14ac:dyDescent="0.2">
      <c r="A74" s="41"/>
      <c r="C74" s="304"/>
      <c r="D74" s="174" t="s">
        <v>101</v>
      </c>
      <c r="E74" s="98">
        <v>0.13910209800000001</v>
      </c>
      <c r="F74" s="98">
        <v>7.4490320999999998E-2</v>
      </c>
      <c r="G74" s="98">
        <v>0.25575250999999999</v>
      </c>
      <c r="H74" s="98">
        <v>0.27788775100000002</v>
      </c>
      <c r="I74" s="98">
        <v>0.162210253</v>
      </c>
      <c r="J74" s="98">
        <v>2.73207E-2</v>
      </c>
      <c r="K74" s="99">
        <v>6.3236388000000004E-2</v>
      </c>
      <c r="L74" s="50">
        <f t="shared" si="1"/>
        <v>3.2744688324495455</v>
      </c>
      <c r="M74"/>
    </row>
    <row r="75" spans="1:13" s="37" customFormat="1" ht="12" customHeight="1" x14ac:dyDescent="0.2">
      <c r="A75" s="41"/>
      <c r="C75" s="304"/>
      <c r="D75" s="174" t="s">
        <v>100</v>
      </c>
      <c r="E75" s="98">
        <v>0.12781751099999999</v>
      </c>
      <c r="F75" s="98">
        <v>5.7730299999999998E-2</v>
      </c>
      <c r="G75" s="98">
        <v>0.238327234</v>
      </c>
      <c r="H75" s="98">
        <v>0.278887204</v>
      </c>
      <c r="I75" s="98">
        <v>0.18897734899999999</v>
      </c>
      <c r="J75" s="98">
        <v>2.3696600000000002E-2</v>
      </c>
      <c r="K75" s="99">
        <v>8.4563815000000001E-2</v>
      </c>
      <c r="L75" s="50">
        <f t="shared" si="1"/>
        <v>3.3851758750764818</v>
      </c>
      <c r="M75"/>
    </row>
    <row r="76" spans="1:13" s="37" customFormat="1" ht="12" customHeight="1" x14ac:dyDescent="0.2">
      <c r="A76" s="41"/>
      <c r="C76" s="304"/>
      <c r="D76" s="174" t="s">
        <v>99</v>
      </c>
      <c r="E76" s="98">
        <v>0.164230083</v>
      </c>
      <c r="F76" s="98">
        <v>0.103899133</v>
      </c>
      <c r="G76" s="98">
        <v>0.27043996199999998</v>
      </c>
      <c r="H76" s="98">
        <v>0.19765337199999999</v>
      </c>
      <c r="I76" s="98">
        <v>9.6241167000000002E-2</v>
      </c>
      <c r="J76" s="98">
        <v>5.2839200000000003E-2</v>
      </c>
      <c r="K76" s="99">
        <v>0.114697102</v>
      </c>
      <c r="L76" s="50">
        <f t="shared" si="1"/>
        <v>2.9492787587762219</v>
      </c>
      <c r="M76"/>
    </row>
    <row r="77" spans="1:13" s="37" customFormat="1" ht="12" customHeight="1" x14ac:dyDescent="0.2">
      <c r="A77" s="41"/>
      <c r="C77" s="304"/>
      <c r="D77" s="174" t="s">
        <v>98</v>
      </c>
      <c r="E77" s="98">
        <v>0.15783599600000001</v>
      </c>
      <c r="F77" s="98">
        <v>8.6183056999999993E-2</v>
      </c>
      <c r="G77" s="98">
        <v>0.27279245099999999</v>
      </c>
      <c r="H77" s="98">
        <v>0.27112872300000002</v>
      </c>
      <c r="I77" s="98">
        <v>0.14945675899999999</v>
      </c>
      <c r="J77" s="98">
        <v>3.2397299999999997E-2</v>
      </c>
      <c r="K77" s="99">
        <v>3.0205699999999999E-2</v>
      </c>
      <c r="L77" s="50">
        <f t="shared" si="1"/>
        <v>3.1794193863559106</v>
      </c>
      <c r="M77"/>
    </row>
    <row r="78" spans="1:13" s="37" customFormat="1" ht="12" customHeight="1" x14ac:dyDescent="0.2">
      <c r="A78" s="41"/>
      <c r="C78" s="304"/>
      <c r="D78" s="174" t="s">
        <v>97</v>
      </c>
      <c r="E78" s="98">
        <v>0.16687429500000001</v>
      </c>
      <c r="F78" s="98">
        <v>8.7128127E-2</v>
      </c>
      <c r="G78" s="98">
        <v>0.275750353</v>
      </c>
      <c r="H78" s="98">
        <v>0.231919758</v>
      </c>
      <c r="I78" s="98">
        <v>0.14491642099999999</v>
      </c>
      <c r="J78" s="98">
        <v>3.0174699999999999E-2</v>
      </c>
      <c r="K78" s="99">
        <v>6.3236388000000004E-2</v>
      </c>
      <c r="L78" s="50">
        <f t="shared" si="1"/>
        <v>3.1112697022778861</v>
      </c>
      <c r="M78"/>
    </row>
    <row r="79" spans="1:13" s="37" customFormat="1" ht="12" customHeight="1" x14ac:dyDescent="0.2">
      <c r="A79" s="41"/>
      <c r="C79" s="304"/>
      <c r="D79" s="174" t="s">
        <v>96</v>
      </c>
      <c r="E79" s="98">
        <v>0.169525125</v>
      </c>
      <c r="F79" s="98">
        <v>6.8779728999999998E-2</v>
      </c>
      <c r="G79" s="98">
        <v>0.28809008200000003</v>
      </c>
      <c r="H79" s="98">
        <v>0.222926506</v>
      </c>
      <c r="I79" s="98">
        <v>0.13541382699999999</v>
      </c>
      <c r="J79" s="98">
        <v>3.07009E-2</v>
      </c>
      <c r="K79" s="99">
        <v>8.4563815000000001E-2</v>
      </c>
      <c r="L79" s="50">
        <f t="shared" si="1"/>
        <v>3.0971185212240031</v>
      </c>
      <c r="M79"/>
    </row>
    <row r="80" spans="1:13" s="37" customFormat="1" ht="12" customHeight="1" x14ac:dyDescent="0.2">
      <c r="A80" s="41"/>
      <c r="C80" s="304"/>
      <c r="D80" s="175" t="s">
        <v>95</v>
      </c>
      <c r="E80" s="167">
        <v>0.17561750000000001</v>
      </c>
      <c r="F80" s="167">
        <v>0.10760863</v>
      </c>
      <c r="G80" s="167">
        <v>0.28604564999999998</v>
      </c>
      <c r="H80" s="167">
        <v>0.16043242599999999</v>
      </c>
      <c r="I80" s="167">
        <v>9.8966604E-2</v>
      </c>
      <c r="J80" s="167">
        <v>5.6632099999999998E-2</v>
      </c>
      <c r="K80" s="168">
        <v>0.114697102</v>
      </c>
      <c r="L80" s="190">
        <f t="shared" si="1"/>
        <v>2.8787479964450542</v>
      </c>
      <c r="M80"/>
    </row>
    <row r="81" spans="1:13" s="37" customFormat="1" ht="12" customHeight="1" x14ac:dyDescent="0.2">
      <c r="A81" s="41"/>
      <c r="C81" s="304"/>
      <c r="D81" s="187" t="s">
        <v>203</v>
      </c>
      <c r="E81" s="78">
        <v>0.100442583</v>
      </c>
      <c r="F81" s="78">
        <v>5.3700468249999994E-2</v>
      </c>
      <c r="G81" s="78">
        <v>0.20425314524999999</v>
      </c>
      <c r="H81" s="78">
        <v>0.30415870700000003</v>
      </c>
      <c r="I81" s="78">
        <v>0.2341395745</v>
      </c>
      <c r="J81" s="78">
        <v>3.0129775000000001E-2</v>
      </c>
      <c r="K81" s="78">
        <v>7.3175751250000004E-2</v>
      </c>
      <c r="L81" s="80">
        <f t="shared" ref="L81:L87" si="4">(1*E81+2*F81+3*G81+4*H81+5*I81)/SUM(E81:I81)</f>
        <v>3.5775124464968546</v>
      </c>
      <c r="M81"/>
    </row>
    <row r="82" spans="1:13" s="37" customFormat="1" ht="12" customHeight="1" x14ac:dyDescent="0.2">
      <c r="A82" s="41"/>
      <c r="C82" s="304"/>
      <c r="D82" s="187" t="s">
        <v>204</v>
      </c>
      <c r="E82" s="78">
        <v>0.14189473925000001</v>
      </c>
      <c r="F82" s="78">
        <v>7.9663606999999997E-2</v>
      </c>
      <c r="G82" s="78">
        <v>0.26510646100000002</v>
      </c>
      <c r="H82" s="78">
        <v>0.25799659824999999</v>
      </c>
      <c r="I82" s="78">
        <v>0.14908278124999999</v>
      </c>
      <c r="J82" s="78">
        <v>3.3080075E-2</v>
      </c>
      <c r="K82" s="78">
        <v>7.3175751250000004E-2</v>
      </c>
      <c r="L82" s="81">
        <f t="shared" si="4"/>
        <v>3.2156199481987846</v>
      </c>
      <c r="M82"/>
    </row>
    <row r="83" spans="1:13" s="37" customFormat="1" ht="12" customHeight="1" x14ac:dyDescent="0.2">
      <c r="A83" s="41"/>
      <c r="C83" s="304"/>
      <c r="D83" s="187" t="s">
        <v>205</v>
      </c>
      <c r="E83" s="78">
        <v>0.16746322900000002</v>
      </c>
      <c r="F83" s="78">
        <v>8.742488575E-2</v>
      </c>
      <c r="G83" s="78">
        <v>0.280669634</v>
      </c>
      <c r="H83" s="78">
        <v>0.22160185324999998</v>
      </c>
      <c r="I83" s="78">
        <v>0.13218840274999999</v>
      </c>
      <c r="J83" s="78">
        <v>3.7476249999999996E-2</v>
      </c>
      <c r="K83" s="78">
        <v>7.3175751250000004E-2</v>
      </c>
      <c r="L83" s="81">
        <f t="shared" si="4"/>
        <v>3.0715437766320579</v>
      </c>
      <c r="M83"/>
    </row>
    <row r="84" spans="1:13" s="37" customFormat="1" ht="12" customHeight="1" x14ac:dyDescent="0.2">
      <c r="A84" s="41"/>
      <c r="C84" s="304"/>
      <c r="D84" s="187" t="s">
        <v>146</v>
      </c>
      <c r="E84" s="78">
        <v>0.12542582266666666</v>
      </c>
      <c r="F84" s="78">
        <v>7.0093843666666669E-2</v>
      </c>
      <c r="G84" s="78">
        <v>0.26120019300000002</v>
      </c>
      <c r="H84" s="78">
        <v>0.30578998000000002</v>
      </c>
      <c r="I84" s="78">
        <v>0.17889561666666667</v>
      </c>
      <c r="J84" s="78">
        <v>2.8388833333333335E-2</v>
      </c>
      <c r="K84" s="78">
        <v>3.0205699999999999E-2</v>
      </c>
      <c r="L84" s="81">
        <f t="shared" si="4"/>
        <v>3.3639619062642581</v>
      </c>
      <c r="M84"/>
    </row>
    <row r="85" spans="1:13" s="37" customFormat="1" ht="12" customHeight="1" x14ac:dyDescent="0.2">
      <c r="A85" s="41"/>
      <c r="C85" s="304"/>
      <c r="D85" s="187" t="s">
        <v>147</v>
      </c>
      <c r="E85" s="78">
        <v>0.14212614733333334</v>
      </c>
      <c r="F85" s="78">
        <v>7.139004933333333E-2</v>
      </c>
      <c r="G85" s="78">
        <v>0.24359730499999999</v>
      </c>
      <c r="H85" s="78">
        <v>0.2645721066666667</v>
      </c>
      <c r="I85" s="78">
        <v>0.18834897033333334</v>
      </c>
      <c r="J85" s="78">
        <v>2.6729066666666666E-2</v>
      </c>
      <c r="K85" s="78">
        <v>6.3236388000000004E-2</v>
      </c>
      <c r="L85" s="81">
        <f t="shared" si="4"/>
        <v>3.313864670671987</v>
      </c>
      <c r="M85"/>
    </row>
    <row r="86" spans="1:13" s="37" customFormat="1" ht="12" customHeight="1" x14ac:dyDescent="0.2">
      <c r="A86" s="41"/>
      <c r="C86" s="304"/>
      <c r="D86" s="187" t="s">
        <v>148</v>
      </c>
      <c r="E86" s="78">
        <v>0.12630265433333335</v>
      </c>
      <c r="F86" s="78">
        <v>5.5837609666666656E-2</v>
      </c>
      <c r="G86" s="78">
        <v>0.22873052500000002</v>
      </c>
      <c r="H86" s="78">
        <v>0.268855699</v>
      </c>
      <c r="I86" s="78">
        <v>0.20975405966666663</v>
      </c>
      <c r="J86" s="78">
        <v>2.5955633333333335E-2</v>
      </c>
      <c r="K86" s="78">
        <v>8.4563815000000001E-2</v>
      </c>
      <c r="L86" s="81">
        <f t="shared" si="4"/>
        <v>3.4271267100743561</v>
      </c>
      <c r="M86"/>
    </row>
    <row r="87" spans="1:13" s="37" customFormat="1" ht="15" customHeight="1" x14ac:dyDescent="0.2">
      <c r="A87" s="41"/>
      <c r="C87" s="304"/>
      <c r="D87" s="188" t="s">
        <v>149</v>
      </c>
      <c r="E87" s="78">
        <v>0.15254611066666668</v>
      </c>
      <c r="F87" s="78">
        <v>9.7063778666666656E-2</v>
      </c>
      <c r="G87" s="78">
        <v>0.26651096400000002</v>
      </c>
      <c r="H87" s="78">
        <v>0.20579175899999999</v>
      </c>
      <c r="I87" s="78">
        <v>0.11021569800000001</v>
      </c>
      <c r="J87" s="78">
        <v>5.3174599999999995E-2</v>
      </c>
      <c r="K87" s="78">
        <v>0.114697102</v>
      </c>
      <c r="L87" s="82">
        <f t="shared" si="4"/>
        <v>3.0289224086010957</v>
      </c>
      <c r="M87"/>
    </row>
    <row r="88" spans="1:13" s="37" customFormat="1" ht="15" customHeight="1" x14ac:dyDescent="0.2">
      <c r="A88" s="41"/>
      <c r="C88" s="305"/>
      <c r="D88" s="141" t="s">
        <v>207</v>
      </c>
      <c r="E88" s="139">
        <v>0.13660018374999999</v>
      </c>
      <c r="F88" s="139">
        <v>7.3596320333333312E-2</v>
      </c>
      <c r="G88" s="139">
        <v>0.25000974675000004</v>
      </c>
      <c r="H88" s="139">
        <v>0.26125238616666663</v>
      </c>
      <c r="I88" s="139">
        <v>0.17180358616666669</v>
      </c>
      <c r="J88" s="139">
        <v>3.3562033333333338E-2</v>
      </c>
      <c r="K88" s="140">
        <v>7.317575124999999E-2</v>
      </c>
      <c r="L88" s="56">
        <f t="shared" si="1"/>
        <v>3.2888993444185055</v>
      </c>
      <c r="M88"/>
    </row>
    <row r="89" spans="1:13" ht="15" customHeight="1" x14ac:dyDescent="0.2">
      <c r="A89" s="123"/>
      <c r="C89" s="177" t="s">
        <v>33</v>
      </c>
      <c r="D89" s="172"/>
      <c r="E89" s="116"/>
      <c r="F89" s="116"/>
      <c r="G89" s="116"/>
      <c r="H89" s="116"/>
      <c r="I89" s="116"/>
      <c r="J89" s="116"/>
      <c r="K89" s="116"/>
      <c r="L89" s="116"/>
    </row>
    <row r="90" spans="1:13" s="37" customFormat="1" ht="12" customHeight="1" x14ac:dyDescent="0.2">
      <c r="A90" s="41"/>
      <c r="C90" s="303" t="s">
        <v>23</v>
      </c>
      <c r="D90" s="173" t="s">
        <v>91</v>
      </c>
      <c r="E90" s="163">
        <v>6.0869399999999997E-2</v>
      </c>
      <c r="F90" s="163">
        <v>4.2729999999999997E-2</v>
      </c>
      <c r="G90" s="163">
        <v>0.19608377099999999</v>
      </c>
      <c r="H90" s="163">
        <v>0.34394812899999999</v>
      </c>
      <c r="I90" s="163">
        <v>0.29670495699999999</v>
      </c>
      <c r="J90" s="163">
        <v>5.05368E-2</v>
      </c>
      <c r="K90" s="164">
        <v>9.1269000000000003E-3</v>
      </c>
      <c r="L90" s="49">
        <f t="shared" si="1"/>
        <v>3.8219285784702008</v>
      </c>
      <c r="M90"/>
    </row>
    <row r="91" spans="1:13" s="37" customFormat="1" ht="12" customHeight="1" x14ac:dyDescent="0.2">
      <c r="A91" s="41"/>
      <c r="C91" s="304"/>
      <c r="D91" s="174" t="s">
        <v>92</v>
      </c>
      <c r="E91" s="98">
        <v>9.6651699999999993E-2</v>
      </c>
      <c r="F91" s="98">
        <v>9.0233638000000005E-2</v>
      </c>
      <c r="G91" s="98">
        <v>0.26205829899999999</v>
      </c>
      <c r="H91" s="98">
        <v>0.26775191599999998</v>
      </c>
      <c r="I91" s="98">
        <v>0.21920837300000001</v>
      </c>
      <c r="J91" s="98">
        <v>4.5156599999999998E-2</v>
      </c>
      <c r="K91" s="99">
        <v>1.8939500000000001E-2</v>
      </c>
      <c r="L91" s="50">
        <f t="shared" si="1"/>
        <v>3.4515758639952541</v>
      </c>
      <c r="M91"/>
    </row>
    <row r="92" spans="1:13" s="37" customFormat="1" ht="12" customHeight="1" x14ac:dyDescent="0.2">
      <c r="A92" s="41"/>
      <c r="C92" s="304"/>
      <c r="D92" s="174" t="s">
        <v>93</v>
      </c>
      <c r="E92" s="98">
        <v>7.2369934999999996E-2</v>
      </c>
      <c r="F92" s="98">
        <v>4.7773500000000003E-2</v>
      </c>
      <c r="G92" s="98">
        <v>0.119540933</v>
      </c>
      <c r="H92" s="98">
        <v>0.34609572999999999</v>
      </c>
      <c r="I92" s="98">
        <v>0.332520657</v>
      </c>
      <c r="J92" s="98">
        <v>4.2241099999999997E-2</v>
      </c>
      <c r="K92" s="99">
        <v>3.9458100000000003E-2</v>
      </c>
      <c r="L92" s="50">
        <f t="shared" si="1"/>
        <v>3.8914548632816923</v>
      </c>
      <c r="M92"/>
    </row>
    <row r="93" spans="1:13" s="37" customFormat="1" ht="12" customHeight="1" x14ac:dyDescent="0.2">
      <c r="A93" s="41"/>
      <c r="C93" s="304"/>
      <c r="D93" s="174" t="s">
        <v>94</v>
      </c>
      <c r="E93" s="98">
        <v>0.104893996</v>
      </c>
      <c r="F93" s="98">
        <v>7.7613114999999996E-2</v>
      </c>
      <c r="G93" s="98">
        <v>0.28172839700000002</v>
      </c>
      <c r="H93" s="98">
        <v>0.28007185699999998</v>
      </c>
      <c r="I93" s="98">
        <v>0.14127316600000001</v>
      </c>
      <c r="J93" s="98">
        <v>6.2227200000000003E-2</v>
      </c>
      <c r="K93" s="99">
        <v>5.2192299999999997E-2</v>
      </c>
      <c r="L93" s="50">
        <f t="shared" si="1"/>
        <v>3.310775894868899</v>
      </c>
      <c r="M93"/>
    </row>
    <row r="94" spans="1:13" s="37" customFormat="1" ht="12" customHeight="1" x14ac:dyDescent="0.2">
      <c r="A94" s="41"/>
      <c r="C94" s="304"/>
      <c r="D94" s="174" t="s">
        <v>102</v>
      </c>
      <c r="E94" s="98">
        <v>0.11339421</v>
      </c>
      <c r="F94" s="98">
        <v>7.8969521000000001E-2</v>
      </c>
      <c r="G94" s="98">
        <v>0.28989334999999999</v>
      </c>
      <c r="H94" s="98">
        <v>0.27939089900000003</v>
      </c>
      <c r="I94" s="98">
        <v>0.18454789399999999</v>
      </c>
      <c r="J94" s="98">
        <v>4.46772E-2</v>
      </c>
      <c r="K94" s="99">
        <v>9.1269000000000003E-3</v>
      </c>
      <c r="L94" s="50">
        <f t="shared" si="1"/>
        <v>3.3622175443982121</v>
      </c>
      <c r="M94"/>
    </row>
    <row r="95" spans="1:13" s="37" customFormat="1" ht="12" customHeight="1" x14ac:dyDescent="0.2">
      <c r="A95" s="41"/>
      <c r="C95" s="304"/>
      <c r="D95" s="174" t="s">
        <v>101</v>
      </c>
      <c r="E95" s="98">
        <v>0.123283457</v>
      </c>
      <c r="F95" s="98">
        <v>7.1212616000000006E-2</v>
      </c>
      <c r="G95" s="98">
        <v>0.27894966100000002</v>
      </c>
      <c r="H95" s="98">
        <v>0.28852334899999998</v>
      </c>
      <c r="I95" s="98">
        <v>0.17979444999999999</v>
      </c>
      <c r="J95" s="98">
        <v>3.9296999999999999E-2</v>
      </c>
      <c r="K95" s="99">
        <v>1.8939500000000001E-2</v>
      </c>
      <c r="L95" s="50">
        <f t="shared" si="1"/>
        <v>3.350759726220998</v>
      </c>
      <c r="M95"/>
    </row>
    <row r="96" spans="1:13" s="37" customFormat="1" ht="12" customHeight="1" x14ac:dyDescent="0.2">
      <c r="A96" s="41"/>
      <c r="C96" s="304"/>
      <c r="D96" s="174" t="s">
        <v>100</v>
      </c>
      <c r="E96" s="98">
        <v>0.103342539</v>
      </c>
      <c r="F96" s="98">
        <v>5.64109E-2</v>
      </c>
      <c r="G96" s="98">
        <v>0.22388483100000001</v>
      </c>
      <c r="H96" s="98">
        <v>0.33302824600000003</v>
      </c>
      <c r="I96" s="98">
        <v>0.20749384700000001</v>
      </c>
      <c r="J96" s="98">
        <v>3.6381499999999997E-2</v>
      </c>
      <c r="K96" s="99">
        <v>3.9458100000000003E-2</v>
      </c>
      <c r="L96" s="50">
        <f t="shared" si="1"/>
        <v>3.5247140879596448</v>
      </c>
      <c r="M96"/>
    </row>
    <row r="97" spans="1:13" s="37" customFormat="1" ht="12" customHeight="1" x14ac:dyDescent="0.2">
      <c r="A97" s="41"/>
      <c r="C97" s="304"/>
      <c r="D97" s="174" t="s">
        <v>99</v>
      </c>
      <c r="E97" s="98">
        <v>0.155409188</v>
      </c>
      <c r="F97" s="98">
        <v>9.8487580000000005E-2</v>
      </c>
      <c r="G97" s="98">
        <v>0.32571443500000002</v>
      </c>
      <c r="H97" s="98">
        <v>0.180034365</v>
      </c>
      <c r="I97" s="98">
        <v>0.12887911299999999</v>
      </c>
      <c r="J97" s="98">
        <v>5.9283099999999998E-2</v>
      </c>
      <c r="K97" s="99">
        <v>5.2192299999999997E-2</v>
      </c>
      <c r="L97" s="50">
        <f t="shared" si="1"/>
        <v>3.0320606006891553</v>
      </c>
      <c r="M97"/>
    </row>
    <row r="98" spans="1:13" s="37" customFormat="1" ht="12" customHeight="1" x14ac:dyDescent="0.2">
      <c r="A98" s="41"/>
      <c r="C98" s="304"/>
      <c r="D98" s="174" t="s">
        <v>98</v>
      </c>
      <c r="E98" s="98">
        <v>0.11459309199999999</v>
      </c>
      <c r="F98" s="98">
        <v>7.3352914000000005E-2</v>
      </c>
      <c r="G98" s="98">
        <v>0.29005718400000002</v>
      </c>
      <c r="H98" s="98">
        <v>0.282465937</v>
      </c>
      <c r="I98" s="98">
        <v>0.17986714100000001</v>
      </c>
      <c r="J98" s="98">
        <v>5.05368E-2</v>
      </c>
      <c r="K98" s="99">
        <v>9.1269000000000003E-3</v>
      </c>
      <c r="L98" s="50">
        <f t="shared" si="1"/>
        <v>3.3612124008812558</v>
      </c>
      <c r="M98"/>
    </row>
    <row r="99" spans="1:13" s="37" customFormat="1" ht="12" customHeight="1" x14ac:dyDescent="0.2">
      <c r="A99" s="41"/>
      <c r="C99" s="304"/>
      <c r="D99" s="174" t="s">
        <v>97</v>
      </c>
      <c r="E99" s="98">
        <v>0.120184634</v>
      </c>
      <c r="F99" s="98">
        <v>7.5235985000000005E-2</v>
      </c>
      <c r="G99" s="98">
        <v>0.30847350699999998</v>
      </c>
      <c r="H99" s="98">
        <v>0.27984965000000001</v>
      </c>
      <c r="I99" s="98">
        <v>0.15216014999999999</v>
      </c>
      <c r="J99" s="98">
        <v>4.5156599999999998E-2</v>
      </c>
      <c r="K99" s="99">
        <v>1.8939500000000001E-2</v>
      </c>
      <c r="L99" s="50">
        <f t="shared" si="1"/>
        <v>3.2869575493158036</v>
      </c>
      <c r="M99"/>
    </row>
    <row r="100" spans="1:13" s="37" customFormat="1" ht="12" customHeight="1" x14ac:dyDescent="0.2">
      <c r="A100" s="41"/>
      <c r="C100" s="304"/>
      <c r="D100" s="174" t="s">
        <v>96</v>
      </c>
      <c r="E100" s="98">
        <v>0.11488250699999999</v>
      </c>
      <c r="F100" s="98">
        <v>7.8907527000000005E-2</v>
      </c>
      <c r="G100" s="98">
        <v>0.29199707600000002</v>
      </c>
      <c r="H100" s="98">
        <v>0.260645603</v>
      </c>
      <c r="I100" s="98">
        <v>0.17186802800000001</v>
      </c>
      <c r="J100" s="98">
        <v>4.2241099999999997E-2</v>
      </c>
      <c r="K100" s="99">
        <v>3.9458100000000003E-2</v>
      </c>
      <c r="L100" s="50">
        <f t="shared" si="1"/>
        <v>3.3220177277413305</v>
      </c>
      <c r="M100"/>
    </row>
    <row r="101" spans="1:13" s="37" customFormat="1" ht="12" customHeight="1" x14ac:dyDescent="0.2">
      <c r="A101" s="41"/>
      <c r="C101" s="304"/>
      <c r="D101" s="175" t="s">
        <v>95</v>
      </c>
      <c r="E101" s="167">
        <v>0.158278112</v>
      </c>
      <c r="F101" s="167">
        <v>9.4972330999999993E-2</v>
      </c>
      <c r="G101" s="167">
        <v>0.34917469699999998</v>
      </c>
      <c r="H101" s="167">
        <v>0.16740280299999999</v>
      </c>
      <c r="I101" s="167">
        <v>0.118668043</v>
      </c>
      <c r="J101" s="167">
        <v>5.9311799999999998E-2</v>
      </c>
      <c r="K101" s="168">
        <v>5.2192299999999997E-2</v>
      </c>
      <c r="L101" s="190">
        <f t="shared" si="1"/>
        <v>2.9923582479752473</v>
      </c>
      <c r="M101"/>
    </row>
    <row r="102" spans="1:13" s="37" customFormat="1" ht="12" customHeight="1" x14ac:dyDescent="0.2">
      <c r="A102" s="41"/>
      <c r="C102" s="304"/>
      <c r="D102" s="187" t="s">
        <v>203</v>
      </c>
      <c r="E102" s="78">
        <v>8.3696257750000003E-2</v>
      </c>
      <c r="F102" s="78">
        <v>6.4587563249999994E-2</v>
      </c>
      <c r="G102" s="78">
        <v>0.21485284999999998</v>
      </c>
      <c r="H102" s="78">
        <v>0.30946690799999999</v>
      </c>
      <c r="I102" s="78">
        <v>0.24742678825000003</v>
      </c>
      <c r="J102" s="78">
        <v>5.0040424999999999E-2</v>
      </c>
      <c r="K102" s="78">
        <v>2.99292E-2</v>
      </c>
      <c r="L102" s="80">
        <f t="shared" ref="L102:L108" si="5">(1*E102+2*F102+3*G102+4*H102+5*I102)/SUM(E102:I102)</f>
        <v>3.6220886028585593</v>
      </c>
      <c r="M102"/>
    </row>
    <row r="103" spans="1:13" s="37" customFormat="1" ht="12" customHeight="1" x14ac:dyDescent="0.2">
      <c r="A103" s="41"/>
      <c r="C103" s="304"/>
      <c r="D103" s="187" t="s">
        <v>204</v>
      </c>
      <c r="E103" s="78">
        <v>0.12385734849999999</v>
      </c>
      <c r="F103" s="78">
        <v>7.627015425E-2</v>
      </c>
      <c r="G103" s="78">
        <v>0.27961056925</v>
      </c>
      <c r="H103" s="78">
        <v>0.27024421474999999</v>
      </c>
      <c r="I103" s="78">
        <v>0.17517882600000001</v>
      </c>
      <c r="J103" s="78">
        <v>4.4909699999999997E-2</v>
      </c>
      <c r="K103" s="78">
        <v>2.99292E-2</v>
      </c>
      <c r="L103" s="81">
        <f t="shared" si="5"/>
        <v>3.3206112010245645</v>
      </c>
      <c r="M103"/>
    </row>
    <row r="104" spans="1:13" s="37" customFormat="1" ht="12" customHeight="1" x14ac:dyDescent="0.2">
      <c r="A104" s="41"/>
      <c r="C104" s="304"/>
      <c r="D104" s="187" t="s">
        <v>205</v>
      </c>
      <c r="E104" s="78">
        <v>0.12698458625</v>
      </c>
      <c r="F104" s="78">
        <v>8.0617189249999999E-2</v>
      </c>
      <c r="G104" s="78">
        <v>0.30992561600000001</v>
      </c>
      <c r="H104" s="78">
        <v>0.24759099825</v>
      </c>
      <c r="I104" s="78">
        <v>0.15564084049999999</v>
      </c>
      <c r="J104" s="78">
        <v>4.9311574999999996E-2</v>
      </c>
      <c r="K104" s="78">
        <v>2.99292E-2</v>
      </c>
      <c r="L104" s="81">
        <f t="shared" si="5"/>
        <v>3.2435884541055349</v>
      </c>
      <c r="M104"/>
    </row>
    <row r="105" spans="1:13" s="37" customFormat="1" ht="12" customHeight="1" x14ac:dyDescent="0.2">
      <c r="A105" s="41"/>
      <c r="C105" s="304"/>
      <c r="D105" s="187" t="s">
        <v>146</v>
      </c>
      <c r="E105" s="78">
        <v>9.6285567333333322E-2</v>
      </c>
      <c r="F105" s="78">
        <v>6.5017478333333337E-2</v>
      </c>
      <c r="G105" s="78">
        <v>0.25867810166666666</v>
      </c>
      <c r="H105" s="78">
        <v>0.30193498833333332</v>
      </c>
      <c r="I105" s="78">
        <v>0.22037333066666664</v>
      </c>
      <c r="J105" s="78">
        <v>4.8583599999999998E-2</v>
      </c>
      <c r="K105" s="78">
        <v>9.1269000000000003E-3</v>
      </c>
      <c r="L105" s="81">
        <f t="shared" si="5"/>
        <v>3.5148025675743528</v>
      </c>
      <c r="M105"/>
    </row>
    <row r="106" spans="1:13" s="37" customFormat="1" ht="12" customHeight="1" x14ac:dyDescent="0.2">
      <c r="A106" s="41"/>
      <c r="C106" s="304"/>
      <c r="D106" s="187" t="s">
        <v>147</v>
      </c>
      <c r="E106" s="78">
        <v>0.11337326366666667</v>
      </c>
      <c r="F106" s="78">
        <v>7.8894079666666672E-2</v>
      </c>
      <c r="G106" s="78">
        <v>0.28316048899999996</v>
      </c>
      <c r="H106" s="78">
        <v>0.27870830500000005</v>
      </c>
      <c r="I106" s="78">
        <v>0.18372099100000003</v>
      </c>
      <c r="J106" s="78">
        <v>4.3203399999999996E-2</v>
      </c>
      <c r="K106" s="78">
        <v>1.8939500000000001E-2</v>
      </c>
      <c r="L106" s="81">
        <f t="shared" si="5"/>
        <v>3.3630720178084275</v>
      </c>
      <c r="M106"/>
    </row>
    <row r="107" spans="1:13" s="37" customFormat="1" ht="12" customHeight="1" x14ac:dyDescent="0.2">
      <c r="A107" s="41"/>
      <c r="C107" s="304"/>
      <c r="D107" s="187" t="s">
        <v>148</v>
      </c>
      <c r="E107" s="78">
        <v>9.6864993666666677E-2</v>
      </c>
      <c r="F107" s="78">
        <v>6.1030642333333336E-2</v>
      </c>
      <c r="G107" s="78">
        <v>0.21180761333333334</v>
      </c>
      <c r="H107" s="78">
        <v>0.31325652633333334</v>
      </c>
      <c r="I107" s="78">
        <v>0.23729417733333333</v>
      </c>
      <c r="J107" s="78">
        <v>4.0287899999999995E-2</v>
      </c>
      <c r="K107" s="78">
        <v>3.9458100000000003E-2</v>
      </c>
      <c r="L107" s="81">
        <f t="shared" si="5"/>
        <v>3.5792795017022145</v>
      </c>
      <c r="M107"/>
    </row>
    <row r="108" spans="1:13" s="37" customFormat="1" ht="12" customHeight="1" x14ac:dyDescent="0.2">
      <c r="A108" s="41"/>
      <c r="C108" s="304"/>
      <c r="D108" s="188" t="s">
        <v>149</v>
      </c>
      <c r="E108" s="78">
        <v>0.13952709866666668</v>
      </c>
      <c r="F108" s="78">
        <v>9.0357675333333332E-2</v>
      </c>
      <c r="G108" s="78">
        <v>0.31887250966666669</v>
      </c>
      <c r="H108" s="78">
        <v>0.20916967499999997</v>
      </c>
      <c r="I108" s="78">
        <v>0.12960677400000001</v>
      </c>
      <c r="J108" s="78">
        <v>6.0274033333333331E-2</v>
      </c>
      <c r="K108" s="78">
        <v>5.2192299999999997E-2</v>
      </c>
      <c r="L108" s="82">
        <f t="shared" si="5"/>
        <v>3.1115127760113022</v>
      </c>
      <c r="M108"/>
    </row>
    <row r="109" spans="1:13" s="37" customFormat="1" ht="15" customHeight="1" x14ac:dyDescent="0.2">
      <c r="A109" s="41"/>
      <c r="C109" s="304"/>
      <c r="D109" s="141" t="s">
        <v>207</v>
      </c>
      <c r="E109" s="139">
        <v>0.11151273083333334</v>
      </c>
      <c r="F109" s="139">
        <v>7.3824968916666664E-2</v>
      </c>
      <c r="G109" s="139">
        <v>0.26812967841666668</v>
      </c>
      <c r="H109" s="139">
        <v>0.27576737366666665</v>
      </c>
      <c r="I109" s="139">
        <v>0.19274881825000001</v>
      </c>
      <c r="J109" s="139">
        <v>4.8087233333333333E-2</v>
      </c>
      <c r="K109" s="140">
        <v>2.99292E-2</v>
      </c>
      <c r="L109" s="56">
        <f t="shared" si="1"/>
        <v>3.3952506220370018</v>
      </c>
      <c r="M109"/>
    </row>
    <row r="110" spans="1:13" s="37" customFormat="1" ht="12" customHeight="1" x14ac:dyDescent="0.2">
      <c r="A110" s="41"/>
      <c r="C110" s="303" t="s">
        <v>24</v>
      </c>
      <c r="D110" s="173" t="s">
        <v>91</v>
      </c>
      <c r="E110" s="163">
        <v>4.1879E-2</v>
      </c>
      <c r="F110" s="163">
        <v>4.3178599999999998E-2</v>
      </c>
      <c r="G110" s="163">
        <v>0.19638586899999999</v>
      </c>
      <c r="H110" s="163">
        <v>0.42240114699999998</v>
      </c>
      <c r="I110" s="163">
        <v>0.25202416399999999</v>
      </c>
      <c r="J110" s="163">
        <v>3.01102E-2</v>
      </c>
      <c r="K110" s="164">
        <v>1.4021E-2</v>
      </c>
      <c r="L110" s="49">
        <f t="shared" si="1"/>
        <v>3.8364253459559583</v>
      </c>
      <c r="M110"/>
    </row>
    <row r="111" spans="1:13" s="37" customFormat="1" ht="12" customHeight="1" x14ac:dyDescent="0.2">
      <c r="A111" s="41"/>
      <c r="C111" s="304"/>
      <c r="D111" s="174" t="s">
        <v>92</v>
      </c>
      <c r="E111" s="98">
        <v>7.0197256999999999E-2</v>
      </c>
      <c r="F111" s="98">
        <v>5.87769E-2</v>
      </c>
      <c r="G111" s="98">
        <v>0.26693072800000001</v>
      </c>
      <c r="H111" s="98">
        <v>0.33029757300000001</v>
      </c>
      <c r="I111" s="98">
        <v>0.229992787</v>
      </c>
      <c r="J111" s="98">
        <v>3.05711E-2</v>
      </c>
      <c r="K111" s="99">
        <v>1.32336E-2</v>
      </c>
      <c r="L111" s="50">
        <f t="shared" si="1"/>
        <v>3.6181914583773107</v>
      </c>
      <c r="M111"/>
    </row>
    <row r="112" spans="1:13" s="37" customFormat="1" ht="12" customHeight="1" x14ac:dyDescent="0.2">
      <c r="A112" s="41"/>
      <c r="C112" s="304"/>
      <c r="D112" s="174" t="s">
        <v>93</v>
      </c>
      <c r="E112" s="98">
        <v>7.2079430999999999E-2</v>
      </c>
      <c r="F112" s="98">
        <v>4.05171E-2</v>
      </c>
      <c r="G112" s="98">
        <v>0.224582534</v>
      </c>
      <c r="H112" s="98">
        <v>0.35810713100000002</v>
      </c>
      <c r="I112" s="98">
        <v>0.26253584800000002</v>
      </c>
      <c r="J112" s="98">
        <v>2.9356699999999999E-2</v>
      </c>
      <c r="K112" s="99">
        <v>1.28212E-2</v>
      </c>
      <c r="L112" s="50">
        <f t="shared" si="1"/>
        <v>3.7292616299401016</v>
      </c>
      <c r="M112"/>
    </row>
    <row r="113" spans="1:13" s="37" customFormat="1" ht="12" customHeight="1" x14ac:dyDescent="0.2">
      <c r="A113" s="41"/>
      <c r="C113" s="304"/>
      <c r="D113" s="174" t="s">
        <v>94</v>
      </c>
      <c r="E113" s="98">
        <v>6.7434204999999997E-2</v>
      </c>
      <c r="F113" s="98">
        <v>7.6057327999999993E-2</v>
      </c>
      <c r="G113" s="98">
        <v>0.37948327900000001</v>
      </c>
      <c r="H113" s="98">
        <v>0.280995088</v>
      </c>
      <c r="I113" s="98">
        <v>0.13996760799999999</v>
      </c>
      <c r="J113" s="98">
        <v>2.97924E-2</v>
      </c>
      <c r="K113" s="99">
        <v>2.6270100000000001E-2</v>
      </c>
      <c r="L113" s="50">
        <f t="shared" si="1"/>
        <v>3.3707920948512622</v>
      </c>
      <c r="M113"/>
    </row>
    <row r="114" spans="1:13" s="37" customFormat="1" ht="12" customHeight="1" x14ac:dyDescent="0.2">
      <c r="A114" s="41"/>
      <c r="C114" s="304"/>
      <c r="D114" s="174" t="s">
        <v>102</v>
      </c>
      <c r="E114" s="98">
        <v>0.116525085</v>
      </c>
      <c r="F114" s="98">
        <v>9.2990809999999993E-2</v>
      </c>
      <c r="G114" s="98">
        <v>0.36416293900000002</v>
      </c>
      <c r="H114" s="98">
        <v>0.29391847500000001</v>
      </c>
      <c r="I114" s="98">
        <v>8.8627987000000005E-2</v>
      </c>
      <c r="J114" s="98">
        <v>2.9753700000000001E-2</v>
      </c>
      <c r="K114" s="99">
        <v>1.4021E-2</v>
      </c>
      <c r="L114" s="50">
        <f t="shared" si="1"/>
        <v>3.1517774834101435</v>
      </c>
      <c r="M114"/>
    </row>
    <row r="115" spans="1:13" s="37" customFormat="1" ht="12" customHeight="1" x14ac:dyDescent="0.2">
      <c r="A115" s="41"/>
      <c r="C115" s="304"/>
      <c r="D115" s="174" t="s">
        <v>101</v>
      </c>
      <c r="E115" s="98">
        <v>0.111784835</v>
      </c>
      <c r="F115" s="98">
        <v>5.7350699999999998E-2</v>
      </c>
      <c r="G115" s="98">
        <v>0.29541506099999998</v>
      </c>
      <c r="H115" s="98">
        <v>0.35140408099999998</v>
      </c>
      <c r="I115" s="98">
        <v>0.14179598600000001</v>
      </c>
      <c r="J115" s="98">
        <v>2.9015699999999998E-2</v>
      </c>
      <c r="K115" s="99">
        <v>1.32336E-2</v>
      </c>
      <c r="L115" s="50">
        <f t="shared" si="1"/>
        <v>3.3696950539203128</v>
      </c>
      <c r="M115"/>
    </row>
    <row r="116" spans="1:13" s="37" customFormat="1" ht="12" customHeight="1" x14ac:dyDescent="0.2">
      <c r="A116" s="41"/>
      <c r="C116" s="304"/>
      <c r="D116" s="174" t="s">
        <v>100</v>
      </c>
      <c r="E116" s="98">
        <v>0.105180949</v>
      </c>
      <c r="F116" s="98">
        <v>6.2328799999999997E-2</v>
      </c>
      <c r="G116" s="98">
        <v>0.365456909</v>
      </c>
      <c r="H116" s="98">
        <v>0.29534084100000002</v>
      </c>
      <c r="I116" s="98">
        <v>0.12985552</v>
      </c>
      <c r="J116" s="98">
        <v>2.9015699999999998E-2</v>
      </c>
      <c r="K116" s="99">
        <v>1.28212E-2</v>
      </c>
      <c r="L116" s="50">
        <f t="shared" si="1"/>
        <v>3.2946901282985128</v>
      </c>
      <c r="M116"/>
    </row>
    <row r="117" spans="1:13" s="37" customFormat="1" ht="12" customHeight="1" x14ac:dyDescent="0.2">
      <c r="A117" s="41"/>
      <c r="C117" s="304"/>
      <c r="D117" s="174" t="s">
        <v>99</v>
      </c>
      <c r="E117" s="98">
        <v>0.13541683299999999</v>
      </c>
      <c r="F117" s="98">
        <v>0.122742252</v>
      </c>
      <c r="G117" s="98">
        <v>0.45403723600000001</v>
      </c>
      <c r="H117" s="98">
        <v>0.17534355500000001</v>
      </c>
      <c r="I117" s="98">
        <v>5.6974200000000003E-2</v>
      </c>
      <c r="J117" s="98">
        <v>2.92158E-2</v>
      </c>
      <c r="K117" s="99">
        <v>2.6270100000000001E-2</v>
      </c>
      <c r="L117" s="50">
        <f t="shared" ref="L117:L210" si="6">(1*E117+2*F117+3*G117+4*H117+5*I117)/SUM(E117:I117)</f>
        <v>2.8895898265046078</v>
      </c>
      <c r="M117"/>
    </row>
    <row r="118" spans="1:13" s="37" customFormat="1" ht="12" customHeight="1" x14ac:dyDescent="0.2">
      <c r="A118" s="41"/>
      <c r="C118" s="304"/>
      <c r="D118" s="174" t="s">
        <v>98</v>
      </c>
      <c r="E118" s="98">
        <v>8.5424435000000007E-2</v>
      </c>
      <c r="F118" s="98">
        <v>7.0062604000000001E-2</v>
      </c>
      <c r="G118" s="98">
        <v>0.242761056</v>
      </c>
      <c r="H118" s="98">
        <v>0.34203281099999999</v>
      </c>
      <c r="I118" s="98">
        <v>0.213729164</v>
      </c>
      <c r="J118" s="98">
        <v>3.1968900000000001E-2</v>
      </c>
      <c r="K118" s="99">
        <v>1.4021E-2</v>
      </c>
      <c r="L118" s="50">
        <f t="shared" si="6"/>
        <v>3.5540608863803715</v>
      </c>
      <c r="M118"/>
    </row>
    <row r="119" spans="1:13" s="37" customFormat="1" ht="12" customHeight="1" x14ac:dyDescent="0.2">
      <c r="A119" s="41"/>
      <c r="C119" s="304"/>
      <c r="D119" s="174" t="s">
        <v>97</v>
      </c>
      <c r="E119" s="98">
        <v>9.0583733999999999E-2</v>
      </c>
      <c r="F119" s="98">
        <v>6.2881515999999998E-2</v>
      </c>
      <c r="G119" s="98">
        <v>0.26241766</v>
      </c>
      <c r="H119" s="98">
        <v>0.32751926599999998</v>
      </c>
      <c r="I119" s="98">
        <v>0.21287343</v>
      </c>
      <c r="J119" s="98">
        <v>3.0490799999999998E-2</v>
      </c>
      <c r="K119" s="99">
        <v>1.32336E-2</v>
      </c>
      <c r="L119" s="50">
        <f t="shared" si="6"/>
        <v>3.5325003992625104</v>
      </c>
      <c r="M119"/>
    </row>
    <row r="120" spans="1:13" s="37" customFormat="1" ht="12" customHeight="1" x14ac:dyDescent="0.2">
      <c r="A120" s="41"/>
      <c r="C120" s="304"/>
      <c r="D120" s="174" t="s">
        <v>96</v>
      </c>
      <c r="E120" s="98">
        <v>0.100224259</v>
      </c>
      <c r="F120" s="98">
        <v>7.4014109999999994E-2</v>
      </c>
      <c r="G120" s="98">
        <v>0.43257883400000002</v>
      </c>
      <c r="H120" s="98">
        <v>0.25745209600000002</v>
      </c>
      <c r="I120" s="98">
        <v>9.2353357999999997E-2</v>
      </c>
      <c r="J120" s="98">
        <v>3.0556099999999999E-2</v>
      </c>
      <c r="K120" s="99">
        <v>1.28212E-2</v>
      </c>
      <c r="L120" s="50">
        <f t="shared" si="6"/>
        <v>3.1753002427581012</v>
      </c>
      <c r="M120"/>
    </row>
    <row r="121" spans="1:13" s="37" customFormat="1" ht="12" customHeight="1" x14ac:dyDescent="0.2">
      <c r="A121" s="41"/>
      <c r="C121" s="304"/>
      <c r="D121" s="175" t="s">
        <v>95</v>
      </c>
      <c r="E121" s="167">
        <v>0.12787744700000001</v>
      </c>
      <c r="F121" s="167">
        <v>0.143813886</v>
      </c>
      <c r="G121" s="167">
        <v>0.41352363399999997</v>
      </c>
      <c r="H121" s="167">
        <v>0.16517206100000001</v>
      </c>
      <c r="I121" s="167">
        <v>9.1846740999999996E-2</v>
      </c>
      <c r="J121" s="167">
        <v>3.1496200000000002E-2</v>
      </c>
      <c r="K121" s="168">
        <v>2.6270100000000001E-2</v>
      </c>
      <c r="L121" s="190">
        <f t="shared" si="6"/>
        <v>2.9461882616945347</v>
      </c>
      <c r="M121"/>
    </row>
    <row r="122" spans="1:13" s="37" customFormat="1" ht="12" customHeight="1" x14ac:dyDescent="0.2">
      <c r="A122" s="41"/>
      <c r="C122" s="304"/>
      <c r="D122" s="187" t="s">
        <v>203</v>
      </c>
      <c r="E122" s="78">
        <v>6.2897473250000002E-2</v>
      </c>
      <c r="F122" s="78">
        <v>5.4632481999999996E-2</v>
      </c>
      <c r="G122" s="78">
        <v>0.2668456025</v>
      </c>
      <c r="H122" s="78">
        <v>0.34795023474999998</v>
      </c>
      <c r="I122" s="78">
        <v>0.22113010175</v>
      </c>
      <c r="J122" s="78">
        <v>2.9957600000000001E-2</v>
      </c>
      <c r="K122" s="78">
        <v>1.6586475E-2</v>
      </c>
      <c r="L122" s="80">
        <f t="shared" si="6"/>
        <v>3.6395503068651776</v>
      </c>
      <c r="M122"/>
    </row>
    <row r="123" spans="1:13" s="37" customFormat="1" ht="12" customHeight="1" x14ac:dyDescent="0.2">
      <c r="A123" s="41"/>
      <c r="C123" s="304"/>
      <c r="D123" s="187" t="s">
        <v>204</v>
      </c>
      <c r="E123" s="78">
        <v>0.1172269255</v>
      </c>
      <c r="F123" s="78">
        <v>8.3853140499999992E-2</v>
      </c>
      <c r="G123" s="78">
        <v>0.36976803624999999</v>
      </c>
      <c r="H123" s="78">
        <v>0.279001738</v>
      </c>
      <c r="I123" s="78">
        <v>0.10431342325000001</v>
      </c>
      <c r="J123" s="78">
        <v>2.9250225000000001E-2</v>
      </c>
      <c r="K123" s="78">
        <v>1.6586475E-2</v>
      </c>
      <c r="L123" s="81">
        <f t="shared" si="6"/>
        <v>3.1774555775485478</v>
      </c>
      <c r="M123"/>
    </row>
    <row r="124" spans="1:13" s="37" customFormat="1" ht="12" customHeight="1" x14ac:dyDescent="0.2">
      <c r="A124" s="41"/>
      <c r="C124" s="304"/>
      <c r="D124" s="187" t="s">
        <v>205</v>
      </c>
      <c r="E124" s="78">
        <v>0.10102746874999999</v>
      </c>
      <c r="F124" s="78">
        <v>8.7693029000000006E-2</v>
      </c>
      <c r="G124" s="78">
        <v>0.33782029599999996</v>
      </c>
      <c r="H124" s="78">
        <v>0.27304405850000002</v>
      </c>
      <c r="I124" s="78">
        <v>0.15270067325</v>
      </c>
      <c r="J124" s="78">
        <v>3.1127999999999999E-2</v>
      </c>
      <c r="K124" s="78">
        <v>1.6586475E-2</v>
      </c>
      <c r="L124" s="81">
        <f t="shared" si="6"/>
        <v>3.3031626867881023</v>
      </c>
      <c r="M124"/>
    </row>
    <row r="125" spans="1:13" s="37" customFormat="1" ht="12" customHeight="1" x14ac:dyDescent="0.2">
      <c r="A125" s="41"/>
      <c r="C125" s="304"/>
      <c r="D125" s="187" t="s">
        <v>146</v>
      </c>
      <c r="E125" s="78">
        <v>8.1276173333333326E-2</v>
      </c>
      <c r="F125" s="78">
        <v>6.8744004666666664E-2</v>
      </c>
      <c r="G125" s="78">
        <v>0.2677699546666667</v>
      </c>
      <c r="H125" s="78">
        <v>0.35278414433333333</v>
      </c>
      <c r="I125" s="78">
        <v>0.18479377166666666</v>
      </c>
      <c r="J125" s="78">
        <v>3.061093333333333E-2</v>
      </c>
      <c r="K125" s="78">
        <v>1.4021E-2</v>
      </c>
      <c r="L125" s="81">
        <f t="shared" si="6"/>
        <v>3.5140169142339319</v>
      </c>
      <c r="M125"/>
    </row>
    <row r="126" spans="1:13" s="37" customFormat="1" ht="12" customHeight="1" x14ac:dyDescent="0.2">
      <c r="A126" s="41"/>
      <c r="C126" s="304"/>
      <c r="D126" s="187" t="s">
        <v>147</v>
      </c>
      <c r="E126" s="78">
        <v>9.0855275333333332E-2</v>
      </c>
      <c r="F126" s="78">
        <v>5.966970533333333E-2</v>
      </c>
      <c r="G126" s="78">
        <v>0.27492114966666664</v>
      </c>
      <c r="H126" s="78">
        <v>0.3364069733333333</v>
      </c>
      <c r="I126" s="78">
        <v>0.19488740100000002</v>
      </c>
      <c r="J126" s="78">
        <v>3.0025866666666665E-2</v>
      </c>
      <c r="K126" s="78">
        <v>1.32336E-2</v>
      </c>
      <c r="L126" s="81">
        <f t="shared" si="6"/>
        <v>3.5067220599197273</v>
      </c>
      <c r="M126"/>
    </row>
    <row r="127" spans="1:13" s="37" customFormat="1" ht="12" customHeight="1" x14ac:dyDescent="0.2">
      <c r="A127" s="41"/>
      <c r="C127" s="304"/>
      <c r="D127" s="187" t="s">
        <v>148</v>
      </c>
      <c r="E127" s="78">
        <v>9.2494879666666655E-2</v>
      </c>
      <c r="F127" s="78">
        <v>5.8953336666666661E-2</v>
      </c>
      <c r="G127" s="78">
        <v>0.34087275900000003</v>
      </c>
      <c r="H127" s="78">
        <v>0.30363335600000002</v>
      </c>
      <c r="I127" s="78">
        <v>0.16158157533333334</v>
      </c>
      <c r="J127" s="78">
        <v>2.964283333333333E-2</v>
      </c>
      <c r="K127" s="78">
        <v>1.28212E-2</v>
      </c>
      <c r="L127" s="81">
        <f t="shared" si="6"/>
        <v>3.3998319102198886</v>
      </c>
      <c r="M127"/>
    </row>
    <row r="128" spans="1:13" s="37" customFormat="1" ht="12" customHeight="1" x14ac:dyDescent="0.2">
      <c r="A128" s="41"/>
      <c r="C128" s="304"/>
      <c r="D128" s="188" t="s">
        <v>149</v>
      </c>
      <c r="E128" s="78">
        <v>0.11024282833333332</v>
      </c>
      <c r="F128" s="78">
        <v>0.11420448866666666</v>
      </c>
      <c r="G128" s="78">
        <v>0.41568138299999996</v>
      </c>
      <c r="H128" s="78">
        <v>0.2071702346666667</v>
      </c>
      <c r="I128" s="78">
        <v>9.6262849666666664E-2</v>
      </c>
      <c r="J128" s="78">
        <v>3.0168133333333333E-2</v>
      </c>
      <c r="K128" s="78">
        <v>2.6270100000000001E-2</v>
      </c>
      <c r="L128" s="82">
        <f t="shared" si="6"/>
        <v>3.0688940456745986</v>
      </c>
      <c r="M128"/>
    </row>
    <row r="129" spans="1:13" s="37" customFormat="1" ht="15" customHeight="1" x14ac:dyDescent="0.2">
      <c r="A129" s="41"/>
      <c r="C129" s="304"/>
      <c r="D129" s="141" t="s">
        <v>207</v>
      </c>
      <c r="E129" s="139">
        <v>9.3717289166666662E-2</v>
      </c>
      <c r="F129" s="139">
        <v>7.5392883833333327E-2</v>
      </c>
      <c r="G129" s="139">
        <v>0.32481131158333337</v>
      </c>
      <c r="H129" s="139">
        <v>0.29999867708333333</v>
      </c>
      <c r="I129" s="139">
        <v>0.15938139941666665</v>
      </c>
      <c r="J129" s="139">
        <v>3.0111941666666669E-2</v>
      </c>
      <c r="K129" s="140">
        <v>1.6586475E-2</v>
      </c>
      <c r="L129" s="56">
        <f t="shared" si="6"/>
        <v>3.3733698005755031</v>
      </c>
      <c r="M129"/>
    </row>
    <row r="130" spans="1:13" s="37" customFormat="1" ht="12" customHeight="1" x14ac:dyDescent="0.2">
      <c r="A130" s="41"/>
      <c r="C130" s="303" t="s">
        <v>25</v>
      </c>
      <c r="D130" s="173" t="s">
        <v>91</v>
      </c>
      <c r="E130" s="163">
        <v>9.1819766999999997E-2</v>
      </c>
      <c r="F130" s="163">
        <v>0.129533548</v>
      </c>
      <c r="G130" s="163">
        <v>0.28352445399999998</v>
      </c>
      <c r="H130" s="163">
        <v>0.30768341300000002</v>
      </c>
      <c r="I130" s="163">
        <v>0.17827505299999999</v>
      </c>
      <c r="J130" s="163">
        <v>1.7963899999999999E-3</v>
      </c>
      <c r="K130" s="164">
        <v>7.3673799999999998E-3</v>
      </c>
      <c r="L130" s="49">
        <f t="shared" si="6"/>
        <v>3.3543072251490686</v>
      </c>
      <c r="M130"/>
    </row>
    <row r="131" spans="1:13" s="37" customFormat="1" ht="12" customHeight="1" x14ac:dyDescent="0.2">
      <c r="A131" s="41"/>
      <c r="C131" s="304"/>
      <c r="D131" s="174" t="s">
        <v>92</v>
      </c>
      <c r="E131" s="98">
        <v>0.134828004</v>
      </c>
      <c r="F131" s="98">
        <v>0.15734046700000001</v>
      </c>
      <c r="G131" s="98">
        <v>0.27668653799999998</v>
      </c>
      <c r="H131" s="98">
        <v>0.313546408</v>
      </c>
      <c r="I131" s="98">
        <v>0.109220152</v>
      </c>
      <c r="J131" s="98">
        <v>4.6597499999999998E-3</v>
      </c>
      <c r="K131" s="99">
        <v>3.7186799999999998E-3</v>
      </c>
      <c r="L131" s="50">
        <f t="shared" si="6"/>
        <v>3.1058773228439125</v>
      </c>
      <c r="M131"/>
    </row>
    <row r="132" spans="1:13" s="37" customFormat="1" ht="12" customHeight="1" x14ac:dyDescent="0.2">
      <c r="A132" s="41"/>
      <c r="C132" s="304"/>
      <c r="D132" s="174" t="s">
        <v>93</v>
      </c>
      <c r="E132" s="98">
        <v>0.18105049100000001</v>
      </c>
      <c r="F132" s="98">
        <v>0.11983500900000001</v>
      </c>
      <c r="G132" s="98">
        <v>0.18889656799999999</v>
      </c>
      <c r="H132" s="98">
        <v>0.28582875899999999</v>
      </c>
      <c r="I132" s="98">
        <v>8.9792258999999999E-2</v>
      </c>
      <c r="J132" s="98">
        <v>2.1188399999999999E-3</v>
      </c>
      <c r="K132" s="99">
        <v>0.132478076</v>
      </c>
      <c r="L132" s="50">
        <f t="shared" si="6"/>
        <v>2.9809074935515083</v>
      </c>
      <c r="M132"/>
    </row>
    <row r="133" spans="1:13" s="37" customFormat="1" ht="12" customHeight="1" x14ac:dyDescent="0.2">
      <c r="A133" s="41"/>
      <c r="C133" s="304"/>
      <c r="D133" s="174" t="s">
        <v>94</v>
      </c>
      <c r="E133" s="98">
        <v>0.18737578499999999</v>
      </c>
      <c r="F133" s="98">
        <v>0.116206986</v>
      </c>
      <c r="G133" s="98">
        <v>0.29785893299999999</v>
      </c>
      <c r="H133" s="98">
        <v>0.25108516400000003</v>
      </c>
      <c r="I133" s="98">
        <v>5.5237099999999997E-2</v>
      </c>
      <c r="J133" s="98">
        <v>2.6252900000000002E-3</v>
      </c>
      <c r="K133" s="99">
        <v>8.9610789999999996E-2</v>
      </c>
      <c r="L133" s="50">
        <f t="shared" si="6"/>
        <v>2.8574528219212154</v>
      </c>
      <c r="M133"/>
    </row>
    <row r="134" spans="1:13" s="37" customFormat="1" ht="12" customHeight="1" x14ac:dyDescent="0.2">
      <c r="A134" s="41"/>
      <c r="C134" s="304"/>
      <c r="D134" s="174" t="s">
        <v>102</v>
      </c>
      <c r="E134" s="98">
        <v>0.18436754399999999</v>
      </c>
      <c r="F134" s="98">
        <v>7.1325596000000005E-2</v>
      </c>
      <c r="G134" s="98">
        <v>0.47504868300000003</v>
      </c>
      <c r="H134" s="98">
        <v>0.24279995300000001</v>
      </c>
      <c r="I134" s="98">
        <v>1.7294500000000001E-2</v>
      </c>
      <c r="J134" s="98">
        <v>1.7963899999999999E-3</v>
      </c>
      <c r="K134" s="99">
        <v>7.3673799999999998E-3</v>
      </c>
      <c r="L134" s="50">
        <f t="shared" si="6"/>
        <v>2.8358238036492724</v>
      </c>
      <c r="M134"/>
    </row>
    <row r="135" spans="1:13" s="37" customFormat="1" ht="12" customHeight="1" x14ac:dyDescent="0.2">
      <c r="A135" s="41"/>
      <c r="C135" s="304"/>
      <c r="D135" s="174" t="s">
        <v>101</v>
      </c>
      <c r="E135" s="98">
        <v>0.155946854</v>
      </c>
      <c r="F135" s="98">
        <v>8.5260428999999999E-2</v>
      </c>
      <c r="G135" s="98">
        <v>0.41610826400000001</v>
      </c>
      <c r="H135" s="98">
        <v>0.25720030199999999</v>
      </c>
      <c r="I135" s="98">
        <v>7.9969080999999997E-2</v>
      </c>
      <c r="J135" s="98">
        <v>1.7963899999999999E-3</v>
      </c>
      <c r="K135" s="99">
        <v>3.7186799999999998E-3</v>
      </c>
      <c r="L135" s="50">
        <f t="shared" si="6"/>
        <v>3.0200951531764288</v>
      </c>
      <c r="M135"/>
    </row>
    <row r="136" spans="1:13" s="37" customFormat="1" ht="12" customHeight="1" x14ac:dyDescent="0.2">
      <c r="A136" s="41"/>
      <c r="C136" s="304"/>
      <c r="D136" s="174" t="s">
        <v>100</v>
      </c>
      <c r="E136" s="98">
        <v>0.19287310199999999</v>
      </c>
      <c r="F136" s="98">
        <v>4.3936900000000001E-2</v>
      </c>
      <c r="G136" s="98">
        <v>0.384314567</v>
      </c>
      <c r="H136" s="98">
        <v>0.21966053399999999</v>
      </c>
      <c r="I136" s="98">
        <v>2.4618000000000001E-2</v>
      </c>
      <c r="J136" s="98">
        <v>2.1188399999999999E-3</v>
      </c>
      <c r="K136" s="99">
        <v>0.132478076</v>
      </c>
      <c r="L136" s="50">
        <f t="shared" si="6"/>
        <v>2.8142061549783928</v>
      </c>
      <c r="M136"/>
    </row>
    <row r="137" spans="1:13" s="37" customFormat="1" ht="12" customHeight="1" x14ac:dyDescent="0.2">
      <c r="A137" s="41"/>
      <c r="C137" s="304"/>
      <c r="D137" s="174" t="s">
        <v>99</v>
      </c>
      <c r="E137" s="98">
        <v>0.25488582900000001</v>
      </c>
      <c r="F137" s="98">
        <v>7.7005529000000003E-2</v>
      </c>
      <c r="G137" s="98">
        <v>0.35421363300000003</v>
      </c>
      <c r="H137" s="98">
        <v>0.20658775600000001</v>
      </c>
      <c r="I137" s="98">
        <v>1.50712E-2</v>
      </c>
      <c r="J137" s="98">
        <v>2.6252900000000002E-3</v>
      </c>
      <c r="K137" s="99">
        <v>8.9610789999999996E-2</v>
      </c>
      <c r="L137" s="50">
        <f t="shared" si="6"/>
        <v>2.6143854003490183</v>
      </c>
      <c r="M137"/>
    </row>
    <row r="138" spans="1:13" s="37" customFormat="1" ht="12" customHeight="1" x14ac:dyDescent="0.2">
      <c r="A138" s="41"/>
      <c r="C138" s="304"/>
      <c r="D138" s="174" t="s">
        <v>98</v>
      </c>
      <c r="E138" s="98">
        <v>0.15172110799999999</v>
      </c>
      <c r="F138" s="98">
        <v>7.6567421999999996E-2</v>
      </c>
      <c r="G138" s="98">
        <v>0.424162859</v>
      </c>
      <c r="H138" s="98">
        <v>0.198562814</v>
      </c>
      <c r="I138" s="98">
        <v>0.13960663000000001</v>
      </c>
      <c r="J138" s="98">
        <v>2.0117899999999998E-3</v>
      </c>
      <c r="K138" s="99">
        <v>7.3673799999999998E-3</v>
      </c>
      <c r="L138" s="50">
        <f t="shared" si="6"/>
        <v>3.0986920855519706</v>
      </c>
      <c r="M138"/>
    </row>
    <row r="139" spans="1:13" s="37" customFormat="1" ht="12" customHeight="1" x14ac:dyDescent="0.2">
      <c r="A139" s="41"/>
      <c r="C139" s="304"/>
      <c r="D139" s="174" t="s">
        <v>97</v>
      </c>
      <c r="E139" s="98">
        <v>0.12478437000000001</v>
      </c>
      <c r="F139" s="98">
        <v>9.0683499000000001E-2</v>
      </c>
      <c r="G139" s="98">
        <v>0.46193362599999999</v>
      </c>
      <c r="H139" s="98">
        <v>0.202609389</v>
      </c>
      <c r="I139" s="98">
        <v>0.11425864400000001</v>
      </c>
      <c r="J139" s="98">
        <v>2.0117899999999998E-3</v>
      </c>
      <c r="K139" s="99">
        <v>3.7186799999999998E-3</v>
      </c>
      <c r="L139" s="50">
        <f t="shared" si="6"/>
        <v>3.0913981927846028</v>
      </c>
      <c r="M139"/>
    </row>
    <row r="140" spans="1:13" s="37" customFormat="1" ht="12" customHeight="1" x14ac:dyDescent="0.2">
      <c r="A140" s="41"/>
      <c r="C140" s="304"/>
      <c r="D140" s="174" t="s">
        <v>96</v>
      </c>
      <c r="E140" s="98">
        <v>0.19396516899999999</v>
      </c>
      <c r="F140" s="98">
        <v>4.08759E-2</v>
      </c>
      <c r="G140" s="98">
        <v>0.47557675399999999</v>
      </c>
      <c r="H140" s="98">
        <v>0.115814773</v>
      </c>
      <c r="I140" s="98">
        <v>3.1189399999999999E-2</v>
      </c>
      <c r="J140" s="98">
        <v>1.0099800000000001E-2</v>
      </c>
      <c r="K140" s="99">
        <v>0.132478076</v>
      </c>
      <c r="L140" s="50">
        <f t="shared" si="6"/>
        <v>2.7077137440266923</v>
      </c>
      <c r="M140"/>
    </row>
    <row r="141" spans="1:13" s="37" customFormat="1" ht="12" customHeight="1" x14ac:dyDescent="0.2">
      <c r="A141" s="41"/>
      <c r="C141" s="304"/>
      <c r="D141" s="175" t="s">
        <v>95</v>
      </c>
      <c r="E141" s="167">
        <v>0.212377608</v>
      </c>
      <c r="F141" s="167">
        <v>9.1540714999999995E-2</v>
      </c>
      <c r="G141" s="167">
        <v>0.40001713700000002</v>
      </c>
      <c r="H141" s="167">
        <v>0.18113032800000001</v>
      </c>
      <c r="I141" s="167">
        <v>2.2160300000000001E-2</v>
      </c>
      <c r="J141" s="167">
        <v>3.16314E-3</v>
      </c>
      <c r="K141" s="168">
        <v>8.9610789999999996E-2</v>
      </c>
      <c r="L141" s="190">
        <f t="shared" si="6"/>
        <v>2.6794128753052346</v>
      </c>
      <c r="M141"/>
    </row>
    <row r="142" spans="1:13" s="37" customFormat="1" ht="12" customHeight="1" x14ac:dyDescent="0.2">
      <c r="A142" s="41"/>
      <c r="C142" s="304"/>
      <c r="D142" s="187" t="s">
        <v>203</v>
      </c>
      <c r="E142" s="78">
        <v>0.14876851175</v>
      </c>
      <c r="F142" s="78">
        <v>0.1307290025</v>
      </c>
      <c r="G142" s="78">
        <v>0.26174162325</v>
      </c>
      <c r="H142" s="78">
        <v>0.28953593599999999</v>
      </c>
      <c r="I142" s="78">
        <v>0.10813114099999999</v>
      </c>
      <c r="J142" s="78">
        <v>2.8000675E-3</v>
      </c>
      <c r="K142" s="78">
        <v>5.8293731500000001E-2</v>
      </c>
      <c r="L142" s="80">
        <f t="shared" si="6"/>
        <v>3.0825771422135997</v>
      </c>
      <c r="M142"/>
    </row>
    <row r="143" spans="1:13" s="37" customFormat="1" ht="12" customHeight="1" x14ac:dyDescent="0.2">
      <c r="A143" s="41"/>
      <c r="C143" s="304"/>
      <c r="D143" s="187" t="s">
        <v>204</v>
      </c>
      <c r="E143" s="78">
        <v>0.19701833224999998</v>
      </c>
      <c r="F143" s="78">
        <v>6.9382113500000009E-2</v>
      </c>
      <c r="G143" s="78">
        <v>0.40742128675</v>
      </c>
      <c r="H143" s="78">
        <v>0.23156213624999999</v>
      </c>
      <c r="I143" s="78">
        <v>3.4238195249999999E-2</v>
      </c>
      <c r="J143" s="78">
        <v>2.0842274999999999E-3</v>
      </c>
      <c r="K143" s="78">
        <v>5.8293731500000001E-2</v>
      </c>
      <c r="L143" s="81">
        <f t="shared" si="6"/>
        <v>2.8261213124833562</v>
      </c>
      <c r="M143"/>
    </row>
    <row r="144" spans="1:13" s="37" customFormat="1" ht="12" customHeight="1" x14ac:dyDescent="0.2">
      <c r="A144" s="41"/>
      <c r="C144" s="304"/>
      <c r="D144" s="187" t="s">
        <v>205</v>
      </c>
      <c r="E144" s="78">
        <v>0.17071206375</v>
      </c>
      <c r="F144" s="78">
        <v>7.4916883999999989E-2</v>
      </c>
      <c r="G144" s="78">
        <v>0.440422594</v>
      </c>
      <c r="H144" s="78">
        <v>0.17452932599999998</v>
      </c>
      <c r="I144" s="78">
        <v>7.6803743500000007E-2</v>
      </c>
      <c r="J144" s="78">
        <v>4.3216299999999999E-3</v>
      </c>
      <c r="K144" s="78">
        <v>5.8293731500000001E-2</v>
      </c>
      <c r="L144" s="81">
        <f t="shared" si="6"/>
        <v>2.9059039401314903</v>
      </c>
      <c r="M144"/>
    </row>
    <row r="145" spans="1:13" s="37" customFormat="1" ht="12" customHeight="1" x14ac:dyDescent="0.2">
      <c r="A145" s="41"/>
      <c r="C145" s="304"/>
      <c r="D145" s="187" t="s">
        <v>146</v>
      </c>
      <c r="E145" s="78">
        <v>0.14263613966666666</v>
      </c>
      <c r="F145" s="78">
        <v>9.2475521999999991E-2</v>
      </c>
      <c r="G145" s="78">
        <v>0.39424533199999995</v>
      </c>
      <c r="H145" s="78">
        <v>0.24968206000000001</v>
      </c>
      <c r="I145" s="78">
        <v>0.11172539433333332</v>
      </c>
      <c r="J145" s="78">
        <v>1.8681899999999998E-3</v>
      </c>
      <c r="K145" s="78">
        <v>7.3673799999999998E-3</v>
      </c>
      <c r="L145" s="81">
        <f t="shared" si="6"/>
        <v>3.0962741926457715</v>
      </c>
      <c r="M145"/>
    </row>
    <row r="146" spans="1:13" s="37" customFormat="1" ht="12" customHeight="1" x14ac:dyDescent="0.2">
      <c r="A146" s="41"/>
      <c r="C146" s="304"/>
      <c r="D146" s="187" t="s">
        <v>147</v>
      </c>
      <c r="E146" s="78">
        <v>0.13851974266666667</v>
      </c>
      <c r="F146" s="78">
        <v>0.11109479833333334</v>
      </c>
      <c r="G146" s="78">
        <v>0.38490947599999997</v>
      </c>
      <c r="H146" s="78">
        <v>0.25778536633333332</v>
      </c>
      <c r="I146" s="78">
        <v>0.10114929233333335</v>
      </c>
      <c r="J146" s="78">
        <v>2.8226433333333333E-3</v>
      </c>
      <c r="K146" s="78">
        <v>3.7186799999999998E-3</v>
      </c>
      <c r="L146" s="81">
        <f t="shared" si="6"/>
        <v>3.0724234123629262</v>
      </c>
      <c r="M146"/>
    </row>
    <row r="147" spans="1:13" s="37" customFormat="1" ht="12" customHeight="1" x14ac:dyDescent="0.2">
      <c r="A147" s="41"/>
      <c r="C147" s="304"/>
      <c r="D147" s="187" t="s">
        <v>148</v>
      </c>
      <c r="E147" s="78">
        <v>0.18929625399999997</v>
      </c>
      <c r="F147" s="78">
        <v>6.8215936333333324E-2</v>
      </c>
      <c r="G147" s="78">
        <v>0.34959596300000001</v>
      </c>
      <c r="H147" s="78">
        <v>0.20710135533333332</v>
      </c>
      <c r="I147" s="78">
        <v>4.8533219666666662E-2</v>
      </c>
      <c r="J147" s="78">
        <v>4.7791600000000002E-3</v>
      </c>
      <c r="K147" s="78">
        <v>0.132478076</v>
      </c>
      <c r="L147" s="81">
        <f t="shared" si="6"/>
        <v>2.834666065581076</v>
      </c>
      <c r="M147"/>
    </row>
    <row r="148" spans="1:13" s="37" customFormat="1" ht="12" customHeight="1" x14ac:dyDescent="0.2">
      <c r="A148" s="41"/>
      <c r="C148" s="304"/>
      <c r="D148" s="188" t="s">
        <v>149</v>
      </c>
      <c r="E148" s="78">
        <v>0.21821307399999998</v>
      </c>
      <c r="F148" s="78">
        <v>9.4917743333333318E-2</v>
      </c>
      <c r="G148" s="78">
        <v>0.35069656766666668</v>
      </c>
      <c r="H148" s="78">
        <v>0.21293441600000004</v>
      </c>
      <c r="I148" s="78">
        <v>3.082286666666666E-2</v>
      </c>
      <c r="J148" s="78">
        <v>2.804573333333333E-3</v>
      </c>
      <c r="K148" s="78">
        <v>8.9610789999999996E-2</v>
      </c>
      <c r="L148" s="82">
        <f t="shared" si="6"/>
        <v>2.717091141854433</v>
      </c>
      <c r="M148"/>
    </row>
    <row r="149" spans="1:13" s="37" customFormat="1" ht="15" customHeight="1" x14ac:dyDescent="0.2">
      <c r="A149" s="41"/>
      <c r="C149" s="304"/>
      <c r="D149" s="141" t="s">
        <v>207</v>
      </c>
      <c r="E149" s="139">
        <v>0.17216630258333332</v>
      </c>
      <c r="F149" s="139">
        <v>9.1675999999999994E-2</v>
      </c>
      <c r="G149" s="139">
        <v>0.36986183466666667</v>
      </c>
      <c r="H149" s="139">
        <v>0.23187579941666669</v>
      </c>
      <c r="I149" s="139">
        <v>7.305769325E-2</v>
      </c>
      <c r="J149" s="139">
        <v>3.0686416666666667E-3</v>
      </c>
      <c r="K149" s="140">
        <v>5.8293731500000001E-2</v>
      </c>
      <c r="L149" s="56">
        <f t="shared" si="6"/>
        <v>2.9381897577927378</v>
      </c>
      <c r="M149"/>
    </row>
    <row r="150" spans="1:13" s="37" customFormat="1" ht="12" customHeight="1" x14ac:dyDescent="0.2">
      <c r="A150" s="41"/>
      <c r="C150" s="303" t="s">
        <v>26</v>
      </c>
      <c r="D150" s="173" t="s">
        <v>91</v>
      </c>
      <c r="E150" s="163">
        <v>8.5047199000000004E-2</v>
      </c>
      <c r="F150" s="163">
        <v>3.1906299999999999E-2</v>
      </c>
      <c r="G150" s="163">
        <v>0.15878995900000001</v>
      </c>
      <c r="H150" s="163">
        <v>0.42992661199999999</v>
      </c>
      <c r="I150" s="163">
        <v>0.25547494599999998</v>
      </c>
      <c r="J150" s="163">
        <v>2.0140499999999999E-2</v>
      </c>
      <c r="K150" s="164">
        <v>1.8714399999999999E-2</v>
      </c>
      <c r="L150" s="49">
        <f t="shared" si="6"/>
        <v>3.7687453960641464</v>
      </c>
      <c r="M150"/>
    </row>
    <row r="151" spans="1:13" s="37" customFormat="1" ht="12" customHeight="1" x14ac:dyDescent="0.2">
      <c r="A151" s="41"/>
      <c r="C151" s="304"/>
      <c r="D151" s="174" t="s">
        <v>92</v>
      </c>
      <c r="E151" s="98">
        <v>0.128263191</v>
      </c>
      <c r="F151" s="98">
        <v>3.6150500000000002E-2</v>
      </c>
      <c r="G151" s="98">
        <v>0.22397729699999999</v>
      </c>
      <c r="H151" s="98">
        <v>0.31580088899999997</v>
      </c>
      <c r="I151" s="98">
        <v>0.22463148299999999</v>
      </c>
      <c r="J151" s="98">
        <v>1.95024E-2</v>
      </c>
      <c r="K151" s="99">
        <v>5.1674200000000003E-2</v>
      </c>
      <c r="L151" s="50">
        <f t="shared" si="6"/>
        <v>3.5085864474812518</v>
      </c>
      <c r="M151"/>
    </row>
    <row r="152" spans="1:13" s="37" customFormat="1" ht="12" customHeight="1" x14ac:dyDescent="0.2">
      <c r="A152" s="41"/>
      <c r="C152" s="304"/>
      <c r="D152" s="174" t="s">
        <v>93</v>
      </c>
      <c r="E152" s="98">
        <v>8.1003201999999996E-2</v>
      </c>
      <c r="F152" s="98">
        <v>3.0564500000000001E-2</v>
      </c>
      <c r="G152" s="98">
        <v>0.15644193300000001</v>
      </c>
      <c r="H152" s="98">
        <v>0.33620067799999998</v>
      </c>
      <c r="I152" s="98">
        <v>0.28862765099999999</v>
      </c>
      <c r="J152" s="98">
        <v>2.21522E-2</v>
      </c>
      <c r="K152" s="99">
        <v>8.5009828999999995E-2</v>
      </c>
      <c r="L152" s="50">
        <f t="shared" si="6"/>
        <v>3.8074086285157116</v>
      </c>
      <c r="M152"/>
    </row>
    <row r="153" spans="1:13" s="37" customFormat="1" ht="12" customHeight="1" x14ac:dyDescent="0.2">
      <c r="A153" s="41"/>
      <c r="C153" s="304"/>
      <c r="D153" s="174" t="s">
        <v>94</v>
      </c>
      <c r="E153" s="98">
        <v>9.7157820000000006E-2</v>
      </c>
      <c r="F153" s="98">
        <v>6.7721891000000006E-2</v>
      </c>
      <c r="G153" s="98">
        <v>0.25964322499999998</v>
      </c>
      <c r="H153" s="98">
        <v>0.30452673899999999</v>
      </c>
      <c r="I153" s="98">
        <v>0.18601776</v>
      </c>
      <c r="J153" s="98">
        <v>2.7597300000000002E-2</v>
      </c>
      <c r="K153" s="99">
        <v>5.7335299999999999E-2</v>
      </c>
      <c r="L153" s="50">
        <f t="shared" si="6"/>
        <v>3.452999103831075</v>
      </c>
      <c r="M153"/>
    </row>
    <row r="154" spans="1:13" s="37" customFormat="1" ht="12" customHeight="1" x14ac:dyDescent="0.2">
      <c r="A154" s="41"/>
      <c r="C154" s="304"/>
      <c r="D154" s="174" t="s">
        <v>102</v>
      </c>
      <c r="E154" s="98">
        <v>0.13244692899999999</v>
      </c>
      <c r="F154" s="98">
        <v>7.3160929E-2</v>
      </c>
      <c r="G154" s="98">
        <v>0.33120213900000001</v>
      </c>
      <c r="H154" s="98">
        <v>0.304065113</v>
      </c>
      <c r="I154" s="98">
        <v>0.111809934</v>
      </c>
      <c r="J154" s="98">
        <v>2.8600500000000001E-2</v>
      </c>
      <c r="K154" s="99">
        <v>1.8714399999999999E-2</v>
      </c>
      <c r="L154" s="50">
        <f t="shared" si="6"/>
        <v>3.1990481483826039</v>
      </c>
      <c r="M154"/>
    </row>
    <row r="155" spans="1:13" s="37" customFormat="1" ht="12" customHeight="1" x14ac:dyDescent="0.2">
      <c r="A155" s="41"/>
      <c r="C155" s="304"/>
      <c r="D155" s="174" t="s">
        <v>101</v>
      </c>
      <c r="E155" s="98">
        <v>0.149864152</v>
      </c>
      <c r="F155" s="98">
        <v>5.3088700000000003E-2</v>
      </c>
      <c r="G155" s="98">
        <v>0.28187017199999997</v>
      </c>
      <c r="H155" s="98">
        <v>0.30761945299999999</v>
      </c>
      <c r="I155" s="98">
        <v>0.129349353</v>
      </c>
      <c r="J155" s="98">
        <v>2.6533999999999999E-2</v>
      </c>
      <c r="K155" s="99">
        <v>5.1674200000000003E-2</v>
      </c>
      <c r="L155" s="50">
        <f t="shared" si="6"/>
        <v>3.2316153691663767</v>
      </c>
      <c r="M155"/>
    </row>
    <row r="156" spans="1:13" s="37" customFormat="1" ht="12" customHeight="1" x14ac:dyDescent="0.2">
      <c r="A156" s="41"/>
      <c r="C156" s="304"/>
      <c r="D156" s="174" t="s">
        <v>100</v>
      </c>
      <c r="E156" s="98">
        <v>0.119953902</v>
      </c>
      <c r="F156" s="98">
        <v>4.3965299999999999E-2</v>
      </c>
      <c r="G156" s="98">
        <v>0.26934336800000003</v>
      </c>
      <c r="H156" s="98">
        <v>0.30523013700000001</v>
      </c>
      <c r="I156" s="98">
        <v>0.15214905400000001</v>
      </c>
      <c r="J156" s="98">
        <v>2.4348399999999999E-2</v>
      </c>
      <c r="K156" s="99">
        <v>8.5009828999999995E-2</v>
      </c>
      <c r="L156" s="50">
        <f t="shared" si="6"/>
        <v>3.3656409964814129</v>
      </c>
      <c r="M156"/>
    </row>
    <row r="157" spans="1:13" s="37" customFormat="1" ht="12" customHeight="1" x14ac:dyDescent="0.2">
      <c r="A157" s="41"/>
      <c r="C157" s="304"/>
      <c r="D157" s="174" t="s">
        <v>99</v>
      </c>
      <c r="E157" s="98">
        <v>0.141595949</v>
      </c>
      <c r="F157" s="98">
        <v>9.4479800000000003E-2</v>
      </c>
      <c r="G157" s="98">
        <v>0.34335185099999999</v>
      </c>
      <c r="H157" s="98">
        <v>0.24192580899999999</v>
      </c>
      <c r="I157" s="98">
        <v>8.747183E-2</v>
      </c>
      <c r="J157" s="98">
        <v>3.3839399999999999E-2</v>
      </c>
      <c r="K157" s="99">
        <v>5.7335299999999999E-2</v>
      </c>
      <c r="L157" s="50">
        <f t="shared" si="6"/>
        <v>3.0431301523306393</v>
      </c>
      <c r="M157"/>
    </row>
    <row r="158" spans="1:13" s="37" customFormat="1" ht="12" customHeight="1" x14ac:dyDescent="0.2">
      <c r="A158" s="41"/>
      <c r="C158" s="304"/>
      <c r="D158" s="174" t="s">
        <v>98</v>
      </c>
      <c r="E158" s="98">
        <v>0.14356226999999999</v>
      </c>
      <c r="F158" s="98">
        <v>6.6230228000000002E-2</v>
      </c>
      <c r="G158" s="98">
        <v>0.29908125600000002</v>
      </c>
      <c r="H158" s="98">
        <v>0.31912005900000001</v>
      </c>
      <c r="I158" s="98">
        <v>0.12294372200000001</v>
      </c>
      <c r="J158" s="98">
        <v>3.0348E-2</v>
      </c>
      <c r="K158" s="99">
        <v>1.8714399999999999E-2</v>
      </c>
      <c r="L158" s="50">
        <f t="shared" si="6"/>
        <v>3.2225727003193754</v>
      </c>
      <c r="M158"/>
    </row>
    <row r="159" spans="1:13" s="37" customFormat="1" ht="12" customHeight="1" x14ac:dyDescent="0.2">
      <c r="A159" s="41"/>
      <c r="C159" s="304"/>
      <c r="D159" s="174" t="s">
        <v>97</v>
      </c>
      <c r="E159" s="98">
        <v>0.164325995</v>
      </c>
      <c r="F159" s="98">
        <v>5.6500799999999997E-2</v>
      </c>
      <c r="G159" s="98">
        <v>0.29257598899999998</v>
      </c>
      <c r="H159" s="98">
        <v>0.28739172699999999</v>
      </c>
      <c r="I159" s="98">
        <v>0.12003908000000001</v>
      </c>
      <c r="J159" s="98">
        <v>2.7492200000000001E-2</v>
      </c>
      <c r="K159" s="99">
        <v>5.1674200000000003E-2</v>
      </c>
      <c r="L159" s="50">
        <f t="shared" si="6"/>
        <v>3.1545524602826966</v>
      </c>
      <c r="M159"/>
    </row>
    <row r="160" spans="1:13" s="37" customFormat="1" ht="12" customHeight="1" x14ac:dyDescent="0.2">
      <c r="A160" s="41"/>
      <c r="C160" s="304"/>
      <c r="D160" s="174" t="s">
        <v>96</v>
      </c>
      <c r="E160" s="98">
        <v>0.15156066400000001</v>
      </c>
      <c r="F160" s="98">
        <v>6.3106180999999997E-2</v>
      </c>
      <c r="G160" s="98">
        <v>0.32854641800000001</v>
      </c>
      <c r="H160" s="98">
        <v>0.233756829</v>
      </c>
      <c r="I160" s="98">
        <v>0.10990119199999999</v>
      </c>
      <c r="J160" s="98">
        <v>2.8118899999999999E-2</v>
      </c>
      <c r="K160" s="99">
        <v>8.5009828999999995E-2</v>
      </c>
      <c r="L160" s="50">
        <f t="shared" si="6"/>
        <v>3.0984716785575839</v>
      </c>
      <c r="M160"/>
    </row>
    <row r="161" spans="1:13" s="37" customFormat="1" ht="12" customHeight="1" x14ac:dyDescent="0.2">
      <c r="A161" s="41"/>
      <c r="C161" s="304"/>
      <c r="D161" s="175" t="s">
        <v>95</v>
      </c>
      <c r="E161" s="167">
        <v>0.160248373</v>
      </c>
      <c r="F161" s="167">
        <v>9.5797746000000003E-2</v>
      </c>
      <c r="G161" s="167">
        <v>0.34714447900000001</v>
      </c>
      <c r="H161" s="167">
        <v>0.20894811599999999</v>
      </c>
      <c r="I161" s="167">
        <v>9.4982548E-2</v>
      </c>
      <c r="J161" s="167">
        <v>3.5543400000000003E-2</v>
      </c>
      <c r="K161" s="168">
        <v>5.7335299999999999E-2</v>
      </c>
      <c r="L161" s="190">
        <f t="shared" si="6"/>
        <v>2.9808390777196885</v>
      </c>
      <c r="M161"/>
    </row>
    <row r="162" spans="1:13" s="37" customFormat="1" ht="12" customHeight="1" x14ac:dyDescent="0.2">
      <c r="A162" s="41"/>
      <c r="C162" s="304"/>
      <c r="D162" s="187" t="s">
        <v>203</v>
      </c>
      <c r="E162" s="78">
        <v>9.7867853000000005E-2</v>
      </c>
      <c r="F162" s="78">
        <v>4.158579775E-2</v>
      </c>
      <c r="G162" s="78">
        <v>0.19971310349999999</v>
      </c>
      <c r="H162" s="78">
        <v>0.34661372949999997</v>
      </c>
      <c r="I162" s="78">
        <v>0.23868796</v>
      </c>
      <c r="J162" s="78">
        <v>2.2348099999999999E-2</v>
      </c>
      <c r="K162" s="78">
        <v>5.3183432250000003E-2</v>
      </c>
      <c r="L162" s="80">
        <f t="shared" si="6"/>
        <v>3.6346005098565057</v>
      </c>
      <c r="M162"/>
    </row>
    <row r="163" spans="1:13" s="37" customFormat="1" ht="12" customHeight="1" x14ac:dyDescent="0.2">
      <c r="A163" s="41"/>
      <c r="C163" s="304"/>
      <c r="D163" s="187" t="s">
        <v>204</v>
      </c>
      <c r="E163" s="78">
        <v>0.13596523300000002</v>
      </c>
      <c r="F163" s="78">
        <v>6.6173682250000004E-2</v>
      </c>
      <c r="G163" s="78">
        <v>0.30644188250000004</v>
      </c>
      <c r="H163" s="78">
        <v>0.28971012800000001</v>
      </c>
      <c r="I163" s="78">
        <v>0.12019504275000001</v>
      </c>
      <c r="J163" s="78">
        <v>2.8330574999999997E-2</v>
      </c>
      <c r="K163" s="78">
        <v>5.3183432250000003E-2</v>
      </c>
      <c r="L163" s="81">
        <f t="shared" si="6"/>
        <v>3.2090353819596746</v>
      </c>
      <c r="M163"/>
    </row>
    <row r="164" spans="1:13" s="37" customFormat="1" ht="12" customHeight="1" x14ac:dyDescent="0.2">
      <c r="A164" s="41"/>
      <c r="C164" s="304"/>
      <c r="D164" s="187" t="s">
        <v>205</v>
      </c>
      <c r="E164" s="78">
        <v>0.15492432550000002</v>
      </c>
      <c r="F164" s="78">
        <v>7.0408738750000005E-2</v>
      </c>
      <c r="G164" s="78">
        <v>0.31683703549999997</v>
      </c>
      <c r="H164" s="78">
        <v>0.26230418275</v>
      </c>
      <c r="I164" s="78">
        <v>0.11196663549999999</v>
      </c>
      <c r="J164" s="78">
        <v>3.0375625E-2</v>
      </c>
      <c r="K164" s="78">
        <v>5.3183432250000003E-2</v>
      </c>
      <c r="L164" s="81">
        <f t="shared" si="6"/>
        <v>3.1156430948448768</v>
      </c>
      <c r="M164"/>
    </row>
    <row r="165" spans="1:13" s="37" customFormat="1" ht="12" customHeight="1" x14ac:dyDescent="0.2">
      <c r="A165" s="41"/>
      <c r="C165" s="304"/>
      <c r="D165" s="187" t="s">
        <v>146</v>
      </c>
      <c r="E165" s="78">
        <v>0.12035213266666667</v>
      </c>
      <c r="F165" s="78">
        <v>5.7099152333333326E-2</v>
      </c>
      <c r="G165" s="78">
        <v>0.26302445133333335</v>
      </c>
      <c r="H165" s="78">
        <v>0.35103726133333329</v>
      </c>
      <c r="I165" s="78">
        <v>0.163409534</v>
      </c>
      <c r="J165" s="78">
        <v>2.6362999999999998E-2</v>
      </c>
      <c r="K165" s="78">
        <v>1.8714399999999999E-2</v>
      </c>
      <c r="L165" s="81">
        <f t="shared" si="6"/>
        <v>3.3979934487495487</v>
      </c>
      <c r="M165"/>
    </row>
    <row r="166" spans="1:13" s="37" customFormat="1" ht="12" customHeight="1" x14ac:dyDescent="0.2">
      <c r="A166" s="41"/>
      <c r="C166" s="304"/>
      <c r="D166" s="187" t="s">
        <v>147</v>
      </c>
      <c r="E166" s="78">
        <v>0.14748444599999999</v>
      </c>
      <c r="F166" s="78">
        <v>4.8580000000000005E-2</v>
      </c>
      <c r="G166" s="78">
        <v>0.26614115266666666</v>
      </c>
      <c r="H166" s="78">
        <v>0.30360402299999995</v>
      </c>
      <c r="I166" s="78">
        <v>0.15800663866666667</v>
      </c>
      <c r="J166" s="78">
        <v>2.4509533333333333E-2</v>
      </c>
      <c r="K166" s="78">
        <v>5.1674200000000003E-2</v>
      </c>
      <c r="L166" s="81">
        <f t="shared" si="6"/>
        <v>3.2988347577187285</v>
      </c>
      <c r="M166"/>
    </row>
    <row r="167" spans="1:13" s="37" customFormat="1" ht="12" customHeight="1" x14ac:dyDescent="0.2">
      <c r="A167" s="41"/>
      <c r="C167" s="304"/>
      <c r="D167" s="187" t="s">
        <v>148</v>
      </c>
      <c r="E167" s="78">
        <v>0.11750592266666667</v>
      </c>
      <c r="F167" s="78">
        <v>4.5878660333333342E-2</v>
      </c>
      <c r="G167" s="78">
        <v>0.25144390633333336</v>
      </c>
      <c r="H167" s="78">
        <v>0.29172921466666663</v>
      </c>
      <c r="I167" s="78">
        <v>0.18355929900000001</v>
      </c>
      <c r="J167" s="78">
        <v>2.4873166666666668E-2</v>
      </c>
      <c r="K167" s="78">
        <v>8.5009828999999995E-2</v>
      </c>
      <c r="L167" s="81">
        <f t="shared" si="6"/>
        <v>3.4246153098145009</v>
      </c>
      <c r="M167"/>
    </row>
    <row r="168" spans="1:13" s="37" customFormat="1" ht="12" customHeight="1" x14ac:dyDescent="0.2">
      <c r="A168" s="41"/>
      <c r="C168" s="304"/>
      <c r="D168" s="188" t="s">
        <v>149</v>
      </c>
      <c r="E168" s="78">
        <v>0.13300071399999999</v>
      </c>
      <c r="F168" s="78">
        <v>8.5999812333333328E-2</v>
      </c>
      <c r="G168" s="78">
        <v>0.31671318500000001</v>
      </c>
      <c r="H168" s="78">
        <v>0.2518002213333333</v>
      </c>
      <c r="I168" s="78">
        <v>0.12282404600000001</v>
      </c>
      <c r="J168" s="78">
        <v>3.23267E-2</v>
      </c>
      <c r="K168" s="78">
        <v>5.7335299999999999E-2</v>
      </c>
      <c r="L168" s="82">
        <f t="shared" si="6"/>
        <v>3.1597726079856954</v>
      </c>
      <c r="M168"/>
    </row>
    <row r="169" spans="1:13" s="37" customFormat="1" ht="15" customHeight="1" x14ac:dyDescent="0.2">
      <c r="A169" s="41"/>
      <c r="C169" s="304"/>
      <c r="D169" s="141" t="s">
        <v>207</v>
      </c>
      <c r="E169" s="139">
        <v>0.12958580383333335</v>
      </c>
      <c r="F169" s="139">
        <v>5.9389406249999999E-2</v>
      </c>
      <c r="G169" s="139">
        <v>0.27433067383333332</v>
      </c>
      <c r="H169" s="139">
        <v>0.29954268008333335</v>
      </c>
      <c r="I169" s="139">
        <v>0.15694987941666666</v>
      </c>
      <c r="J169" s="139">
        <v>2.70181E-2</v>
      </c>
      <c r="K169" s="140">
        <v>5.3183432249999996E-2</v>
      </c>
      <c r="L169" s="56">
        <f t="shared" si="6"/>
        <v>3.3205935247124785</v>
      </c>
      <c r="M169"/>
    </row>
    <row r="170" spans="1:13" s="37" customFormat="1" ht="12" customHeight="1" x14ac:dyDescent="0.2">
      <c r="A170" s="41"/>
      <c r="C170" s="303" t="s">
        <v>27</v>
      </c>
      <c r="D170" s="173" t="s">
        <v>91</v>
      </c>
      <c r="E170" s="163">
        <v>7.7710104000000002E-2</v>
      </c>
      <c r="F170" s="163">
        <v>3.5430700000000002E-2</v>
      </c>
      <c r="G170" s="163">
        <v>0.213302942</v>
      </c>
      <c r="H170" s="163">
        <v>0.41912557299999997</v>
      </c>
      <c r="I170" s="163">
        <v>0.226323987</v>
      </c>
      <c r="J170" s="163">
        <v>1.39743E-2</v>
      </c>
      <c r="K170" s="164">
        <v>1.41324E-2</v>
      </c>
      <c r="L170" s="49">
        <f t="shared" si="6"/>
        <v>3.7006145991502484</v>
      </c>
      <c r="M170"/>
    </row>
    <row r="171" spans="1:13" s="37" customFormat="1" ht="12" customHeight="1" x14ac:dyDescent="0.2">
      <c r="A171" s="41"/>
      <c r="C171" s="304"/>
      <c r="D171" s="174" t="s">
        <v>92</v>
      </c>
      <c r="E171" s="98">
        <v>0.105449433</v>
      </c>
      <c r="F171" s="98">
        <v>3.9951800000000003E-2</v>
      </c>
      <c r="G171" s="98">
        <v>0.24009206999999999</v>
      </c>
      <c r="H171" s="98">
        <v>0.35792984900000002</v>
      </c>
      <c r="I171" s="98">
        <v>0.22776492700000001</v>
      </c>
      <c r="J171" s="98">
        <v>1.39743E-2</v>
      </c>
      <c r="K171" s="99">
        <v>1.4837700000000001E-2</v>
      </c>
      <c r="L171" s="50">
        <f t="shared" si="6"/>
        <v>3.579299776392745</v>
      </c>
      <c r="M171"/>
    </row>
    <row r="172" spans="1:13" s="37" customFormat="1" ht="12" customHeight="1" x14ac:dyDescent="0.2">
      <c r="A172" s="41"/>
      <c r="C172" s="304"/>
      <c r="D172" s="174" t="s">
        <v>93</v>
      </c>
      <c r="E172" s="98">
        <v>8.6484274999999999E-2</v>
      </c>
      <c r="F172" s="98">
        <v>4.2887700000000001E-2</v>
      </c>
      <c r="G172" s="98">
        <v>0.21639736300000001</v>
      </c>
      <c r="H172" s="98">
        <v>0.364116208</v>
      </c>
      <c r="I172" s="98">
        <v>0.24824502800000001</v>
      </c>
      <c r="J172" s="98">
        <v>1.6556100000000001E-2</v>
      </c>
      <c r="K172" s="99">
        <v>2.53134E-2</v>
      </c>
      <c r="L172" s="50">
        <f t="shared" si="6"/>
        <v>3.6729249973814109</v>
      </c>
      <c r="M172"/>
    </row>
    <row r="173" spans="1:13" s="37" customFormat="1" ht="12" customHeight="1" x14ac:dyDescent="0.2">
      <c r="A173" s="41"/>
      <c r="C173" s="304"/>
      <c r="D173" s="174" t="s">
        <v>94</v>
      </c>
      <c r="E173" s="98">
        <v>0.10642549499999999</v>
      </c>
      <c r="F173" s="98">
        <v>0.11021042</v>
      </c>
      <c r="G173" s="98">
        <v>0.37330988500000001</v>
      </c>
      <c r="H173" s="98">
        <v>0.240919616</v>
      </c>
      <c r="I173" s="98">
        <v>0.110013181</v>
      </c>
      <c r="J173" s="98">
        <v>2.1249199999999999E-2</v>
      </c>
      <c r="K173" s="99">
        <v>3.7872200000000002E-2</v>
      </c>
      <c r="L173" s="50">
        <f t="shared" si="6"/>
        <v>3.1465487348098322</v>
      </c>
      <c r="M173"/>
    </row>
    <row r="174" spans="1:13" s="37" customFormat="1" ht="12" customHeight="1" x14ac:dyDescent="0.2">
      <c r="A174" s="41"/>
      <c r="C174" s="304"/>
      <c r="D174" s="174" t="s">
        <v>102</v>
      </c>
      <c r="E174" s="98">
        <v>0.15237730599999999</v>
      </c>
      <c r="F174" s="98">
        <v>6.3530242000000001E-2</v>
      </c>
      <c r="G174" s="98">
        <v>0.39981176499999999</v>
      </c>
      <c r="H174" s="98">
        <v>0.224058329</v>
      </c>
      <c r="I174" s="98">
        <v>0.12945059</v>
      </c>
      <c r="J174" s="98">
        <v>1.6639399999999999E-2</v>
      </c>
      <c r="K174" s="99">
        <v>1.41324E-2</v>
      </c>
      <c r="L174" s="50">
        <f t="shared" si="6"/>
        <v>3.1183154299615983</v>
      </c>
      <c r="M174"/>
    </row>
    <row r="175" spans="1:13" s="37" customFormat="1" ht="12" customHeight="1" x14ac:dyDescent="0.2">
      <c r="A175" s="41"/>
      <c r="C175" s="304"/>
      <c r="D175" s="174" t="s">
        <v>101</v>
      </c>
      <c r="E175" s="98">
        <v>0.14213956699999999</v>
      </c>
      <c r="F175" s="98">
        <v>5.16135E-2</v>
      </c>
      <c r="G175" s="98">
        <v>0.34273787100000003</v>
      </c>
      <c r="H175" s="98">
        <v>0.26880610300000002</v>
      </c>
      <c r="I175" s="98">
        <v>0.16322587099999999</v>
      </c>
      <c r="J175" s="98">
        <v>1.6639399999999999E-2</v>
      </c>
      <c r="K175" s="99">
        <v>1.4837700000000001E-2</v>
      </c>
      <c r="L175" s="50">
        <f t="shared" si="6"/>
        <v>3.2677946053588052</v>
      </c>
      <c r="M175"/>
    </row>
    <row r="176" spans="1:13" s="37" customFormat="1" ht="12" customHeight="1" x14ac:dyDescent="0.2">
      <c r="A176" s="41"/>
      <c r="C176" s="304"/>
      <c r="D176" s="174" t="s">
        <v>100</v>
      </c>
      <c r="E176" s="98">
        <v>0.14092798000000001</v>
      </c>
      <c r="F176" s="98">
        <v>5.6324600000000002E-2</v>
      </c>
      <c r="G176" s="98">
        <v>0.36123668799999997</v>
      </c>
      <c r="H176" s="98">
        <v>0.27049367800000002</v>
      </c>
      <c r="I176" s="98">
        <v>0.12986262900000001</v>
      </c>
      <c r="J176" s="98">
        <v>1.58411E-2</v>
      </c>
      <c r="K176" s="99">
        <v>2.53134E-2</v>
      </c>
      <c r="L176" s="50">
        <f t="shared" si="6"/>
        <v>3.2002808178991695</v>
      </c>
      <c r="M176"/>
    </row>
    <row r="177" spans="1:13" s="37" customFormat="1" ht="12" customHeight="1" x14ac:dyDescent="0.2">
      <c r="A177" s="41"/>
      <c r="C177" s="304"/>
      <c r="D177" s="174" t="s">
        <v>99</v>
      </c>
      <c r="E177" s="98">
        <v>0.16557132799999999</v>
      </c>
      <c r="F177" s="98">
        <v>0.14103759399999999</v>
      </c>
      <c r="G177" s="98">
        <v>0.37838950100000002</v>
      </c>
      <c r="H177" s="98">
        <v>0.186684989</v>
      </c>
      <c r="I177" s="98">
        <v>6.4746586999999994E-2</v>
      </c>
      <c r="J177" s="98">
        <v>2.56978E-2</v>
      </c>
      <c r="K177" s="99">
        <v>3.7872200000000002E-2</v>
      </c>
      <c r="L177" s="50">
        <f t="shared" si="6"/>
        <v>2.8334076362711649</v>
      </c>
      <c r="M177"/>
    </row>
    <row r="178" spans="1:13" s="37" customFormat="1" ht="12" customHeight="1" x14ac:dyDescent="0.2">
      <c r="A178" s="41"/>
      <c r="C178" s="304"/>
      <c r="D178" s="174" t="s">
        <v>98</v>
      </c>
      <c r="E178" s="98">
        <v>0.14037322499999999</v>
      </c>
      <c r="F178" s="98">
        <v>6.1843799999999997E-2</v>
      </c>
      <c r="G178" s="98">
        <v>0.30339654700000002</v>
      </c>
      <c r="H178" s="98">
        <v>0.31271801399999999</v>
      </c>
      <c r="I178" s="98">
        <v>0.15235304899999999</v>
      </c>
      <c r="J178" s="98">
        <v>1.5183E-2</v>
      </c>
      <c r="K178" s="99">
        <v>1.41324E-2</v>
      </c>
      <c r="L178" s="50">
        <f t="shared" si="6"/>
        <v>3.2831340397182656</v>
      </c>
      <c r="M178"/>
    </row>
    <row r="179" spans="1:13" s="37" customFormat="1" ht="12" customHeight="1" x14ac:dyDescent="0.2">
      <c r="A179" s="41"/>
      <c r="C179" s="304"/>
      <c r="D179" s="174" t="s">
        <v>97</v>
      </c>
      <c r="E179" s="98">
        <v>0.14628724300000001</v>
      </c>
      <c r="F179" s="98">
        <v>5.99185E-2</v>
      </c>
      <c r="G179" s="98">
        <v>0.31247078700000003</v>
      </c>
      <c r="H179" s="98">
        <v>0.28605231199999998</v>
      </c>
      <c r="I179" s="98">
        <v>0.16525047100000001</v>
      </c>
      <c r="J179" s="98">
        <v>1.5183E-2</v>
      </c>
      <c r="K179" s="99">
        <v>1.4837700000000001E-2</v>
      </c>
      <c r="L179" s="50">
        <f t="shared" si="6"/>
        <v>3.2722328862698129</v>
      </c>
      <c r="M179"/>
    </row>
    <row r="180" spans="1:13" s="37" customFormat="1" ht="12" customHeight="1" x14ac:dyDescent="0.2">
      <c r="A180" s="41"/>
      <c r="C180" s="304"/>
      <c r="D180" s="174" t="s">
        <v>96</v>
      </c>
      <c r="E180" s="98">
        <v>0.15454931799999999</v>
      </c>
      <c r="F180" s="98">
        <v>7.0909034999999995E-2</v>
      </c>
      <c r="G180" s="98">
        <v>0.41829270000000002</v>
      </c>
      <c r="H180" s="98">
        <v>0.20148912899999999</v>
      </c>
      <c r="I180" s="98">
        <v>0.114263486</v>
      </c>
      <c r="J180" s="98">
        <v>1.5183E-2</v>
      </c>
      <c r="K180" s="99">
        <v>2.53134E-2</v>
      </c>
      <c r="L180" s="50">
        <f t="shared" si="6"/>
        <v>3.0521190607892499</v>
      </c>
      <c r="M180"/>
    </row>
    <row r="181" spans="1:13" s="37" customFormat="1" ht="12" customHeight="1" x14ac:dyDescent="0.2">
      <c r="A181" s="41"/>
      <c r="C181" s="304"/>
      <c r="D181" s="175" t="s">
        <v>95</v>
      </c>
      <c r="E181" s="167">
        <v>0.16569803999999999</v>
      </c>
      <c r="F181" s="167">
        <v>0.15628432</v>
      </c>
      <c r="G181" s="167">
        <v>0.42351391199999999</v>
      </c>
      <c r="H181" s="167">
        <v>0.116118314</v>
      </c>
      <c r="I181" s="167">
        <v>7.8055311000000002E-2</v>
      </c>
      <c r="J181" s="167">
        <v>2.2457899999999999E-2</v>
      </c>
      <c r="K181" s="168">
        <v>3.7872200000000002E-2</v>
      </c>
      <c r="L181" s="190">
        <f t="shared" si="6"/>
        <v>2.7707157963792897</v>
      </c>
      <c r="M181"/>
    </row>
    <row r="182" spans="1:13" s="37" customFormat="1" ht="12" customHeight="1" x14ac:dyDescent="0.2">
      <c r="A182" s="41"/>
      <c r="C182" s="304"/>
      <c r="D182" s="187" t="s">
        <v>203</v>
      </c>
      <c r="E182" s="78">
        <v>9.4017326749999991E-2</v>
      </c>
      <c r="F182" s="78">
        <v>5.7120155000000006E-2</v>
      </c>
      <c r="G182" s="78">
        <v>0.26077556499999999</v>
      </c>
      <c r="H182" s="78">
        <v>0.34552281150000003</v>
      </c>
      <c r="I182" s="78">
        <v>0.20308678075</v>
      </c>
      <c r="J182" s="78">
        <v>1.6438475000000001E-2</v>
      </c>
      <c r="K182" s="78">
        <v>2.3038925000000002E-2</v>
      </c>
      <c r="L182" s="80">
        <f t="shared" si="6"/>
        <v>3.527360359800952</v>
      </c>
      <c r="M182"/>
    </row>
    <row r="183" spans="1:13" s="37" customFormat="1" ht="12" customHeight="1" x14ac:dyDescent="0.2">
      <c r="A183" s="41"/>
      <c r="C183" s="304"/>
      <c r="D183" s="187" t="s">
        <v>204</v>
      </c>
      <c r="E183" s="78">
        <v>0.15025404525</v>
      </c>
      <c r="F183" s="78">
        <v>7.8126483999999996E-2</v>
      </c>
      <c r="G183" s="78">
        <v>0.37054395625000003</v>
      </c>
      <c r="H183" s="78">
        <v>0.23751077474999999</v>
      </c>
      <c r="I183" s="78">
        <v>0.12182141925000001</v>
      </c>
      <c r="J183" s="78">
        <v>1.8704424999999997E-2</v>
      </c>
      <c r="K183" s="78">
        <v>2.3038925000000002E-2</v>
      </c>
      <c r="L183" s="81">
        <f t="shared" si="6"/>
        <v>3.1069849456238514</v>
      </c>
      <c r="M183"/>
    </row>
    <row r="184" spans="1:13" s="37" customFormat="1" ht="12" customHeight="1" x14ac:dyDescent="0.2">
      <c r="A184" s="41"/>
      <c r="C184" s="304"/>
      <c r="D184" s="187" t="s">
        <v>205</v>
      </c>
      <c r="E184" s="78">
        <v>0.15172695650000001</v>
      </c>
      <c r="F184" s="78">
        <v>8.7238913750000008E-2</v>
      </c>
      <c r="G184" s="78">
        <v>0.36441848650000003</v>
      </c>
      <c r="H184" s="78">
        <v>0.22909444224999997</v>
      </c>
      <c r="I184" s="78">
        <v>0.12748057925</v>
      </c>
      <c r="J184" s="78">
        <v>1.7001724999999999E-2</v>
      </c>
      <c r="K184" s="78">
        <v>2.3038925000000002E-2</v>
      </c>
      <c r="L184" s="81">
        <f t="shared" si="6"/>
        <v>3.0972570049476467</v>
      </c>
      <c r="M184"/>
    </row>
    <row r="185" spans="1:13" s="37" customFormat="1" ht="12" customHeight="1" x14ac:dyDescent="0.2">
      <c r="A185" s="41"/>
      <c r="C185" s="304"/>
      <c r="D185" s="187" t="s">
        <v>146</v>
      </c>
      <c r="E185" s="78">
        <v>0.12348687833333333</v>
      </c>
      <c r="F185" s="78">
        <v>5.3601580666666669E-2</v>
      </c>
      <c r="G185" s="78">
        <v>0.30550375133333335</v>
      </c>
      <c r="H185" s="78">
        <v>0.31863397199999999</v>
      </c>
      <c r="I185" s="78">
        <v>0.16937587533333334</v>
      </c>
      <c r="J185" s="78">
        <v>1.5265566666666668E-2</v>
      </c>
      <c r="K185" s="78">
        <v>1.4132399999999998E-2</v>
      </c>
      <c r="L185" s="81">
        <f t="shared" si="6"/>
        <v>3.3676175859250783</v>
      </c>
      <c r="M185"/>
    </row>
    <row r="186" spans="1:13" s="37" customFormat="1" ht="12" customHeight="1" x14ac:dyDescent="0.2">
      <c r="A186" s="41"/>
      <c r="C186" s="304"/>
      <c r="D186" s="187" t="s">
        <v>147</v>
      </c>
      <c r="E186" s="78">
        <v>0.131292081</v>
      </c>
      <c r="F186" s="78">
        <v>5.0494600000000001E-2</v>
      </c>
      <c r="G186" s="78">
        <v>0.29843357600000003</v>
      </c>
      <c r="H186" s="78">
        <v>0.30426275466666669</v>
      </c>
      <c r="I186" s="78">
        <v>0.18541375633333335</v>
      </c>
      <c r="J186" s="78">
        <v>1.5265566666666668E-2</v>
      </c>
      <c r="K186" s="78">
        <v>1.4837700000000001E-2</v>
      </c>
      <c r="L186" s="81">
        <f t="shared" si="6"/>
        <v>3.3732474602218012</v>
      </c>
      <c r="M186"/>
    </row>
    <row r="187" spans="1:13" s="37" customFormat="1" ht="12" customHeight="1" x14ac:dyDescent="0.2">
      <c r="A187" s="41"/>
      <c r="C187" s="304"/>
      <c r="D187" s="187" t="s">
        <v>148</v>
      </c>
      <c r="E187" s="78">
        <v>0.12732052433333332</v>
      </c>
      <c r="F187" s="78">
        <v>5.6707111666666664E-2</v>
      </c>
      <c r="G187" s="78">
        <v>0.33197558366666668</v>
      </c>
      <c r="H187" s="78">
        <v>0.2786996716666667</v>
      </c>
      <c r="I187" s="78">
        <v>0.16412371433333336</v>
      </c>
      <c r="J187" s="78">
        <v>1.5860066666666669E-2</v>
      </c>
      <c r="K187" s="78">
        <v>2.53134E-2</v>
      </c>
      <c r="L187" s="81">
        <f t="shared" si="6"/>
        <v>3.3082923838919465</v>
      </c>
      <c r="M187"/>
    </row>
    <row r="188" spans="1:13" s="37" customFormat="1" ht="12" customHeight="1" x14ac:dyDescent="0.2">
      <c r="A188" s="41"/>
      <c r="C188" s="304"/>
      <c r="D188" s="188" t="s">
        <v>149</v>
      </c>
      <c r="E188" s="78">
        <v>0.14589828766666665</v>
      </c>
      <c r="F188" s="78">
        <v>0.13584411133333332</v>
      </c>
      <c r="G188" s="78">
        <v>0.39173776600000004</v>
      </c>
      <c r="H188" s="78">
        <v>0.18124097299999997</v>
      </c>
      <c r="I188" s="78">
        <v>8.4271692999999995E-2</v>
      </c>
      <c r="J188" s="78">
        <v>2.313496666666667E-2</v>
      </c>
      <c r="K188" s="78">
        <v>3.7872200000000002E-2</v>
      </c>
      <c r="L188" s="82">
        <f t="shared" si="6"/>
        <v>2.9170852799975568</v>
      </c>
      <c r="M188"/>
    </row>
    <row r="189" spans="1:13" s="37" customFormat="1" ht="15" customHeight="1" x14ac:dyDescent="0.2">
      <c r="A189" s="41"/>
      <c r="C189" s="304"/>
      <c r="D189" s="141" t="s">
        <v>207</v>
      </c>
      <c r="E189" s="139">
        <v>0.13199944283333331</v>
      </c>
      <c r="F189" s="139">
        <v>7.4161850916666675E-2</v>
      </c>
      <c r="G189" s="139">
        <v>0.33191266925000001</v>
      </c>
      <c r="H189" s="139">
        <v>0.27070934283333337</v>
      </c>
      <c r="I189" s="139">
        <v>0.15079625974999999</v>
      </c>
      <c r="J189" s="139">
        <v>1.7381541666666667E-2</v>
      </c>
      <c r="K189" s="140">
        <v>2.3038925000000002E-2</v>
      </c>
      <c r="L189" s="56">
        <f t="shared" si="6"/>
        <v>3.2440038680978627</v>
      </c>
      <c r="M189"/>
    </row>
    <row r="190" spans="1:13" s="37" customFormat="1" ht="12" customHeight="1" x14ac:dyDescent="0.2">
      <c r="A190" s="41"/>
      <c r="C190" s="303" t="s">
        <v>28</v>
      </c>
      <c r="D190" s="173" t="s">
        <v>91</v>
      </c>
      <c r="E190" s="163">
        <v>7.6388462000000004E-2</v>
      </c>
      <c r="F190" s="163">
        <v>3.1629400000000002E-2</v>
      </c>
      <c r="G190" s="163">
        <v>0.18969370999999999</v>
      </c>
      <c r="H190" s="163">
        <v>0.345451599</v>
      </c>
      <c r="I190" s="163">
        <v>0.27935240099999997</v>
      </c>
      <c r="J190" s="163">
        <v>5.9467100000000002E-2</v>
      </c>
      <c r="K190" s="164">
        <v>1.80173E-2</v>
      </c>
      <c r="L190" s="49">
        <f t="shared" si="6"/>
        <v>3.780203715628986</v>
      </c>
      <c r="M190"/>
    </row>
    <row r="191" spans="1:13" s="37" customFormat="1" ht="12" customHeight="1" x14ac:dyDescent="0.2">
      <c r="A191" s="41"/>
      <c r="C191" s="304"/>
      <c r="D191" s="174" t="s">
        <v>92</v>
      </c>
      <c r="E191" s="98">
        <v>9.0463033999999998E-2</v>
      </c>
      <c r="F191" s="98">
        <v>2.3574999999999999E-2</v>
      </c>
      <c r="G191" s="98">
        <v>0.15762481</v>
      </c>
      <c r="H191" s="98">
        <v>0.33495108200000001</v>
      </c>
      <c r="I191" s="98">
        <v>0.327429048</v>
      </c>
      <c r="J191" s="98">
        <v>5.5786299999999997E-2</v>
      </c>
      <c r="K191" s="99">
        <v>1.01707E-2</v>
      </c>
      <c r="L191" s="50">
        <f t="shared" si="6"/>
        <v>3.84076229023698</v>
      </c>
      <c r="M191"/>
    </row>
    <row r="192" spans="1:13" s="37" customFormat="1" ht="12" customHeight="1" x14ac:dyDescent="0.2">
      <c r="A192" s="41"/>
      <c r="C192" s="304"/>
      <c r="D192" s="174" t="s">
        <v>93</v>
      </c>
      <c r="E192" s="98">
        <v>6.4497024E-2</v>
      </c>
      <c r="F192" s="98">
        <v>1.10457E-2</v>
      </c>
      <c r="G192" s="98">
        <v>0.144332291</v>
      </c>
      <c r="H192" s="98">
        <v>0.330256985</v>
      </c>
      <c r="I192" s="98">
        <v>0.37572384199999997</v>
      </c>
      <c r="J192" s="98">
        <v>5.91256E-2</v>
      </c>
      <c r="K192" s="99">
        <v>1.50186E-2</v>
      </c>
      <c r="L192" s="50">
        <f t="shared" si="6"/>
        <v>4.0170750977450753</v>
      </c>
      <c r="M192"/>
    </row>
    <row r="193" spans="1:13" s="37" customFormat="1" ht="12" customHeight="1" x14ac:dyDescent="0.2">
      <c r="A193" s="41"/>
      <c r="C193" s="304"/>
      <c r="D193" s="174" t="s">
        <v>94</v>
      </c>
      <c r="E193" s="98">
        <v>7.6843229999999998E-2</v>
      </c>
      <c r="F193" s="98">
        <v>7.8621240999999994E-2</v>
      </c>
      <c r="G193" s="98">
        <v>0.24970635899999999</v>
      </c>
      <c r="H193" s="98">
        <v>0.29570485000000002</v>
      </c>
      <c r="I193" s="98">
        <v>0.194156471</v>
      </c>
      <c r="J193" s="98">
        <v>6.8177086999999997E-2</v>
      </c>
      <c r="K193" s="99">
        <v>3.6790799999999999E-2</v>
      </c>
      <c r="L193" s="50">
        <f t="shared" si="6"/>
        <v>3.5046858825074763</v>
      </c>
      <c r="M193"/>
    </row>
    <row r="194" spans="1:13" s="37" customFormat="1" ht="12" customHeight="1" x14ac:dyDescent="0.2">
      <c r="A194" s="41"/>
      <c r="C194" s="304"/>
      <c r="D194" s="174" t="s">
        <v>102</v>
      </c>
      <c r="E194" s="98">
        <v>0.104784135</v>
      </c>
      <c r="F194" s="98">
        <v>7.4338821999999999E-2</v>
      </c>
      <c r="G194" s="98">
        <v>0.27966132599999999</v>
      </c>
      <c r="H194" s="98">
        <v>0.28006393699999999</v>
      </c>
      <c r="I194" s="98">
        <v>0.180183276</v>
      </c>
      <c r="J194" s="98">
        <v>6.2951194000000002E-2</v>
      </c>
      <c r="K194" s="99">
        <v>1.80173E-2</v>
      </c>
      <c r="L194" s="50">
        <f t="shared" si="6"/>
        <v>3.387933817885171</v>
      </c>
      <c r="M194"/>
    </row>
    <row r="195" spans="1:13" s="37" customFormat="1" ht="12" customHeight="1" x14ac:dyDescent="0.2">
      <c r="A195" s="41"/>
      <c r="C195" s="304"/>
      <c r="D195" s="174" t="s">
        <v>101</v>
      </c>
      <c r="E195" s="98">
        <v>9.5077955000000006E-2</v>
      </c>
      <c r="F195" s="98">
        <v>7.2530722000000006E-2</v>
      </c>
      <c r="G195" s="98">
        <v>0.21899580900000001</v>
      </c>
      <c r="H195" s="98">
        <v>0.28948479700000002</v>
      </c>
      <c r="I195" s="98">
        <v>0.25117980899999998</v>
      </c>
      <c r="J195" s="98">
        <v>6.2560160000000004E-2</v>
      </c>
      <c r="K195" s="99">
        <v>1.01707E-2</v>
      </c>
      <c r="L195" s="50">
        <f t="shared" si="6"/>
        <v>3.5706625914368342</v>
      </c>
      <c r="M195"/>
    </row>
    <row r="196" spans="1:13" s="37" customFormat="1" ht="12" customHeight="1" x14ac:dyDescent="0.2">
      <c r="A196" s="41"/>
      <c r="C196" s="304"/>
      <c r="D196" s="174" t="s">
        <v>100</v>
      </c>
      <c r="E196" s="98">
        <v>9.1171041999999994E-2</v>
      </c>
      <c r="F196" s="98">
        <v>5.2791699999999997E-2</v>
      </c>
      <c r="G196" s="98">
        <v>0.20482344499999999</v>
      </c>
      <c r="H196" s="98">
        <v>0.31367083200000001</v>
      </c>
      <c r="I196" s="98">
        <v>0.25662493199999997</v>
      </c>
      <c r="J196" s="98">
        <v>6.5899402999999995E-2</v>
      </c>
      <c r="K196" s="99">
        <v>1.50186E-2</v>
      </c>
      <c r="L196" s="50">
        <f t="shared" si="6"/>
        <v>3.6438891671804798</v>
      </c>
      <c r="M196"/>
    </row>
    <row r="197" spans="1:13" s="37" customFormat="1" ht="12" customHeight="1" x14ac:dyDescent="0.2">
      <c r="A197" s="41"/>
      <c r="C197" s="304"/>
      <c r="D197" s="174" t="s">
        <v>99</v>
      </c>
      <c r="E197" s="98">
        <v>0.12658955999999999</v>
      </c>
      <c r="F197" s="98">
        <v>0.10756198</v>
      </c>
      <c r="G197" s="98">
        <v>0.279542544</v>
      </c>
      <c r="H197" s="98">
        <v>0.23780678999999999</v>
      </c>
      <c r="I197" s="98">
        <v>0.14145321899999999</v>
      </c>
      <c r="J197" s="98">
        <v>7.0255145000000005E-2</v>
      </c>
      <c r="K197" s="99">
        <v>3.6790799999999999E-2</v>
      </c>
      <c r="L197" s="50">
        <f t="shared" si="6"/>
        <v>3.1791493305804241</v>
      </c>
      <c r="M197"/>
    </row>
    <row r="198" spans="1:13" s="37" customFormat="1" ht="12" customHeight="1" x14ac:dyDescent="0.2">
      <c r="A198" s="41"/>
      <c r="C198" s="304"/>
      <c r="D198" s="174" t="s">
        <v>98</v>
      </c>
      <c r="E198" s="98">
        <v>0.124318499</v>
      </c>
      <c r="F198" s="98">
        <v>5.5197900000000001E-2</v>
      </c>
      <c r="G198" s="98">
        <v>0.28528578399999999</v>
      </c>
      <c r="H198" s="98">
        <v>0.28557403999999997</v>
      </c>
      <c r="I198" s="98">
        <v>0.15361301699999999</v>
      </c>
      <c r="J198" s="98">
        <v>7.7993403000000003E-2</v>
      </c>
      <c r="K198" s="99">
        <v>1.80173E-2</v>
      </c>
      <c r="L198" s="50">
        <f t="shared" si="6"/>
        <v>3.3196555481124972</v>
      </c>
      <c r="M198"/>
    </row>
    <row r="199" spans="1:13" s="37" customFormat="1" ht="12" customHeight="1" x14ac:dyDescent="0.2">
      <c r="A199" s="41"/>
      <c r="C199" s="304"/>
      <c r="D199" s="174" t="s">
        <v>97</v>
      </c>
      <c r="E199" s="98">
        <v>0.11948373900000001</v>
      </c>
      <c r="F199" s="98">
        <v>6.3375090999999995E-2</v>
      </c>
      <c r="G199" s="98">
        <v>0.27362698899999999</v>
      </c>
      <c r="H199" s="98">
        <v>0.28121858799999999</v>
      </c>
      <c r="I199" s="98">
        <v>0.17437760999999999</v>
      </c>
      <c r="J199" s="98">
        <v>7.7747234999999998E-2</v>
      </c>
      <c r="K199" s="99">
        <v>1.01707E-2</v>
      </c>
      <c r="L199" s="50">
        <f t="shared" si="6"/>
        <v>3.359212475296506</v>
      </c>
      <c r="M199"/>
    </row>
    <row r="200" spans="1:13" s="37" customFormat="1" ht="12" customHeight="1" x14ac:dyDescent="0.2">
      <c r="A200" s="41"/>
      <c r="C200" s="304"/>
      <c r="D200" s="174" t="s">
        <v>96</v>
      </c>
      <c r="E200" s="98">
        <v>0.11544544900000001</v>
      </c>
      <c r="F200" s="98">
        <v>6.0574799999999998E-2</v>
      </c>
      <c r="G200" s="98">
        <v>0.30762054599999999</v>
      </c>
      <c r="H200" s="98">
        <v>0.26207200000000003</v>
      </c>
      <c r="I200" s="98">
        <v>0.16495595900000001</v>
      </c>
      <c r="J200" s="98">
        <v>7.4312628000000006E-2</v>
      </c>
      <c r="K200" s="99">
        <v>1.50186E-2</v>
      </c>
      <c r="L200" s="50">
        <f t="shared" si="6"/>
        <v>3.3299972890032854</v>
      </c>
      <c r="M200"/>
    </row>
    <row r="201" spans="1:13" s="37" customFormat="1" ht="12" customHeight="1" x14ac:dyDescent="0.2">
      <c r="A201" s="41"/>
      <c r="C201" s="304"/>
      <c r="D201" s="175" t="s">
        <v>95</v>
      </c>
      <c r="E201" s="167">
        <v>0.12464402500000001</v>
      </c>
      <c r="F201" s="167">
        <v>0.106803114</v>
      </c>
      <c r="G201" s="167">
        <v>0.32841627400000001</v>
      </c>
      <c r="H201" s="167">
        <v>0.204666719</v>
      </c>
      <c r="I201" s="167">
        <v>0.11990353500000001</v>
      </c>
      <c r="J201" s="167">
        <v>7.8775570000000003E-2</v>
      </c>
      <c r="K201" s="168">
        <v>3.6790799999999999E-2</v>
      </c>
      <c r="L201" s="190">
        <f t="shared" si="6"/>
        <v>3.0999313213616055</v>
      </c>
      <c r="M201"/>
    </row>
    <row r="202" spans="1:13" s="37" customFormat="1" ht="12" customHeight="1" x14ac:dyDescent="0.2">
      <c r="A202" s="41"/>
      <c r="C202" s="304"/>
      <c r="D202" s="187" t="s">
        <v>203</v>
      </c>
      <c r="E202" s="78">
        <v>7.7047937499999997E-2</v>
      </c>
      <c r="F202" s="78">
        <v>3.6217835249999997E-2</v>
      </c>
      <c r="G202" s="78">
        <v>0.18533929249999997</v>
      </c>
      <c r="H202" s="78">
        <v>0.32659112899999998</v>
      </c>
      <c r="I202" s="78">
        <v>0.29416544049999999</v>
      </c>
      <c r="J202" s="78">
        <v>6.0639021750000001E-2</v>
      </c>
      <c r="K202" s="78">
        <v>1.9999349999999999E-2</v>
      </c>
      <c r="L202" s="80">
        <f t="shared" si="6"/>
        <v>3.7881646050490683</v>
      </c>
      <c r="M202"/>
    </row>
    <row r="203" spans="1:13" s="37" customFormat="1" ht="12" customHeight="1" x14ac:dyDescent="0.2">
      <c r="A203" s="41"/>
      <c r="C203" s="304"/>
      <c r="D203" s="187" t="s">
        <v>204</v>
      </c>
      <c r="E203" s="78">
        <v>0.10440567299999999</v>
      </c>
      <c r="F203" s="78">
        <v>7.6805806000000004E-2</v>
      </c>
      <c r="G203" s="78">
        <v>0.24575578099999998</v>
      </c>
      <c r="H203" s="78">
        <v>0.280256589</v>
      </c>
      <c r="I203" s="78">
        <v>0.20736030899999996</v>
      </c>
      <c r="J203" s="78">
        <v>6.5416475500000001E-2</v>
      </c>
      <c r="K203" s="78">
        <v>1.9999349999999999E-2</v>
      </c>
      <c r="L203" s="81">
        <f t="shared" si="6"/>
        <v>3.4475914560943006</v>
      </c>
      <c r="M203"/>
    </row>
    <row r="204" spans="1:13" s="37" customFormat="1" ht="12" customHeight="1" x14ac:dyDescent="0.2">
      <c r="A204" s="41"/>
      <c r="C204" s="304"/>
      <c r="D204" s="187" t="s">
        <v>205</v>
      </c>
      <c r="E204" s="78">
        <v>0.12097292799999999</v>
      </c>
      <c r="F204" s="78">
        <v>7.1487726249999994E-2</v>
      </c>
      <c r="G204" s="78">
        <v>0.29873739825000001</v>
      </c>
      <c r="H204" s="78">
        <v>0.25838283675000001</v>
      </c>
      <c r="I204" s="78">
        <v>0.15321253024999998</v>
      </c>
      <c r="J204" s="78">
        <v>7.7207208999999999E-2</v>
      </c>
      <c r="K204" s="78">
        <v>1.9999349999999999E-2</v>
      </c>
      <c r="L204" s="81">
        <f t="shared" si="6"/>
        <v>3.2784405707556226</v>
      </c>
      <c r="M204"/>
    </row>
    <row r="205" spans="1:13" s="37" customFormat="1" ht="12" customHeight="1" x14ac:dyDescent="0.2">
      <c r="A205" s="41"/>
      <c r="C205" s="304"/>
      <c r="D205" s="187" t="s">
        <v>146</v>
      </c>
      <c r="E205" s="78">
        <v>0.10183036533333334</v>
      </c>
      <c r="F205" s="78">
        <v>5.3722040666666665E-2</v>
      </c>
      <c r="G205" s="78">
        <v>0.25154693999999994</v>
      </c>
      <c r="H205" s="78">
        <v>0.3036965253333333</v>
      </c>
      <c r="I205" s="78">
        <v>0.20438289799999998</v>
      </c>
      <c r="J205" s="78">
        <v>6.6803899E-2</v>
      </c>
      <c r="K205" s="78">
        <v>1.80173E-2</v>
      </c>
      <c r="L205" s="81">
        <f t="shared" si="6"/>
        <v>3.4972575471036165</v>
      </c>
      <c r="M205"/>
    </row>
    <row r="206" spans="1:13" s="37" customFormat="1" ht="12" customHeight="1" x14ac:dyDescent="0.2">
      <c r="A206" s="41"/>
      <c r="C206" s="304"/>
      <c r="D206" s="187" t="s">
        <v>147</v>
      </c>
      <c r="E206" s="78">
        <v>0.10167490933333334</v>
      </c>
      <c r="F206" s="78">
        <v>5.3160271000000002E-2</v>
      </c>
      <c r="G206" s="78">
        <v>0.21674920266666664</v>
      </c>
      <c r="H206" s="78">
        <v>0.3018848223333333</v>
      </c>
      <c r="I206" s="78">
        <v>0.25099548899999996</v>
      </c>
      <c r="J206" s="78">
        <v>6.5364564999999999E-2</v>
      </c>
      <c r="K206" s="78">
        <v>1.01707E-2</v>
      </c>
      <c r="L206" s="81">
        <f t="shared" si="6"/>
        <v>3.5920893615752334</v>
      </c>
      <c r="M206"/>
    </row>
    <row r="207" spans="1:13" s="37" customFormat="1" ht="12" customHeight="1" x14ac:dyDescent="0.2">
      <c r="A207" s="41"/>
      <c r="C207" s="304"/>
      <c r="D207" s="187" t="s">
        <v>148</v>
      </c>
      <c r="E207" s="78">
        <v>9.037117166666668E-2</v>
      </c>
      <c r="F207" s="78">
        <v>4.1470733333333336E-2</v>
      </c>
      <c r="G207" s="78">
        <v>0.21892542733333334</v>
      </c>
      <c r="H207" s="78">
        <v>0.30199993900000005</v>
      </c>
      <c r="I207" s="78">
        <v>0.26576824433333335</v>
      </c>
      <c r="J207" s="78">
        <v>6.6445877E-2</v>
      </c>
      <c r="K207" s="78">
        <v>1.50186E-2</v>
      </c>
      <c r="L207" s="81">
        <f t="shared" si="6"/>
        <v>3.6655413324506081</v>
      </c>
      <c r="M207"/>
    </row>
    <row r="208" spans="1:13" s="37" customFormat="1" ht="12" customHeight="1" x14ac:dyDescent="0.2">
      <c r="A208" s="41"/>
      <c r="C208" s="304"/>
      <c r="D208" s="188" t="s">
        <v>149</v>
      </c>
      <c r="E208" s="78">
        <v>0.10935893833333332</v>
      </c>
      <c r="F208" s="78">
        <v>9.7662111666666676E-2</v>
      </c>
      <c r="G208" s="78">
        <v>0.28588839233333335</v>
      </c>
      <c r="H208" s="78">
        <v>0.24605945299999998</v>
      </c>
      <c r="I208" s="78">
        <v>0.15183774166666666</v>
      </c>
      <c r="J208" s="78">
        <v>7.2402600666666664E-2</v>
      </c>
      <c r="K208" s="78">
        <v>3.6790799999999999E-2</v>
      </c>
      <c r="L208" s="82">
        <f t="shared" si="6"/>
        <v>3.2619591483802566</v>
      </c>
      <c r="M208"/>
    </row>
    <row r="209" spans="1:13" s="37" customFormat="1" ht="15" customHeight="1" x14ac:dyDescent="0.2">
      <c r="A209" s="41"/>
      <c r="C209" s="304"/>
      <c r="D209" s="141" t="s">
        <v>207</v>
      </c>
      <c r="E209" s="139">
        <v>0.10080884616666667</v>
      </c>
      <c r="F209" s="139">
        <v>6.1503789166666677E-2</v>
      </c>
      <c r="G209" s="139">
        <v>0.24327749058333328</v>
      </c>
      <c r="H209" s="139">
        <v>0.28841018491666665</v>
      </c>
      <c r="I209" s="139">
        <v>0.21824609325</v>
      </c>
      <c r="J209" s="139">
        <v>6.7754235416666669E-2</v>
      </c>
      <c r="K209" s="140">
        <v>1.9999349999999999E-2</v>
      </c>
      <c r="L209" s="56">
        <f t="shared" si="6"/>
        <v>3.5062019294893085</v>
      </c>
      <c r="M209"/>
    </row>
    <row r="210" spans="1:13" s="37" customFormat="1" ht="12" customHeight="1" x14ac:dyDescent="0.2">
      <c r="A210" s="41"/>
      <c r="C210" s="303" t="s">
        <v>29</v>
      </c>
      <c r="D210" s="173" t="s">
        <v>91</v>
      </c>
      <c r="E210" s="163">
        <v>8.3896136999999996E-2</v>
      </c>
      <c r="F210" s="163">
        <v>2.5550799999999999E-2</v>
      </c>
      <c r="G210" s="163">
        <v>0.27551603899999999</v>
      </c>
      <c r="H210" s="163">
        <v>0.38378075699999997</v>
      </c>
      <c r="I210" s="163">
        <v>0.1878813</v>
      </c>
      <c r="J210" s="163">
        <v>2.8688700000000001E-2</v>
      </c>
      <c r="K210" s="164">
        <v>1.4686299999999999E-2</v>
      </c>
      <c r="L210" s="49">
        <f t="shared" si="6"/>
        <v>3.5918727437273743</v>
      </c>
      <c r="M210"/>
    </row>
    <row r="211" spans="1:13" s="37" customFormat="1" ht="12" customHeight="1" x14ac:dyDescent="0.2">
      <c r="A211" s="41"/>
      <c r="C211" s="304"/>
      <c r="D211" s="174" t="s">
        <v>92</v>
      </c>
      <c r="E211" s="98">
        <v>0.108439832</v>
      </c>
      <c r="F211" s="98">
        <v>4.6055600000000002E-2</v>
      </c>
      <c r="G211" s="98">
        <v>0.34848974100000002</v>
      </c>
      <c r="H211" s="98">
        <v>0.26961196100000001</v>
      </c>
      <c r="I211" s="98">
        <v>0.18747750599999999</v>
      </c>
      <c r="J211" s="98">
        <v>2.2498899999999999E-2</v>
      </c>
      <c r="K211" s="99">
        <v>1.7426500000000001E-2</v>
      </c>
      <c r="L211" s="50">
        <f t="shared" ref="L211:L249" si="7">(1*E211+2*F211+3*G211+4*H211+5*I211)/SUM(E211:I211)</f>
        <v>3.3975021244181596</v>
      </c>
      <c r="M211"/>
    </row>
    <row r="212" spans="1:13" s="37" customFormat="1" ht="12" customHeight="1" x14ac:dyDescent="0.2">
      <c r="A212" s="41"/>
      <c r="C212" s="304"/>
      <c r="D212" s="174" t="s">
        <v>93</v>
      </c>
      <c r="E212" s="98">
        <v>0.135408626</v>
      </c>
      <c r="F212" s="98">
        <v>3.0448599999999999E-2</v>
      </c>
      <c r="G212" s="98">
        <v>0.19538232899999999</v>
      </c>
      <c r="H212" s="98">
        <v>0.33009548</v>
      </c>
      <c r="I212" s="98">
        <v>0.26289602000000001</v>
      </c>
      <c r="J212" s="98">
        <v>2.5668199999999999E-2</v>
      </c>
      <c r="K212" s="99">
        <v>2.0100699999999999E-2</v>
      </c>
      <c r="L212" s="50">
        <f t="shared" si="7"/>
        <v>3.5812236618100841</v>
      </c>
      <c r="M212"/>
    </row>
    <row r="213" spans="1:13" s="37" customFormat="1" ht="12" customHeight="1" x14ac:dyDescent="0.2">
      <c r="A213" s="41"/>
      <c r="C213" s="304"/>
      <c r="D213" s="174" t="s">
        <v>94</v>
      </c>
      <c r="E213" s="98">
        <v>0.181641471</v>
      </c>
      <c r="F213" s="98">
        <v>0.104248853</v>
      </c>
      <c r="G213" s="98">
        <v>0.33113819500000002</v>
      </c>
      <c r="H213" s="98">
        <v>0.199433421</v>
      </c>
      <c r="I213" s="98">
        <v>7.9049630999999995E-2</v>
      </c>
      <c r="J213" s="98">
        <v>3.9118E-2</v>
      </c>
      <c r="K213" s="99">
        <v>6.5370472999999998E-2</v>
      </c>
      <c r="L213" s="50">
        <f t="shared" si="7"/>
        <v>2.8771661745507475</v>
      </c>
      <c r="M213"/>
    </row>
    <row r="214" spans="1:13" s="37" customFormat="1" ht="12" customHeight="1" x14ac:dyDescent="0.2">
      <c r="A214" s="41"/>
      <c r="C214" s="304"/>
      <c r="D214" s="174" t="s">
        <v>102</v>
      </c>
      <c r="E214" s="98">
        <v>0.13603959199999999</v>
      </c>
      <c r="F214" s="98">
        <v>0.168195134</v>
      </c>
      <c r="G214" s="98">
        <v>0.32332812100000002</v>
      </c>
      <c r="H214" s="98">
        <v>0.241391141</v>
      </c>
      <c r="I214" s="98">
        <v>8.9165474999999994E-2</v>
      </c>
      <c r="J214" s="98">
        <v>2.7194300000000001E-2</v>
      </c>
      <c r="K214" s="99">
        <v>1.4686299999999999E-2</v>
      </c>
      <c r="L214" s="50">
        <f t="shared" si="7"/>
        <v>2.978549410805571</v>
      </c>
      <c r="M214"/>
    </row>
    <row r="215" spans="1:13" s="37" customFormat="1" ht="12" customHeight="1" x14ac:dyDescent="0.2">
      <c r="A215" s="41"/>
      <c r="C215" s="304"/>
      <c r="D215" s="174" t="s">
        <v>101</v>
      </c>
      <c r="E215" s="98">
        <v>0.12874887700000001</v>
      </c>
      <c r="F215" s="98">
        <v>0.112804417</v>
      </c>
      <c r="G215" s="98">
        <v>0.24363599599999999</v>
      </c>
      <c r="H215" s="98">
        <v>0.31740402699999998</v>
      </c>
      <c r="I215" s="98">
        <v>0.158975698</v>
      </c>
      <c r="J215" s="98">
        <v>2.1004499999999999E-2</v>
      </c>
      <c r="K215" s="99">
        <v>1.7426500000000001E-2</v>
      </c>
      <c r="L215" s="50">
        <f t="shared" si="7"/>
        <v>3.2756466232431585</v>
      </c>
      <c r="M215"/>
    </row>
    <row r="216" spans="1:13" s="37" customFormat="1" ht="12" customHeight="1" x14ac:dyDescent="0.2">
      <c r="A216" s="41"/>
      <c r="C216" s="304"/>
      <c r="D216" s="174" t="s">
        <v>100</v>
      </c>
      <c r="E216" s="98">
        <v>0.16964259600000001</v>
      </c>
      <c r="F216" s="98">
        <v>0.120756867</v>
      </c>
      <c r="G216" s="98">
        <v>0.238067218</v>
      </c>
      <c r="H216" s="98">
        <v>0.28066160499999998</v>
      </c>
      <c r="I216" s="98">
        <v>0.14612945499999999</v>
      </c>
      <c r="J216" s="98">
        <v>2.46415E-2</v>
      </c>
      <c r="K216" s="99">
        <v>2.0100699999999999E-2</v>
      </c>
      <c r="L216" s="50">
        <f t="shared" si="7"/>
        <v>3.1181654449424663</v>
      </c>
      <c r="M216"/>
    </row>
    <row r="217" spans="1:13" s="37" customFormat="1" ht="12" customHeight="1" x14ac:dyDescent="0.2">
      <c r="A217" s="41"/>
      <c r="C217" s="304"/>
      <c r="D217" s="174" t="s">
        <v>99</v>
      </c>
      <c r="E217" s="98">
        <v>0.216112626</v>
      </c>
      <c r="F217" s="98">
        <v>0.20950791799999999</v>
      </c>
      <c r="G217" s="98">
        <v>0.28209513899999999</v>
      </c>
      <c r="H217" s="98">
        <v>0.136649728</v>
      </c>
      <c r="I217" s="98">
        <v>5.3924899999999998E-2</v>
      </c>
      <c r="J217" s="98">
        <v>3.6339200000000002E-2</v>
      </c>
      <c r="K217" s="99">
        <v>6.5370472999999998E-2</v>
      </c>
      <c r="L217" s="50">
        <f t="shared" si="7"/>
        <v>2.5577892390292072</v>
      </c>
      <c r="M217"/>
    </row>
    <row r="218" spans="1:13" s="37" customFormat="1" ht="12" customHeight="1" x14ac:dyDescent="0.2">
      <c r="A218" s="41"/>
      <c r="C218" s="304"/>
      <c r="D218" s="174" t="s">
        <v>98</v>
      </c>
      <c r="E218" s="98">
        <v>0.12514070299999999</v>
      </c>
      <c r="F218" s="98">
        <v>9.3381531000000004E-2</v>
      </c>
      <c r="G218" s="98">
        <v>0.23930748800000001</v>
      </c>
      <c r="H218" s="98">
        <v>0.36176421199999997</v>
      </c>
      <c r="I218" s="98">
        <v>0.13787835400000001</v>
      </c>
      <c r="J218" s="98">
        <v>2.7841399999999999E-2</v>
      </c>
      <c r="K218" s="99">
        <v>1.4686299999999999E-2</v>
      </c>
      <c r="L218" s="50">
        <f t="shared" si="7"/>
        <v>3.3069101703338282</v>
      </c>
      <c r="M218"/>
    </row>
    <row r="219" spans="1:13" s="37" customFormat="1" ht="12" customHeight="1" x14ac:dyDescent="0.2">
      <c r="A219" s="41"/>
      <c r="C219" s="304"/>
      <c r="D219" s="174" t="s">
        <v>97</v>
      </c>
      <c r="E219" s="98">
        <v>0.125811381</v>
      </c>
      <c r="F219" s="98">
        <v>9.9554572999999993E-2</v>
      </c>
      <c r="G219" s="98">
        <v>0.270270974</v>
      </c>
      <c r="H219" s="98">
        <v>0.27969617099999999</v>
      </c>
      <c r="I219" s="98">
        <v>0.185588741</v>
      </c>
      <c r="J219" s="98">
        <v>2.16516E-2</v>
      </c>
      <c r="K219" s="99">
        <v>1.7426500000000001E-2</v>
      </c>
      <c r="L219" s="50">
        <f t="shared" si="7"/>
        <v>3.3118841778015993</v>
      </c>
      <c r="M219"/>
    </row>
    <row r="220" spans="1:13" s="37" customFormat="1" ht="12" customHeight="1" x14ac:dyDescent="0.2">
      <c r="A220" s="41"/>
      <c r="C220" s="304"/>
      <c r="D220" s="174" t="s">
        <v>96</v>
      </c>
      <c r="E220" s="98">
        <v>0.181178124</v>
      </c>
      <c r="F220" s="98">
        <v>8.1359951E-2</v>
      </c>
      <c r="G220" s="98">
        <v>0.33375873700000003</v>
      </c>
      <c r="H220" s="98">
        <v>0.21886029500000001</v>
      </c>
      <c r="I220" s="98">
        <v>0.139453456</v>
      </c>
      <c r="J220" s="98">
        <v>2.5288700000000001E-2</v>
      </c>
      <c r="K220" s="99">
        <v>2.0100699999999999E-2</v>
      </c>
      <c r="L220" s="50">
        <f t="shared" si="7"/>
        <v>3.0566210034698722</v>
      </c>
      <c r="M220"/>
    </row>
    <row r="221" spans="1:13" s="37" customFormat="1" ht="12" customHeight="1" x14ac:dyDescent="0.2">
      <c r="A221" s="41"/>
      <c r="C221" s="304"/>
      <c r="D221" s="175" t="s">
        <v>95</v>
      </c>
      <c r="E221" s="167">
        <v>0.222607315</v>
      </c>
      <c r="F221" s="167">
        <v>0.178891999</v>
      </c>
      <c r="G221" s="167">
        <v>0.33160446900000001</v>
      </c>
      <c r="H221" s="167">
        <v>0.11378551100000001</v>
      </c>
      <c r="I221" s="167">
        <v>5.1221599999999999E-2</v>
      </c>
      <c r="J221" s="167">
        <v>3.6518700000000001E-2</v>
      </c>
      <c r="K221" s="168">
        <v>6.5370472999999998E-2</v>
      </c>
      <c r="L221" s="190">
        <f t="shared" si="7"/>
        <v>2.5458490474562714</v>
      </c>
      <c r="M221"/>
    </row>
    <row r="222" spans="1:13" s="37" customFormat="1" ht="12" customHeight="1" x14ac:dyDescent="0.2">
      <c r="A222" s="41"/>
      <c r="C222" s="304"/>
      <c r="D222" s="187" t="s">
        <v>203</v>
      </c>
      <c r="E222" s="78">
        <v>0.12734651650000001</v>
      </c>
      <c r="F222" s="78">
        <v>5.1575963250000002E-2</v>
      </c>
      <c r="G222" s="78">
        <v>0.287631576</v>
      </c>
      <c r="H222" s="78">
        <v>0.29573040475000001</v>
      </c>
      <c r="I222" s="78">
        <v>0.17932611425</v>
      </c>
      <c r="J222" s="78">
        <v>2.899345E-2</v>
      </c>
      <c r="K222" s="78">
        <v>2.9395993249999999E-2</v>
      </c>
      <c r="L222" s="80">
        <f t="shared" si="7"/>
        <v>3.3697002203829594</v>
      </c>
      <c r="M222"/>
    </row>
    <row r="223" spans="1:13" s="37" customFormat="1" ht="12" customHeight="1" x14ac:dyDescent="0.2">
      <c r="A223" s="41"/>
      <c r="C223" s="304"/>
      <c r="D223" s="187" t="s">
        <v>204</v>
      </c>
      <c r="E223" s="78">
        <v>0.16263592274999999</v>
      </c>
      <c r="F223" s="78">
        <v>0.15281608399999999</v>
      </c>
      <c r="G223" s="78">
        <v>0.27178161849999999</v>
      </c>
      <c r="H223" s="78">
        <v>0.24402662524999999</v>
      </c>
      <c r="I223" s="78">
        <v>0.112048882</v>
      </c>
      <c r="J223" s="78">
        <v>2.7294875E-2</v>
      </c>
      <c r="K223" s="78">
        <v>2.9395993249999999E-2</v>
      </c>
      <c r="L223" s="81">
        <f t="shared" si="7"/>
        <v>2.9894376722256535</v>
      </c>
      <c r="M223"/>
    </row>
    <row r="224" spans="1:13" s="37" customFormat="1" ht="12" customHeight="1" x14ac:dyDescent="0.2">
      <c r="A224" s="41"/>
      <c r="C224" s="304"/>
      <c r="D224" s="187" t="s">
        <v>205</v>
      </c>
      <c r="E224" s="78">
        <v>0.16368438075</v>
      </c>
      <c r="F224" s="78">
        <v>0.11329701349999999</v>
      </c>
      <c r="G224" s="78">
        <v>0.293735417</v>
      </c>
      <c r="H224" s="78">
        <v>0.24352654725</v>
      </c>
      <c r="I224" s="78">
        <v>0.12853553775000001</v>
      </c>
      <c r="J224" s="78">
        <v>2.7825099999999998E-2</v>
      </c>
      <c r="K224" s="78">
        <v>2.9395993249999999E-2</v>
      </c>
      <c r="L224" s="81">
        <f t="shared" si="7"/>
        <v>3.0635693564932187</v>
      </c>
      <c r="M224"/>
    </row>
    <row r="225" spans="1:13" s="37" customFormat="1" ht="12" customHeight="1" x14ac:dyDescent="0.2">
      <c r="A225" s="41"/>
      <c r="C225" s="304"/>
      <c r="D225" s="187" t="s">
        <v>146</v>
      </c>
      <c r="E225" s="78">
        <v>0.11502547733333331</v>
      </c>
      <c r="F225" s="78">
        <v>9.5709155000000004E-2</v>
      </c>
      <c r="G225" s="78">
        <v>0.27938388266666669</v>
      </c>
      <c r="H225" s="78">
        <v>0.32897870333333329</v>
      </c>
      <c r="I225" s="78">
        <v>0.13830837633333334</v>
      </c>
      <c r="J225" s="78">
        <v>2.7908133333333335E-2</v>
      </c>
      <c r="K225" s="78">
        <v>1.4686299999999999E-2</v>
      </c>
      <c r="L225" s="81">
        <f t="shared" si="7"/>
        <v>3.2922850544139148</v>
      </c>
      <c r="M225"/>
    </row>
    <row r="226" spans="1:13" s="37" customFormat="1" ht="12" customHeight="1" x14ac:dyDescent="0.2">
      <c r="A226" s="41"/>
      <c r="C226" s="304"/>
      <c r="D226" s="187" t="s">
        <v>147</v>
      </c>
      <c r="E226" s="78">
        <v>0.12100002999999999</v>
      </c>
      <c r="F226" s="78">
        <v>8.6138196666666667E-2</v>
      </c>
      <c r="G226" s="78">
        <v>0.28746557033333336</v>
      </c>
      <c r="H226" s="78">
        <v>0.28890405299999999</v>
      </c>
      <c r="I226" s="78">
        <v>0.17734731500000001</v>
      </c>
      <c r="J226" s="78">
        <v>2.1718333333333329E-2</v>
      </c>
      <c r="K226" s="78">
        <v>1.7426500000000001E-2</v>
      </c>
      <c r="L226" s="81">
        <f t="shared" si="7"/>
        <v>3.3283121513254637</v>
      </c>
      <c r="M226"/>
    </row>
    <row r="227" spans="1:13" s="37" customFormat="1" ht="12" customHeight="1" x14ac:dyDescent="0.2">
      <c r="A227" s="41"/>
      <c r="C227" s="304"/>
      <c r="D227" s="187" t="s">
        <v>148</v>
      </c>
      <c r="E227" s="78">
        <v>0.16207644866666668</v>
      </c>
      <c r="F227" s="78">
        <v>7.7521806000000013E-2</v>
      </c>
      <c r="G227" s="78">
        <v>0.25573609466666669</v>
      </c>
      <c r="H227" s="78">
        <v>0.27653912666666663</v>
      </c>
      <c r="I227" s="78">
        <v>0.18282631033333333</v>
      </c>
      <c r="J227" s="78">
        <v>2.5199466666666667E-2</v>
      </c>
      <c r="K227" s="78">
        <v>2.0100699999999999E-2</v>
      </c>
      <c r="L227" s="81">
        <f t="shared" si="7"/>
        <v>3.2519295043772254</v>
      </c>
      <c r="M227"/>
    </row>
    <row r="228" spans="1:13" s="37" customFormat="1" ht="12" customHeight="1" x14ac:dyDescent="0.2">
      <c r="A228" s="41"/>
      <c r="C228" s="304"/>
      <c r="D228" s="188" t="s">
        <v>149</v>
      </c>
      <c r="E228" s="78">
        <v>0.20678713733333332</v>
      </c>
      <c r="F228" s="78">
        <v>0.16421625666666664</v>
      </c>
      <c r="G228" s="78">
        <v>0.31494593433333334</v>
      </c>
      <c r="H228" s="78">
        <v>0.14995622</v>
      </c>
      <c r="I228" s="78">
        <v>6.1398710333333335E-2</v>
      </c>
      <c r="J228" s="78">
        <v>3.7325299999999999E-2</v>
      </c>
      <c r="K228" s="78">
        <v>6.5370472999999998E-2</v>
      </c>
      <c r="L228" s="82">
        <f t="shared" si="7"/>
        <v>2.6600518857227642</v>
      </c>
      <c r="M228"/>
    </row>
    <row r="229" spans="1:13" s="37" customFormat="1" ht="15" customHeight="1" x14ac:dyDescent="0.2">
      <c r="A229" s="41"/>
      <c r="C229" s="304"/>
      <c r="D229" s="141" t="s">
        <v>207</v>
      </c>
      <c r="E229" s="139">
        <v>0.15122227333333335</v>
      </c>
      <c r="F229" s="139">
        <v>0.10589635358333334</v>
      </c>
      <c r="G229" s="139">
        <v>0.28438287050000005</v>
      </c>
      <c r="H229" s="139">
        <v>0.26109452574999997</v>
      </c>
      <c r="I229" s="139">
        <v>0.13997017799999997</v>
      </c>
      <c r="J229" s="139">
        <v>2.8037808333333334E-2</v>
      </c>
      <c r="K229" s="140">
        <v>2.9395993250000002E-2</v>
      </c>
      <c r="L229" s="56">
        <f t="shared" si="7"/>
        <v>3.1407794819459443</v>
      </c>
      <c r="M229"/>
    </row>
    <row r="230" spans="1:13" s="37" customFormat="1" ht="12" customHeight="1" x14ac:dyDescent="0.2">
      <c r="A230" s="41"/>
      <c r="C230" s="303" t="s">
        <v>30</v>
      </c>
      <c r="D230" s="173" t="s">
        <v>91</v>
      </c>
      <c r="E230" s="163">
        <v>8.2110769E-2</v>
      </c>
      <c r="F230" s="163">
        <v>6.4431664999999999E-2</v>
      </c>
      <c r="G230" s="163">
        <v>0.20983433600000001</v>
      </c>
      <c r="H230" s="163">
        <v>0.35670900300000002</v>
      </c>
      <c r="I230" s="163">
        <v>0.234401156</v>
      </c>
      <c r="J230" s="163">
        <v>3.3419499999999998E-2</v>
      </c>
      <c r="K230" s="164">
        <v>1.9093499999999999E-2</v>
      </c>
      <c r="L230" s="49">
        <f t="shared" si="7"/>
        <v>3.6299380959586838</v>
      </c>
      <c r="M230"/>
    </row>
    <row r="231" spans="1:13" s="37" customFormat="1" ht="12" customHeight="1" x14ac:dyDescent="0.2">
      <c r="A231" s="41"/>
      <c r="C231" s="304"/>
      <c r="D231" s="174" t="s">
        <v>92</v>
      </c>
      <c r="E231" s="98">
        <v>9.4607014000000003E-2</v>
      </c>
      <c r="F231" s="98">
        <v>6.5409505000000007E-2</v>
      </c>
      <c r="G231" s="98">
        <v>0.20032382400000001</v>
      </c>
      <c r="H231" s="98">
        <v>0.33011892599999998</v>
      </c>
      <c r="I231" s="98">
        <v>0.212873174</v>
      </c>
      <c r="J231" s="98">
        <v>3.4818399999999999E-2</v>
      </c>
      <c r="K231" s="99">
        <v>6.18492E-2</v>
      </c>
      <c r="L231" s="50">
        <f t="shared" si="7"/>
        <v>3.5548807029838958</v>
      </c>
      <c r="M231"/>
    </row>
    <row r="232" spans="1:13" s="37" customFormat="1" ht="12" customHeight="1" x14ac:dyDescent="0.2">
      <c r="A232" s="41"/>
      <c r="C232" s="304"/>
      <c r="D232" s="174" t="s">
        <v>93</v>
      </c>
      <c r="E232" s="98">
        <v>7.4365988999999993E-2</v>
      </c>
      <c r="F232" s="98">
        <v>4.8460299999999998E-2</v>
      </c>
      <c r="G232" s="98">
        <v>0.170697667</v>
      </c>
      <c r="H232" s="98">
        <v>0.36198533399999999</v>
      </c>
      <c r="I232" s="98">
        <v>0.28610085699999999</v>
      </c>
      <c r="J232" s="98">
        <v>3.1083300000000001E-2</v>
      </c>
      <c r="K232" s="99">
        <v>2.7306500000000001E-2</v>
      </c>
      <c r="L232" s="50">
        <f t="shared" si="7"/>
        <v>3.7826962913983979</v>
      </c>
      <c r="M232"/>
    </row>
    <row r="233" spans="1:13" s="37" customFormat="1" ht="12" customHeight="1" x14ac:dyDescent="0.2">
      <c r="A233" s="41"/>
      <c r="C233" s="304"/>
      <c r="D233" s="174" t="s">
        <v>94</v>
      </c>
      <c r="E233" s="98">
        <v>0.136266411</v>
      </c>
      <c r="F233" s="98">
        <v>0.103133013</v>
      </c>
      <c r="G233" s="98">
        <v>0.3011722</v>
      </c>
      <c r="H233" s="98">
        <v>0.20224234199999999</v>
      </c>
      <c r="I233" s="98">
        <v>8.9466465999999994E-2</v>
      </c>
      <c r="J233" s="98">
        <v>4.5931699999999999E-2</v>
      </c>
      <c r="K233" s="99">
        <v>0.121787858</v>
      </c>
      <c r="L233" s="50">
        <f t="shared" si="7"/>
        <v>3.0066196906573435</v>
      </c>
      <c r="M233"/>
    </row>
    <row r="234" spans="1:13" s="37" customFormat="1" ht="12" customHeight="1" x14ac:dyDescent="0.2">
      <c r="A234" s="41"/>
      <c r="C234" s="304"/>
      <c r="D234" s="174" t="s">
        <v>102</v>
      </c>
      <c r="E234" s="98">
        <v>0.12793683</v>
      </c>
      <c r="F234" s="98">
        <v>0.116033513</v>
      </c>
      <c r="G234" s="98">
        <v>0.31598804400000002</v>
      </c>
      <c r="H234" s="98">
        <v>0.24284639399999999</v>
      </c>
      <c r="I234" s="98">
        <v>0.14217247499999999</v>
      </c>
      <c r="J234" s="98">
        <v>3.5929200000000001E-2</v>
      </c>
      <c r="K234" s="99">
        <v>1.9093499999999999E-2</v>
      </c>
      <c r="L234" s="50">
        <f t="shared" si="7"/>
        <v>3.1643258290229159</v>
      </c>
      <c r="M234"/>
    </row>
    <row r="235" spans="1:13" s="37" customFormat="1" ht="12" customHeight="1" x14ac:dyDescent="0.2">
      <c r="A235" s="41"/>
      <c r="C235" s="304"/>
      <c r="D235" s="174" t="s">
        <v>101</v>
      </c>
      <c r="E235" s="98">
        <v>0.119054305</v>
      </c>
      <c r="F235" s="98">
        <v>9.7028341000000004E-2</v>
      </c>
      <c r="G235" s="98">
        <v>0.24015752100000001</v>
      </c>
      <c r="H235" s="98">
        <v>0.26454586600000002</v>
      </c>
      <c r="I235" s="98">
        <v>0.18173498699999999</v>
      </c>
      <c r="J235" s="98">
        <v>3.5629800000000003E-2</v>
      </c>
      <c r="K235" s="99">
        <v>6.18492E-2</v>
      </c>
      <c r="L235" s="50">
        <f t="shared" si="7"/>
        <v>3.3245119864355073</v>
      </c>
      <c r="M235"/>
    </row>
    <row r="236" spans="1:13" s="37" customFormat="1" ht="12" customHeight="1" x14ac:dyDescent="0.2">
      <c r="A236" s="41"/>
      <c r="C236" s="304"/>
      <c r="D236" s="174" t="s">
        <v>100</v>
      </c>
      <c r="E236" s="98">
        <v>0.105772408</v>
      </c>
      <c r="F236" s="98">
        <v>9.34117E-2</v>
      </c>
      <c r="G236" s="98">
        <v>0.25971534699999999</v>
      </c>
      <c r="H236" s="98">
        <v>0.27450168600000002</v>
      </c>
      <c r="I236" s="98">
        <v>0.203756506</v>
      </c>
      <c r="J236" s="98">
        <v>3.5535799999999999E-2</v>
      </c>
      <c r="K236" s="99">
        <v>2.7306500000000001E-2</v>
      </c>
      <c r="L236" s="50">
        <f t="shared" si="7"/>
        <v>3.4023423201070031</v>
      </c>
      <c r="M236"/>
    </row>
    <row r="237" spans="1:13" s="37" customFormat="1" ht="12" customHeight="1" x14ac:dyDescent="0.2">
      <c r="A237" s="41"/>
      <c r="C237" s="304"/>
      <c r="D237" s="174" t="s">
        <v>99</v>
      </c>
      <c r="E237" s="98">
        <v>0.17842154299999999</v>
      </c>
      <c r="F237" s="98">
        <v>0.139449982</v>
      </c>
      <c r="G237" s="98">
        <v>0.30537982800000002</v>
      </c>
      <c r="H237" s="98">
        <v>0.1372042</v>
      </c>
      <c r="I237" s="98">
        <v>6.8518254000000001E-2</v>
      </c>
      <c r="J237" s="98">
        <v>4.9238299999999999E-2</v>
      </c>
      <c r="K237" s="99">
        <v>0.121787858</v>
      </c>
      <c r="L237" s="50">
        <f t="shared" si="7"/>
        <v>2.7321358550475887</v>
      </c>
      <c r="M237"/>
    </row>
    <row r="238" spans="1:13" s="37" customFormat="1" ht="12" customHeight="1" x14ac:dyDescent="0.2">
      <c r="A238" s="41"/>
      <c r="C238" s="304"/>
      <c r="D238" s="174" t="s">
        <v>98</v>
      </c>
      <c r="E238" s="98">
        <v>0.10811775999999999</v>
      </c>
      <c r="F238" s="98">
        <v>0.10981041</v>
      </c>
      <c r="G238" s="98">
        <v>0.26241402200000002</v>
      </c>
      <c r="H238" s="98">
        <v>0.28018096599999998</v>
      </c>
      <c r="I238" s="98">
        <v>0.18123441100000001</v>
      </c>
      <c r="J238" s="98">
        <v>3.91489E-2</v>
      </c>
      <c r="K238" s="99">
        <v>1.9093499999999999E-2</v>
      </c>
      <c r="L238" s="50">
        <f t="shared" si="7"/>
        <v>3.3361840333666595</v>
      </c>
      <c r="M238"/>
    </row>
    <row r="239" spans="1:13" s="37" customFormat="1" ht="12" customHeight="1" x14ac:dyDescent="0.2">
      <c r="A239" s="41"/>
      <c r="C239" s="304"/>
      <c r="D239" s="174" t="s">
        <v>97</v>
      </c>
      <c r="E239" s="98">
        <v>0.111847698</v>
      </c>
      <c r="F239" s="98">
        <v>0.102084921</v>
      </c>
      <c r="G239" s="98">
        <v>0.25264344900000002</v>
      </c>
      <c r="H239" s="98">
        <v>0.29338298099999999</v>
      </c>
      <c r="I239" s="98">
        <v>0.13992346</v>
      </c>
      <c r="J239" s="98">
        <v>3.8268299999999998E-2</v>
      </c>
      <c r="K239" s="99">
        <v>6.18492E-2</v>
      </c>
      <c r="L239" s="50">
        <f t="shared" si="7"/>
        <v>3.2749798796233738</v>
      </c>
      <c r="M239"/>
    </row>
    <row r="240" spans="1:13" s="37" customFormat="1" ht="12" customHeight="1" x14ac:dyDescent="0.2">
      <c r="A240" s="41"/>
      <c r="C240" s="304"/>
      <c r="D240" s="174" t="s">
        <v>96</v>
      </c>
      <c r="E240" s="98">
        <v>0.120114446</v>
      </c>
      <c r="F240" s="98">
        <v>0.113985473</v>
      </c>
      <c r="G240" s="98">
        <v>0.28155957300000001</v>
      </c>
      <c r="H240" s="98">
        <v>0.27201501900000002</v>
      </c>
      <c r="I240" s="98">
        <v>0.14575475800000001</v>
      </c>
      <c r="J240" s="98">
        <v>3.9264199999999999E-2</v>
      </c>
      <c r="K240" s="99">
        <v>2.7306500000000001E-2</v>
      </c>
      <c r="L240" s="50">
        <f t="shared" si="7"/>
        <v>3.2242378474206599</v>
      </c>
      <c r="M240"/>
    </row>
    <row r="241" spans="1:13" s="37" customFormat="1" ht="12" customHeight="1" x14ac:dyDescent="0.2">
      <c r="A241" s="41"/>
      <c r="C241" s="304"/>
      <c r="D241" s="175" t="s">
        <v>95</v>
      </c>
      <c r="E241" s="167">
        <v>0.188760597</v>
      </c>
      <c r="F241" s="167">
        <v>0.146840421</v>
      </c>
      <c r="G241" s="167">
        <v>0.302594959</v>
      </c>
      <c r="H241" s="167">
        <v>0.12825384400000001</v>
      </c>
      <c r="I241" s="167">
        <v>6.1457900000000003E-2</v>
      </c>
      <c r="J241" s="167">
        <v>5.0304399999999999E-2</v>
      </c>
      <c r="K241" s="168">
        <v>0.121787858</v>
      </c>
      <c r="L241" s="190">
        <f t="shared" si="7"/>
        <v>2.6700212305424325</v>
      </c>
      <c r="M241"/>
    </row>
    <row r="242" spans="1:13" s="37" customFormat="1" ht="12" customHeight="1" x14ac:dyDescent="0.2">
      <c r="A242" s="41"/>
      <c r="C242" s="304"/>
      <c r="D242" s="187" t="s">
        <v>203</v>
      </c>
      <c r="E242" s="78">
        <v>9.6837545750000004E-2</v>
      </c>
      <c r="F242" s="78">
        <v>7.0358620750000003E-2</v>
      </c>
      <c r="G242" s="78">
        <v>0.22050700675000001</v>
      </c>
      <c r="H242" s="78">
        <v>0.31276390124999998</v>
      </c>
      <c r="I242" s="78">
        <v>0.20571041325</v>
      </c>
      <c r="J242" s="78">
        <v>3.6313224999999998E-2</v>
      </c>
      <c r="K242" s="78">
        <v>5.7509264500000004E-2</v>
      </c>
      <c r="L242" s="80">
        <f t="shared" si="7"/>
        <v>3.5077934750316251</v>
      </c>
      <c r="M242"/>
    </row>
    <row r="243" spans="1:13" s="37" customFormat="1" ht="12" customHeight="1" x14ac:dyDescent="0.2">
      <c r="A243" s="41"/>
      <c r="C243" s="304"/>
      <c r="D243" s="187" t="s">
        <v>204</v>
      </c>
      <c r="E243" s="78">
        <v>0.13279627150000001</v>
      </c>
      <c r="F243" s="78">
        <v>0.111480884</v>
      </c>
      <c r="G243" s="78">
        <v>0.28031018499999999</v>
      </c>
      <c r="H243" s="78">
        <v>0.22977453650000002</v>
      </c>
      <c r="I243" s="78">
        <v>0.14904555549999998</v>
      </c>
      <c r="J243" s="78">
        <v>3.9083275000000001E-2</v>
      </c>
      <c r="K243" s="78">
        <v>5.7509264500000004E-2</v>
      </c>
      <c r="L243" s="81">
        <f t="shared" si="7"/>
        <v>3.1669149655794975</v>
      </c>
      <c r="M243"/>
    </row>
    <row r="244" spans="1:13" s="37" customFormat="1" ht="12" customHeight="1" x14ac:dyDescent="0.2">
      <c r="A244" s="41"/>
      <c r="C244" s="304"/>
      <c r="D244" s="187" t="s">
        <v>205</v>
      </c>
      <c r="E244" s="78">
        <v>0.13221012525</v>
      </c>
      <c r="F244" s="78">
        <v>0.11818030624999999</v>
      </c>
      <c r="G244" s="78">
        <v>0.27480300074999997</v>
      </c>
      <c r="H244" s="78">
        <v>0.2434582025</v>
      </c>
      <c r="I244" s="78">
        <v>0.13209263225000001</v>
      </c>
      <c r="J244" s="78">
        <v>4.1746449999999997E-2</v>
      </c>
      <c r="K244" s="78">
        <v>5.7509264500000004E-2</v>
      </c>
      <c r="L244" s="81">
        <f t="shared" si="7"/>
        <v>3.1388217664337348</v>
      </c>
      <c r="M244"/>
    </row>
    <row r="245" spans="1:13" s="37" customFormat="1" ht="12" customHeight="1" x14ac:dyDescent="0.2">
      <c r="A245" s="41"/>
      <c r="C245" s="304"/>
      <c r="D245" s="187" t="s">
        <v>146</v>
      </c>
      <c r="E245" s="78">
        <v>0.10605511966666666</v>
      </c>
      <c r="F245" s="78">
        <v>9.6758529333333329E-2</v>
      </c>
      <c r="G245" s="78">
        <v>0.26274546733333337</v>
      </c>
      <c r="H245" s="78">
        <v>0.29324545433333332</v>
      </c>
      <c r="I245" s="78">
        <v>0.18593601400000001</v>
      </c>
      <c r="J245" s="78">
        <v>3.6165866666666664E-2</v>
      </c>
      <c r="K245" s="78">
        <v>1.9093499999999999E-2</v>
      </c>
      <c r="L245" s="81">
        <f t="shared" si="7"/>
        <v>3.3770862810899165</v>
      </c>
      <c r="M245"/>
    </row>
    <row r="246" spans="1:13" s="37" customFormat="1" ht="12" customHeight="1" x14ac:dyDescent="0.2">
      <c r="A246" s="41"/>
      <c r="C246" s="304"/>
      <c r="D246" s="187" t="s">
        <v>147</v>
      </c>
      <c r="E246" s="78">
        <v>0.10850300566666667</v>
      </c>
      <c r="F246" s="78">
        <v>8.8174255666666659E-2</v>
      </c>
      <c r="G246" s="78">
        <v>0.23104159800000001</v>
      </c>
      <c r="H246" s="78">
        <v>0.29601592433333335</v>
      </c>
      <c r="I246" s="78">
        <v>0.17817720699999998</v>
      </c>
      <c r="J246" s="78">
        <v>3.6238833333333331E-2</v>
      </c>
      <c r="K246" s="78">
        <v>6.18492E-2</v>
      </c>
      <c r="L246" s="81">
        <f t="shared" si="7"/>
        <v>3.3849489472655758</v>
      </c>
      <c r="M246"/>
    </row>
    <row r="247" spans="1:13" s="37" customFormat="1" ht="12" customHeight="1" x14ac:dyDescent="0.2">
      <c r="A247" s="41"/>
      <c r="C247" s="304"/>
      <c r="D247" s="187" t="s">
        <v>148</v>
      </c>
      <c r="E247" s="78">
        <v>0.100084281</v>
      </c>
      <c r="F247" s="78">
        <v>8.5285824333333329E-2</v>
      </c>
      <c r="G247" s="78">
        <v>0.23732419566666665</v>
      </c>
      <c r="H247" s="78">
        <v>0.30283401300000001</v>
      </c>
      <c r="I247" s="78">
        <v>0.21187070699999999</v>
      </c>
      <c r="J247" s="78">
        <v>3.5294433333333333E-2</v>
      </c>
      <c r="K247" s="78">
        <v>2.7306500000000001E-2</v>
      </c>
      <c r="L247" s="81">
        <f t="shared" si="7"/>
        <v>3.4705797966335483</v>
      </c>
      <c r="M247"/>
    </row>
    <row r="248" spans="1:13" s="37" customFormat="1" ht="12" customHeight="1" x14ac:dyDescent="0.2">
      <c r="A248" s="41"/>
      <c r="C248" s="304"/>
      <c r="D248" s="188" t="s">
        <v>149</v>
      </c>
      <c r="E248" s="78">
        <v>0.16781618366666665</v>
      </c>
      <c r="F248" s="78">
        <v>0.12980780533333333</v>
      </c>
      <c r="G248" s="78">
        <v>0.30304899566666671</v>
      </c>
      <c r="H248" s="78">
        <v>0.15590012866666667</v>
      </c>
      <c r="I248" s="78">
        <v>7.3147539999999997E-2</v>
      </c>
      <c r="J248" s="78">
        <v>4.849146666666667E-2</v>
      </c>
      <c r="K248" s="78">
        <v>0.12178785799999998</v>
      </c>
      <c r="L248" s="82">
        <f t="shared" si="7"/>
        <v>2.8032531029037577</v>
      </c>
      <c r="M248"/>
    </row>
    <row r="249" spans="1:13" s="37" customFormat="1" ht="15" customHeight="1" x14ac:dyDescent="0.2">
      <c r="A249" s="41"/>
      <c r="C249" s="305"/>
      <c r="D249" s="141" t="s">
        <v>207</v>
      </c>
      <c r="E249" s="139">
        <v>0.12061464750000001</v>
      </c>
      <c r="F249" s="139">
        <v>0.10000660366666668</v>
      </c>
      <c r="G249" s="139">
        <v>0.25854006416666669</v>
      </c>
      <c r="H249" s="139">
        <v>0.26199888008333333</v>
      </c>
      <c r="I249" s="139">
        <v>0.16228286699999997</v>
      </c>
      <c r="J249" s="139">
        <v>3.9047649999999996E-2</v>
      </c>
      <c r="K249" s="140">
        <v>5.7509264500000011E-2</v>
      </c>
      <c r="L249" s="56">
        <f t="shared" si="7"/>
        <v>3.2715486184158906</v>
      </c>
      <c r="M249"/>
    </row>
    <row r="250" spans="1:13" ht="15" customHeight="1" x14ac:dyDescent="0.2">
      <c r="A250" s="41"/>
      <c r="C250" s="177" t="s">
        <v>248</v>
      </c>
    </row>
    <row r="251" spans="1:13" ht="12" customHeight="1" x14ac:dyDescent="0.2">
      <c r="A251" s="41"/>
      <c r="B251" s="37"/>
      <c r="C251" s="306" t="s">
        <v>249</v>
      </c>
      <c r="D251" s="173" t="s">
        <v>91</v>
      </c>
      <c r="E251" s="163">
        <v>7.0795804000000004E-2</v>
      </c>
      <c r="F251" s="163">
        <v>4.2545699999999999E-2</v>
      </c>
      <c r="G251" s="163">
        <v>0.210611046</v>
      </c>
      <c r="H251" s="163">
        <v>0.40369219200000001</v>
      </c>
      <c r="I251" s="163">
        <v>0.234398354</v>
      </c>
      <c r="J251" s="163">
        <v>2.2952500000000001E-2</v>
      </c>
      <c r="K251" s="164">
        <v>1.5004399999999999E-2</v>
      </c>
      <c r="L251" s="49">
        <f t="shared" ref="L251:L270" si="8">(1*E251+2*F251+3*G251+4*H251+5*I251)/SUM(E251:I251)</f>
        <v>3.7155101417618819</v>
      </c>
    </row>
    <row r="252" spans="1:13" ht="12" customHeight="1" x14ac:dyDescent="0.2">
      <c r="A252" s="41"/>
      <c r="B252" s="37"/>
      <c r="C252" s="304"/>
      <c r="D252" s="174" t="s">
        <v>92</v>
      </c>
      <c r="E252" s="98">
        <v>9.9173710999999998E-2</v>
      </c>
      <c r="F252" s="98">
        <v>5.3248400000000001E-2</v>
      </c>
      <c r="G252" s="98">
        <v>0.25015910699999999</v>
      </c>
      <c r="H252" s="98">
        <v>0.33246102999999999</v>
      </c>
      <c r="I252" s="98">
        <v>0.21964868900000001</v>
      </c>
      <c r="J252" s="98">
        <v>2.2555499999999999E-2</v>
      </c>
      <c r="K252" s="99">
        <v>2.2753599999999999E-2</v>
      </c>
      <c r="L252" s="50">
        <f t="shared" si="8"/>
        <v>3.5448491923831886</v>
      </c>
    </row>
    <row r="253" spans="1:13" ht="12" customHeight="1" x14ac:dyDescent="0.2">
      <c r="A253" s="41"/>
      <c r="B253" s="37"/>
      <c r="C253" s="304"/>
      <c r="D253" s="174" t="s">
        <v>93</v>
      </c>
      <c r="E253" s="98">
        <v>9.0354554000000004E-2</v>
      </c>
      <c r="F253" s="98">
        <v>4.3404900000000003E-2</v>
      </c>
      <c r="G253" s="98">
        <v>0.20069625099999999</v>
      </c>
      <c r="H253" s="98">
        <v>0.35138153500000002</v>
      </c>
      <c r="I253" s="98">
        <v>0.257200121</v>
      </c>
      <c r="J253" s="98">
        <v>2.33142E-2</v>
      </c>
      <c r="K253" s="99">
        <v>3.3648499999999998E-2</v>
      </c>
      <c r="L253" s="50">
        <f t="shared" si="8"/>
        <v>3.6804266676344328</v>
      </c>
    </row>
    <row r="254" spans="1:13" ht="12" customHeight="1" x14ac:dyDescent="0.2">
      <c r="A254" s="41"/>
      <c r="B254" s="37"/>
      <c r="C254" s="304"/>
      <c r="D254" s="174" t="s">
        <v>94</v>
      </c>
      <c r="E254" s="98">
        <v>0.110242481</v>
      </c>
      <c r="F254" s="98">
        <v>9.4419981E-2</v>
      </c>
      <c r="G254" s="98">
        <v>0.343338384</v>
      </c>
      <c r="H254" s="98">
        <v>0.25132964499999999</v>
      </c>
      <c r="I254" s="98">
        <v>0.120120086</v>
      </c>
      <c r="J254" s="98">
        <v>2.9060300000000001E-2</v>
      </c>
      <c r="K254" s="99">
        <v>5.1489100000000003E-2</v>
      </c>
      <c r="L254" s="50">
        <f t="shared" si="8"/>
        <v>3.1921417838209698</v>
      </c>
    </row>
    <row r="255" spans="1:13" ht="12" customHeight="1" x14ac:dyDescent="0.2">
      <c r="A255" s="41"/>
      <c r="B255" s="37"/>
      <c r="C255" s="304"/>
      <c r="D255" s="174" t="s">
        <v>102</v>
      </c>
      <c r="E255" s="98">
        <v>0.137395515</v>
      </c>
      <c r="F255" s="98">
        <v>8.6055644000000001E-2</v>
      </c>
      <c r="G255" s="98">
        <v>0.36831525199999998</v>
      </c>
      <c r="H255" s="98">
        <v>0.25562486000000001</v>
      </c>
      <c r="I255" s="98">
        <v>0.11280419</v>
      </c>
      <c r="J255" s="98">
        <v>2.4800099999999999E-2</v>
      </c>
      <c r="K255" s="99">
        <v>1.5004399999999999E-2</v>
      </c>
      <c r="L255" s="50">
        <f t="shared" si="8"/>
        <v>3.1253771454768411</v>
      </c>
    </row>
    <row r="256" spans="1:13" ht="12" customHeight="1" x14ac:dyDescent="0.2">
      <c r="A256" s="41"/>
      <c r="B256" s="37"/>
      <c r="C256" s="304"/>
      <c r="D256" s="174" t="s">
        <v>101</v>
      </c>
      <c r="E256" s="98">
        <v>0.130848985</v>
      </c>
      <c r="F256" s="98">
        <v>6.5400402999999996E-2</v>
      </c>
      <c r="G256" s="98">
        <v>0.30588801700000001</v>
      </c>
      <c r="H256" s="98">
        <v>0.296202564</v>
      </c>
      <c r="I256" s="98">
        <v>0.15518612700000001</v>
      </c>
      <c r="J256" s="98">
        <v>2.37203E-2</v>
      </c>
      <c r="K256" s="99">
        <v>2.2753599999999999E-2</v>
      </c>
      <c r="L256" s="50">
        <f t="shared" si="8"/>
        <v>3.2930978461652924</v>
      </c>
    </row>
    <row r="257" spans="1:12" ht="12" customHeight="1" x14ac:dyDescent="0.2">
      <c r="A257" s="41"/>
      <c r="B257" s="37"/>
      <c r="C257" s="304"/>
      <c r="D257" s="174" t="s">
        <v>100</v>
      </c>
      <c r="E257" s="98">
        <v>0.130239401</v>
      </c>
      <c r="F257" s="98">
        <v>6.5256904000000004E-2</v>
      </c>
      <c r="G257" s="98">
        <v>0.32759356699999997</v>
      </c>
      <c r="H257" s="98">
        <v>0.27925272699999998</v>
      </c>
      <c r="I257" s="98">
        <v>0.140432166</v>
      </c>
      <c r="J257" s="98">
        <v>2.3576799999999998E-2</v>
      </c>
      <c r="K257" s="99">
        <v>3.3648499999999998E-2</v>
      </c>
      <c r="L257" s="50">
        <f t="shared" si="8"/>
        <v>3.2486080044792041</v>
      </c>
    </row>
    <row r="258" spans="1:12" ht="12" customHeight="1" x14ac:dyDescent="0.2">
      <c r="A258" s="41"/>
      <c r="B258" s="37"/>
      <c r="C258" s="304"/>
      <c r="D258" s="174" t="s">
        <v>99</v>
      </c>
      <c r="E258" s="98">
        <v>0.165467219</v>
      </c>
      <c r="F258" s="98">
        <v>0.13226916499999999</v>
      </c>
      <c r="G258" s="98">
        <v>0.37265567999999999</v>
      </c>
      <c r="H258" s="98">
        <v>0.18178476700000001</v>
      </c>
      <c r="I258" s="98">
        <v>6.5005587000000004E-2</v>
      </c>
      <c r="J258" s="98">
        <v>3.1328500000000002E-2</v>
      </c>
      <c r="K258" s="99">
        <v>5.1489100000000003E-2</v>
      </c>
      <c r="L258" s="50">
        <f t="shared" si="8"/>
        <v>2.8349208848440877</v>
      </c>
    </row>
    <row r="259" spans="1:12" ht="12" customHeight="1" x14ac:dyDescent="0.2">
      <c r="A259" s="41"/>
      <c r="B259" s="37"/>
      <c r="C259" s="304"/>
      <c r="D259" s="174" t="s">
        <v>98</v>
      </c>
      <c r="E259" s="98">
        <v>0.121640132</v>
      </c>
      <c r="F259" s="98">
        <v>7.2220844000000006E-2</v>
      </c>
      <c r="G259" s="98">
        <v>0.28383104799999997</v>
      </c>
      <c r="H259" s="98">
        <v>0.314123965</v>
      </c>
      <c r="I259" s="98">
        <v>0.167414176</v>
      </c>
      <c r="J259" s="98">
        <v>2.5765400000000001E-2</v>
      </c>
      <c r="K259" s="99">
        <v>1.5004399999999999E-2</v>
      </c>
      <c r="L259" s="50">
        <f t="shared" si="8"/>
        <v>3.3476237728616467</v>
      </c>
    </row>
    <row r="260" spans="1:12" ht="12" customHeight="1" x14ac:dyDescent="0.2">
      <c r="A260" s="41"/>
      <c r="B260" s="37"/>
      <c r="C260" s="304"/>
      <c r="D260" s="174" t="s">
        <v>97</v>
      </c>
      <c r="E260" s="98">
        <v>0.126006065</v>
      </c>
      <c r="F260" s="98">
        <v>7.0241799999999993E-2</v>
      </c>
      <c r="G260" s="98">
        <v>0.29449223800000002</v>
      </c>
      <c r="H260" s="98">
        <v>0.29215917699999999</v>
      </c>
      <c r="I260" s="98">
        <v>0.16999302899999999</v>
      </c>
      <c r="J260" s="98">
        <v>2.43541E-2</v>
      </c>
      <c r="K260" s="99">
        <v>2.2753599999999999E-2</v>
      </c>
      <c r="L260" s="50">
        <f t="shared" si="8"/>
        <v>3.3252112563750367</v>
      </c>
    </row>
    <row r="261" spans="1:12" ht="12" customHeight="1" x14ac:dyDescent="0.2">
      <c r="A261" s="41"/>
      <c r="B261" s="37"/>
      <c r="C261" s="304"/>
      <c r="D261" s="174" t="s">
        <v>96</v>
      </c>
      <c r="E261" s="98">
        <v>0.140063774</v>
      </c>
      <c r="F261" s="98">
        <v>7.4285159000000003E-2</v>
      </c>
      <c r="G261" s="98">
        <v>0.39150425599999999</v>
      </c>
      <c r="H261" s="98">
        <v>0.22307808200000001</v>
      </c>
      <c r="I261" s="98">
        <v>0.112257016</v>
      </c>
      <c r="J261" s="98">
        <v>2.51633E-2</v>
      </c>
      <c r="K261" s="99">
        <v>3.3648499999999998E-2</v>
      </c>
      <c r="L261" s="50">
        <f t="shared" si="8"/>
        <v>3.0990018769751222</v>
      </c>
    </row>
    <row r="262" spans="1:12" ht="12" customHeight="1" x14ac:dyDescent="0.2">
      <c r="A262" s="41"/>
      <c r="B262" s="37"/>
      <c r="C262" s="304"/>
      <c r="D262" s="175" t="s">
        <v>95</v>
      </c>
      <c r="E262" s="167">
        <v>0.164902892</v>
      </c>
      <c r="F262" s="167">
        <v>0.14240781499999999</v>
      </c>
      <c r="G262" s="167">
        <v>0.388921093</v>
      </c>
      <c r="H262" s="167">
        <v>0.143123691</v>
      </c>
      <c r="I262" s="167">
        <v>7.8072947000000004E-2</v>
      </c>
      <c r="J262" s="167">
        <v>3.1082499999999999E-2</v>
      </c>
      <c r="K262" s="168">
        <v>5.1489100000000003E-2</v>
      </c>
      <c r="L262" s="190">
        <f t="shared" si="8"/>
        <v>2.8114904587250216</v>
      </c>
    </row>
    <row r="263" spans="1:12" ht="12" customHeight="1" x14ac:dyDescent="0.2">
      <c r="A263" s="41"/>
      <c r="B263" s="37"/>
      <c r="C263" s="304"/>
      <c r="D263" s="187" t="s">
        <v>203</v>
      </c>
      <c r="E263" s="78">
        <v>9.2641637500000013E-2</v>
      </c>
      <c r="F263" s="78">
        <v>5.8404745250000001E-2</v>
      </c>
      <c r="G263" s="78">
        <v>0.25120119699999999</v>
      </c>
      <c r="H263" s="78">
        <v>0.3347161005</v>
      </c>
      <c r="I263" s="78">
        <v>0.2078418125</v>
      </c>
      <c r="J263" s="78">
        <v>2.4470624999999999E-2</v>
      </c>
      <c r="K263" s="78">
        <v>3.0723899999999998E-2</v>
      </c>
      <c r="L263" s="80">
        <f t="shared" si="8"/>
        <v>3.5363132508630306</v>
      </c>
    </row>
    <row r="264" spans="1:12" ht="12" customHeight="1" x14ac:dyDescent="0.2">
      <c r="A264" s="41"/>
      <c r="B264" s="37"/>
      <c r="C264" s="304"/>
      <c r="D264" s="187" t="s">
        <v>204</v>
      </c>
      <c r="E264" s="78">
        <v>0.14098778000000001</v>
      </c>
      <c r="F264" s="78">
        <v>8.7245528999999988E-2</v>
      </c>
      <c r="G264" s="78">
        <v>0.34361312900000002</v>
      </c>
      <c r="H264" s="78">
        <v>0.2532162295</v>
      </c>
      <c r="I264" s="78">
        <v>0.11835701749999999</v>
      </c>
      <c r="J264" s="78">
        <v>2.5856425000000002E-2</v>
      </c>
      <c r="K264" s="78">
        <v>3.0723899999999998E-2</v>
      </c>
      <c r="L264" s="81">
        <f t="shared" si="8"/>
        <v>3.1279485444486985</v>
      </c>
    </row>
    <row r="265" spans="1:12" ht="12" customHeight="1" x14ac:dyDescent="0.2">
      <c r="A265" s="41"/>
      <c r="B265" s="37"/>
      <c r="C265" s="304"/>
      <c r="D265" s="187" t="s">
        <v>205</v>
      </c>
      <c r="E265" s="78">
        <v>0.13815321575</v>
      </c>
      <c r="F265" s="78">
        <v>8.9788904500000002E-2</v>
      </c>
      <c r="G265" s="78">
        <v>0.33968715875</v>
      </c>
      <c r="H265" s="78">
        <v>0.24312122875</v>
      </c>
      <c r="I265" s="78">
        <v>0.13193429200000001</v>
      </c>
      <c r="J265" s="78">
        <v>2.6591324999999999E-2</v>
      </c>
      <c r="K265" s="78">
        <v>3.0723899999999998E-2</v>
      </c>
      <c r="L265" s="81">
        <f t="shared" si="8"/>
        <v>3.1494608556193602</v>
      </c>
    </row>
    <row r="266" spans="1:12" ht="12" customHeight="1" x14ac:dyDescent="0.2">
      <c r="A266" s="41"/>
      <c r="B266" s="37"/>
      <c r="C266" s="304"/>
      <c r="D266" s="187" t="s">
        <v>146</v>
      </c>
      <c r="E266" s="78">
        <v>0.109943817</v>
      </c>
      <c r="F266" s="78">
        <v>6.6940729333333338E-2</v>
      </c>
      <c r="G266" s="78">
        <v>0.28758578200000001</v>
      </c>
      <c r="H266" s="78">
        <v>0.32448033900000001</v>
      </c>
      <c r="I266" s="78">
        <v>0.17153890666666669</v>
      </c>
      <c r="J266" s="78">
        <v>2.4506E-2</v>
      </c>
      <c r="K266" s="78">
        <v>1.5004399999999999E-2</v>
      </c>
      <c r="L266" s="81">
        <f t="shared" si="8"/>
        <v>3.3963913813394502</v>
      </c>
    </row>
    <row r="267" spans="1:12" ht="12" customHeight="1" x14ac:dyDescent="0.2">
      <c r="A267" s="41"/>
      <c r="B267" s="37"/>
      <c r="C267" s="304"/>
      <c r="D267" s="187" t="s">
        <v>147</v>
      </c>
      <c r="E267" s="78">
        <v>0.11867625366666668</v>
      </c>
      <c r="F267" s="78">
        <v>6.2963534333333335E-2</v>
      </c>
      <c r="G267" s="78">
        <v>0.28351312066666667</v>
      </c>
      <c r="H267" s="78">
        <v>0.3069409236666667</v>
      </c>
      <c r="I267" s="78">
        <v>0.18160928166666668</v>
      </c>
      <c r="J267" s="78">
        <v>2.35433E-2</v>
      </c>
      <c r="K267" s="78">
        <v>2.2753599999999999E-2</v>
      </c>
      <c r="L267" s="81">
        <f t="shared" si="8"/>
        <v>3.387797250427488</v>
      </c>
    </row>
    <row r="268" spans="1:12" ht="12" customHeight="1" x14ac:dyDescent="0.2">
      <c r="A268" s="41"/>
      <c r="B268" s="37"/>
      <c r="C268" s="304"/>
      <c r="D268" s="187" t="s">
        <v>148</v>
      </c>
      <c r="E268" s="78">
        <v>0.12021924300000002</v>
      </c>
      <c r="F268" s="78">
        <v>6.0982321000000006E-2</v>
      </c>
      <c r="G268" s="78">
        <v>0.30659802466666664</v>
      </c>
      <c r="H268" s="78">
        <v>0.28457078133333336</v>
      </c>
      <c r="I268" s="78">
        <v>0.16996310100000001</v>
      </c>
      <c r="J268" s="78">
        <v>2.4018100000000001E-2</v>
      </c>
      <c r="K268" s="78">
        <v>3.3648499999999998E-2</v>
      </c>
      <c r="L268" s="81">
        <f t="shared" si="8"/>
        <v>3.3428469711369653</v>
      </c>
    </row>
    <row r="269" spans="1:12" ht="12" customHeight="1" x14ac:dyDescent="0.2">
      <c r="A269" s="41"/>
      <c r="B269" s="37"/>
      <c r="C269" s="304"/>
      <c r="D269" s="188" t="s">
        <v>149</v>
      </c>
      <c r="E269" s="78">
        <v>0.14687086400000002</v>
      </c>
      <c r="F269" s="78">
        <v>0.12303232033333333</v>
      </c>
      <c r="G269" s="78">
        <v>0.36830505233333333</v>
      </c>
      <c r="H269" s="78">
        <v>0.19207936766666667</v>
      </c>
      <c r="I269" s="78">
        <v>8.7732873333333336E-2</v>
      </c>
      <c r="J269" s="78">
        <v>3.0490433333333334E-2</v>
      </c>
      <c r="K269" s="78">
        <v>5.1489100000000003E-2</v>
      </c>
      <c r="L269" s="82">
        <f t="shared" si="8"/>
        <v>2.9463749064453055</v>
      </c>
    </row>
    <row r="270" spans="1:12" ht="15" customHeight="1" x14ac:dyDescent="0.2">
      <c r="A270" s="41"/>
      <c r="B270" s="37"/>
      <c r="C270" s="304"/>
      <c r="D270" s="141" t="s">
        <v>207</v>
      </c>
      <c r="E270" s="139">
        <v>0.12392754441666665</v>
      </c>
      <c r="F270" s="139">
        <v>7.8479726250000006E-2</v>
      </c>
      <c r="G270" s="139">
        <v>0.3115004949166667</v>
      </c>
      <c r="H270" s="139">
        <v>0.27701785291666658</v>
      </c>
      <c r="I270" s="139">
        <v>0.15271104066666666</v>
      </c>
      <c r="J270" s="139">
        <v>2.5639458333333337E-2</v>
      </c>
      <c r="K270" s="140">
        <v>3.0723900000000002E-2</v>
      </c>
      <c r="L270" s="56">
        <f t="shared" si="8"/>
        <v>3.2714022570857262</v>
      </c>
    </row>
    <row r="271" spans="1:12" ht="12" customHeight="1" x14ac:dyDescent="0.2">
      <c r="A271" s="41"/>
      <c r="B271" s="37"/>
      <c r="C271" s="306" t="s">
        <v>251</v>
      </c>
      <c r="D271" s="173" t="s">
        <v>91</v>
      </c>
      <c r="E271" s="163">
        <v>8.9870939999999996E-2</v>
      </c>
      <c r="F271" s="163">
        <v>7.4478423000000002E-2</v>
      </c>
      <c r="G271" s="163">
        <v>0.32648548900000002</v>
      </c>
      <c r="H271" s="163">
        <v>0.33222071199999997</v>
      </c>
      <c r="I271" s="163">
        <v>0.12935542899999999</v>
      </c>
      <c r="J271" s="163">
        <v>4.0573400000000003E-2</v>
      </c>
      <c r="K271" s="164">
        <v>7.01566E-3</v>
      </c>
      <c r="L271" s="49">
        <f t="shared" ref="L271:L290" si="9">(1*E271+2*F271+3*G271+4*H271+5*I271)/SUM(E271:I271)</f>
        <v>3.3535356788978183</v>
      </c>
    </row>
    <row r="272" spans="1:12" ht="12" customHeight="1" x14ac:dyDescent="0.2">
      <c r="A272" s="41"/>
      <c r="B272" s="37"/>
      <c r="C272" s="304"/>
      <c r="D272" s="174" t="s">
        <v>92</v>
      </c>
      <c r="E272" s="98">
        <v>9.8544328E-2</v>
      </c>
      <c r="F272" s="98">
        <v>6.2832468000000002E-2</v>
      </c>
      <c r="G272" s="98">
        <v>0.232694489</v>
      </c>
      <c r="H272" s="98">
        <v>0.388348843</v>
      </c>
      <c r="I272" s="98">
        <v>0.160262241</v>
      </c>
      <c r="J272" s="98">
        <v>4.1057299999999998E-2</v>
      </c>
      <c r="K272" s="99">
        <v>1.6260400000000001E-2</v>
      </c>
      <c r="L272" s="50">
        <f t="shared" si="9"/>
        <v>3.4762497059070379</v>
      </c>
    </row>
    <row r="273" spans="1:12" ht="12" customHeight="1" x14ac:dyDescent="0.2">
      <c r="A273" s="41"/>
      <c r="B273" s="37"/>
      <c r="C273" s="304"/>
      <c r="D273" s="174" t="s">
        <v>93</v>
      </c>
      <c r="E273" s="98">
        <v>8.3181501000000005E-2</v>
      </c>
      <c r="F273" s="98">
        <v>5.8007499999999997E-2</v>
      </c>
      <c r="G273" s="98">
        <v>0.20614597600000001</v>
      </c>
      <c r="H273" s="98">
        <v>0.37176283999999998</v>
      </c>
      <c r="I273" s="98">
        <v>0.220112218</v>
      </c>
      <c r="J273" s="98">
        <v>4.0205299999999999E-2</v>
      </c>
      <c r="K273" s="99">
        <v>2.0584600000000002E-2</v>
      </c>
      <c r="L273" s="50">
        <f t="shared" si="9"/>
        <v>3.6256500166120986</v>
      </c>
    </row>
    <row r="274" spans="1:12" ht="12" customHeight="1" x14ac:dyDescent="0.2">
      <c r="A274" s="41"/>
      <c r="B274" s="37"/>
      <c r="C274" s="304"/>
      <c r="D274" s="174" t="s">
        <v>94</v>
      </c>
      <c r="E274" s="98">
        <v>0.100961816</v>
      </c>
      <c r="F274" s="98">
        <v>0.13126895199999999</v>
      </c>
      <c r="G274" s="98">
        <v>0.35994290600000001</v>
      </c>
      <c r="H274" s="98">
        <v>0.226982089</v>
      </c>
      <c r="I274" s="98">
        <v>9.6705019000000003E-2</v>
      </c>
      <c r="J274" s="98">
        <v>4.5608799999999998E-2</v>
      </c>
      <c r="K274" s="99">
        <v>3.8530399999999999E-2</v>
      </c>
      <c r="L274" s="50">
        <f t="shared" si="9"/>
        <v>3.095210478179423</v>
      </c>
    </row>
    <row r="275" spans="1:12" ht="12" customHeight="1" x14ac:dyDescent="0.2">
      <c r="A275" s="41"/>
      <c r="B275" s="37"/>
      <c r="C275" s="304"/>
      <c r="D275" s="174" t="s">
        <v>102</v>
      </c>
      <c r="E275" s="98">
        <v>0.16547851699999999</v>
      </c>
      <c r="F275" s="98">
        <v>6.4767073999999994E-2</v>
      </c>
      <c r="G275" s="98">
        <v>0.38676776000000002</v>
      </c>
      <c r="H275" s="98">
        <v>0.26560072000000001</v>
      </c>
      <c r="I275" s="98">
        <v>6.5748235000000002E-2</v>
      </c>
      <c r="J275" s="98">
        <v>4.4622000000000002E-2</v>
      </c>
      <c r="K275" s="99">
        <v>7.01566E-3</v>
      </c>
      <c r="L275" s="50">
        <f t="shared" si="9"/>
        <v>3.001447845397601</v>
      </c>
    </row>
    <row r="276" spans="1:12" ht="12" customHeight="1" x14ac:dyDescent="0.2">
      <c r="A276" s="41"/>
      <c r="B276" s="37"/>
      <c r="C276" s="304"/>
      <c r="D276" s="174" t="s">
        <v>101</v>
      </c>
      <c r="E276" s="98">
        <v>0.16206967899999999</v>
      </c>
      <c r="F276" s="98">
        <v>5.24243E-2</v>
      </c>
      <c r="G276" s="98">
        <v>0.300114137</v>
      </c>
      <c r="H276" s="98">
        <v>0.33881952300000001</v>
      </c>
      <c r="I276" s="98">
        <v>8.6154551999999995E-2</v>
      </c>
      <c r="J276" s="98">
        <v>4.4157399999999999E-2</v>
      </c>
      <c r="K276" s="99">
        <v>1.6260400000000001E-2</v>
      </c>
      <c r="L276" s="50">
        <f t="shared" si="9"/>
        <v>3.1432178794883097</v>
      </c>
    </row>
    <row r="277" spans="1:12" ht="12" customHeight="1" x14ac:dyDescent="0.2">
      <c r="A277" s="41"/>
      <c r="B277" s="37"/>
      <c r="C277" s="304"/>
      <c r="D277" s="174" t="s">
        <v>100</v>
      </c>
      <c r="E277" s="98">
        <v>0.14042949399999999</v>
      </c>
      <c r="F277" s="98">
        <v>7.0975331000000003E-2</v>
      </c>
      <c r="G277" s="98">
        <v>0.26252415699999998</v>
      </c>
      <c r="H277" s="98">
        <v>0.36423560599999999</v>
      </c>
      <c r="I277" s="98">
        <v>9.7945323000000001E-2</v>
      </c>
      <c r="J277" s="98">
        <v>4.3305499999999997E-2</v>
      </c>
      <c r="K277" s="99">
        <v>2.0584600000000002E-2</v>
      </c>
      <c r="L277" s="50">
        <f t="shared" si="9"/>
        <v>3.2225079881672141</v>
      </c>
    </row>
    <row r="278" spans="1:12" ht="12" customHeight="1" x14ac:dyDescent="0.2">
      <c r="A278" s="41"/>
      <c r="B278" s="37"/>
      <c r="C278" s="304"/>
      <c r="D278" s="174" t="s">
        <v>99</v>
      </c>
      <c r="E278" s="98">
        <v>0.183657493</v>
      </c>
      <c r="F278" s="98">
        <v>0.14679135800000001</v>
      </c>
      <c r="G278" s="98">
        <v>0.34112166700000002</v>
      </c>
      <c r="H278" s="98">
        <v>0.18982642</v>
      </c>
      <c r="I278" s="98">
        <v>5.16765E-2</v>
      </c>
      <c r="J278" s="98">
        <v>4.8396099999999997E-2</v>
      </c>
      <c r="K278" s="99">
        <v>3.8530399999999999E-2</v>
      </c>
      <c r="L278" s="50">
        <f t="shared" si="9"/>
        <v>2.7580403560047495</v>
      </c>
    </row>
    <row r="279" spans="1:12" ht="12" customHeight="1" x14ac:dyDescent="0.2">
      <c r="A279" s="41"/>
      <c r="B279" s="37"/>
      <c r="C279" s="304"/>
      <c r="D279" s="174" t="s">
        <v>98</v>
      </c>
      <c r="E279" s="98">
        <v>0.192434677</v>
      </c>
      <c r="F279" s="98">
        <v>4.41818E-2</v>
      </c>
      <c r="G279" s="98">
        <v>0.309747842</v>
      </c>
      <c r="H279" s="98">
        <v>0.31228999899999998</v>
      </c>
      <c r="I279" s="98">
        <v>8.4829291000000001E-2</v>
      </c>
      <c r="J279" s="98">
        <v>4.9500700000000002E-2</v>
      </c>
      <c r="K279" s="99">
        <v>7.01566E-3</v>
      </c>
      <c r="L279" s="50">
        <f t="shared" si="9"/>
        <v>3.0560660794691126</v>
      </c>
    </row>
    <row r="280" spans="1:12" ht="12" customHeight="1" x14ac:dyDescent="0.2">
      <c r="A280" s="41"/>
      <c r="B280" s="37"/>
      <c r="C280" s="304"/>
      <c r="D280" s="174" t="s">
        <v>97</v>
      </c>
      <c r="E280" s="98">
        <v>0.189326666</v>
      </c>
      <c r="F280" s="98">
        <v>4.4322300000000002E-2</v>
      </c>
      <c r="G280" s="98">
        <v>0.30387849099999997</v>
      </c>
      <c r="H280" s="98">
        <v>0.27073540000000001</v>
      </c>
      <c r="I280" s="98">
        <v>0.12549213400000001</v>
      </c>
      <c r="J280" s="98">
        <v>4.9984599999999997E-2</v>
      </c>
      <c r="K280" s="99">
        <v>1.6260400000000001E-2</v>
      </c>
      <c r="L280" s="50">
        <f t="shared" si="9"/>
        <v>3.1057494063772029</v>
      </c>
    </row>
    <row r="281" spans="1:12" ht="12" customHeight="1" x14ac:dyDescent="0.2">
      <c r="A281" s="41"/>
      <c r="B281" s="37"/>
      <c r="C281" s="304"/>
      <c r="D281" s="174" t="s">
        <v>96</v>
      </c>
      <c r="E281" s="98">
        <v>0.17414485099999999</v>
      </c>
      <c r="F281" s="98">
        <v>7.6537162000000006E-2</v>
      </c>
      <c r="G281" s="98">
        <v>0.28057967700000003</v>
      </c>
      <c r="H281" s="98">
        <v>0.32818576700000002</v>
      </c>
      <c r="I281" s="98">
        <v>7.0835229999999999E-2</v>
      </c>
      <c r="J281" s="98">
        <v>4.9132700000000001E-2</v>
      </c>
      <c r="K281" s="99">
        <v>2.0584600000000002E-2</v>
      </c>
      <c r="L281" s="50">
        <f t="shared" si="9"/>
        <v>3.0484039568071637</v>
      </c>
    </row>
    <row r="282" spans="1:12" ht="12" customHeight="1" x14ac:dyDescent="0.2">
      <c r="A282" s="41"/>
      <c r="B282" s="37"/>
      <c r="C282" s="304"/>
      <c r="D282" s="175" t="s">
        <v>95</v>
      </c>
      <c r="E282" s="167">
        <v>0.18368783699999999</v>
      </c>
      <c r="F282" s="167">
        <v>0.17848834299999999</v>
      </c>
      <c r="G282" s="167">
        <v>0.29878614799999997</v>
      </c>
      <c r="H282" s="167">
        <v>0.20259127900000001</v>
      </c>
      <c r="I282" s="167">
        <v>4.4060700000000001E-2</v>
      </c>
      <c r="J282" s="167">
        <v>5.3855300000000002E-2</v>
      </c>
      <c r="K282" s="168">
        <v>3.8530399999999999E-2</v>
      </c>
      <c r="L282" s="190">
        <f t="shared" si="9"/>
        <v>2.7188769105641701</v>
      </c>
    </row>
    <row r="283" spans="1:12" ht="12" customHeight="1" x14ac:dyDescent="0.2">
      <c r="A283" s="41"/>
      <c r="B283" s="37"/>
      <c r="C283" s="304"/>
      <c r="D283" s="187" t="s">
        <v>203</v>
      </c>
      <c r="E283" s="78">
        <v>9.3139646249999999E-2</v>
      </c>
      <c r="F283" s="78">
        <v>8.1646835749999994E-2</v>
      </c>
      <c r="G283" s="78">
        <v>0.28131721499999995</v>
      </c>
      <c r="H283" s="78">
        <v>0.32982862099999999</v>
      </c>
      <c r="I283" s="78">
        <v>0.15160872674999998</v>
      </c>
      <c r="J283" s="78">
        <v>4.1861200000000001E-2</v>
      </c>
      <c r="K283" s="78">
        <v>2.0597765000000001E-2</v>
      </c>
      <c r="L283" s="80">
        <f t="shared" si="9"/>
        <v>3.389444225716391</v>
      </c>
    </row>
    <row r="284" spans="1:12" ht="12" customHeight="1" x14ac:dyDescent="0.2">
      <c r="A284" s="41"/>
      <c r="B284" s="37"/>
      <c r="C284" s="304"/>
      <c r="D284" s="187" t="s">
        <v>204</v>
      </c>
      <c r="E284" s="78">
        <v>0.16290879575</v>
      </c>
      <c r="F284" s="78">
        <v>8.3739515749999993E-2</v>
      </c>
      <c r="G284" s="78">
        <v>0.32263193025000003</v>
      </c>
      <c r="H284" s="78">
        <v>0.28962056725000002</v>
      </c>
      <c r="I284" s="78">
        <v>7.5381152499999993E-2</v>
      </c>
      <c r="J284" s="78">
        <v>4.5120250000000001E-2</v>
      </c>
      <c r="K284" s="78">
        <v>2.0597765000000001E-2</v>
      </c>
      <c r="L284" s="81">
        <f t="shared" si="9"/>
        <v>3.0329940706021006</v>
      </c>
    </row>
    <row r="285" spans="1:12" ht="12" customHeight="1" x14ac:dyDescent="0.2">
      <c r="A285" s="41"/>
      <c r="B285" s="37"/>
      <c r="C285" s="304"/>
      <c r="D285" s="187" t="s">
        <v>205</v>
      </c>
      <c r="E285" s="78">
        <v>0.18489850775</v>
      </c>
      <c r="F285" s="78">
        <v>8.5882401250000004E-2</v>
      </c>
      <c r="G285" s="78">
        <v>0.29824803950000001</v>
      </c>
      <c r="H285" s="78">
        <v>0.27845061125000004</v>
      </c>
      <c r="I285" s="78">
        <v>8.1304338749999996E-2</v>
      </c>
      <c r="J285" s="78">
        <v>5.0618324999999999E-2</v>
      </c>
      <c r="K285" s="78">
        <v>2.0597765000000001E-2</v>
      </c>
      <c r="L285" s="81">
        <f t="shared" si="9"/>
        <v>2.9842588485614234</v>
      </c>
    </row>
    <row r="286" spans="1:12" ht="12" customHeight="1" x14ac:dyDescent="0.2">
      <c r="A286" s="41"/>
      <c r="B286" s="37"/>
      <c r="C286" s="304"/>
      <c r="D286" s="187" t="s">
        <v>146</v>
      </c>
      <c r="E286" s="78">
        <v>0.149261378</v>
      </c>
      <c r="F286" s="78">
        <v>6.114243233333333E-2</v>
      </c>
      <c r="G286" s="78">
        <v>0.34100036366666669</v>
      </c>
      <c r="H286" s="78">
        <v>0.30337047699999997</v>
      </c>
      <c r="I286" s="78">
        <v>9.3310985000000013E-2</v>
      </c>
      <c r="J286" s="78">
        <v>4.4898700000000007E-2</v>
      </c>
      <c r="K286" s="78">
        <v>7.01566E-3</v>
      </c>
      <c r="L286" s="81">
        <f t="shared" si="9"/>
        <v>3.1374635937071269</v>
      </c>
    </row>
    <row r="287" spans="1:12" ht="12" customHeight="1" x14ac:dyDescent="0.2">
      <c r="A287" s="41"/>
      <c r="B287" s="37"/>
      <c r="C287" s="304"/>
      <c r="D287" s="187" t="s">
        <v>147</v>
      </c>
      <c r="E287" s="78">
        <v>0.14998022433333333</v>
      </c>
      <c r="F287" s="78">
        <v>5.3193022666666673E-2</v>
      </c>
      <c r="G287" s="78">
        <v>0.27889570566666666</v>
      </c>
      <c r="H287" s="78">
        <v>0.33263458866666668</v>
      </c>
      <c r="I287" s="78">
        <v>0.12396964233333334</v>
      </c>
      <c r="J287" s="78">
        <v>4.5066433333333329E-2</v>
      </c>
      <c r="K287" s="78">
        <v>1.6260400000000001E-2</v>
      </c>
      <c r="L287" s="81">
        <f t="shared" si="9"/>
        <v>3.2422785757143346</v>
      </c>
    </row>
    <row r="288" spans="1:12" ht="12" customHeight="1" x14ac:dyDescent="0.2">
      <c r="A288" s="41"/>
      <c r="B288" s="37"/>
      <c r="C288" s="304"/>
      <c r="D288" s="187" t="s">
        <v>148</v>
      </c>
      <c r="E288" s="78">
        <v>0.132585282</v>
      </c>
      <c r="F288" s="78">
        <v>6.8506664333333342E-2</v>
      </c>
      <c r="G288" s="78">
        <v>0.24974993666666667</v>
      </c>
      <c r="H288" s="78">
        <v>0.35472807099999998</v>
      </c>
      <c r="I288" s="78">
        <v>0.12963092366666665</v>
      </c>
      <c r="J288" s="78">
        <v>4.4214499999999997E-2</v>
      </c>
      <c r="K288" s="78">
        <v>2.0584600000000002E-2</v>
      </c>
      <c r="L288" s="81">
        <f t="shared" si="9"/>
        <v>3.2997352725966023</v>
      </c>
    </row>
    <row r="289" spans="1:12" ht="12" customHeight="1" x14ac:dyDescent="0.2">
      <c r="A289" s="41"/>
      <c r="B289" s="37"/>
      <c r="C289" s="304"/>
      <c r="D289" s="188" t="s">
        <v>149</v>
      </c>
      <c r="E289" s="78">
        <v>0.15610238200000001</v>
      </c>
      <c r="F289" s="78">
        <v>0.15218288433333332</v>
      </c>
      <c r="G289" s="78">
        <v>0.33328357366666667</v>
      </c>
      <c r="H289" s="78">
        <v>0.20646659599999997</v>
      </c>
      <c r="I289" s="78">
        <v>6.4147406333333337E-2</v>
      </c>
      <c r="J289" s="78">
        <v>4.9286733333333332E-2</v>
      </c>
      <c r="K289" s="78">
        <v>3.8530399999999999E-2</v>
      </c>
      <c r="L289" s="82">
        <f t="shared" si="9"/>
        <v>2.8578944553099825</v>
      </c>
    </row>
    <row r="290" spans="1:12" ht="15" customHeight="1" x14ac:dyDescent="0.2">
      <c r="A290" s="41"/>
      <c r="B290" s="37"/>
      <c r="C290" s="304"/>
      <c r="D290" s="141" t="s">
        <v>207</v>
      </c>
      <c r="E290" s="139">
        <v>0.1469823165833333</v>
      </c>
      <c r="F290" s="139">
        <v>8.3756250916666664E-2</v>
      </c>
      <c r="G290" s="139">
        <v>0.30073239491666665</v>
      </c>
      <c r="H290" s="139">
        <v>0.29929993316666664</v>
      </c>
      <c r="I290" s="139">
        <v>0.10276473933333331</v>
      </c>
      <c r="J290" s="139">
        <v>4.5866591666666671E-2</v>
      </c>
      <c r="K290" s="140">
        <v>2.0597765000000001E-2</v>
      </c>
      <c r="L290" s="56">
        <f t="shared" si="9"/>
        <v>3.1361581957836528</v>
      </c>
    </row>
    <row r="291" spans="1:12" ht="12" customHeight="1" x14ac:dyDescent="0.2">
      <c r="A291" s="41"/>
      <c r="B291" s="37"/>
      <c r="C291" s="306" t="s">
        <v>250</v>
      </c>
      <c r="D291" s="173" t="s">
        <v>91</v>
      </c>
      <c r="E291" s="163">
        <v>7.8327649999999999E-2</v>
      </c>
      <c r="F291" s="163">
        <v>0.124422672</v>
      </c>
      <c r="G291" s="163">
        <v>0.195095615</v>
      </c>
      <c r="H291" s="163">
        <v>0.38395412699999998</v>
      </c>
      <c r="I291" s="163">
        <v>0.210003577</v>
      </c>
      <c r="J291" s="163">
        <v>4.0972999999999999E-3</v>
      </c>
      <c r="K291" s="164">
        <v>4.0990599999999999E-3</v>
      </c>
      <c r="L291" s="49">
        <f t="shared" ref="L291:L310" si="10">(1*E291+2*F291+3*G291+4*H291+5*I291)/SUM(E291:I291)</f>
        <v>3.5272044660703155</v>
      </c>
    </row>
    <row r="292" spans="1:12" ht="12" customHeight="1" x14ac:dyDescent="0.2">
      <c r="A292" s="41"/>
      <c r="B292" s="37"/>
      <c r="C292" s="304"/>
      <c r="D292" s="174" t="s">
        <v>92</v>
      </c>
      <c r="E292" s="98">
        <v>0.102176404</v>
      </c>
      <c r="F292" s="98">
        <v>8.5999500000000006E-2</v>
      </c>
      <c r="G292" s="98">
        <v>0.30618149099999997</v>
      </c>
      <c r="H292" s="98">
        <v>0.25774836299999998</v>
      </c>
      <c r="I292" s="98">
        <v>0.236760849</v>
      </c>
      <c r="J292" s="98">
        <v>3.9905499999999998E-3</v>
      </c>
      <c r="K292" s="99">
        <v>7.1428400000000001E-3</v>
      </c>
      <c r="L292" s="50">
        <f t="shared" si="10"/>
        <v>3.4458819317780849</v>
      </c>
    </row>
    <row r="293" spans="1:12" ht="12" customHeight="1" x14ac:dyDescent="0.2">
      <c r="A293" s="41"/>
      <c r="B293" s="37"/>
      <c r="C293" s="304"/>
      <c r="D293" s="174" t="s">
        <v>93</v>
      </c>
      <c r="E293" s="98">
        <v>2.9867899999999999E-2</v>
      </c>
      <c r="F293" s="98">
        <v>6.4127316000000004E-2</v>
      </c>
      <c r="G293" s="98">
        <v>0.23533583399999999</v>
      </c>
      <c r="H293" s="98">
        <v>0.35341826700000001</v>
      </c>
      <c r="I293" s="98">
        <v>0.30045069000000002</v>
      </c>
      <c r="J293" s="98">
        <v>3.7182999999999999E-3</v>
      </c>
      <c r="K293" s="99">
        <v>1.30817E-2</v>
      </c>
      <c r="L293" s="50">
        <f t="shared" si="10"/>
        <v>3.844646587761873</v>
      </c>
    </row>
    <row r="294" spans="1:12" ht="12" customHeight="1" x14ac:dyDescent="0.2">
      <c r="A294" s="41"/>
      <c r="B294" s="37"/>
      <c r="C294" s="304"/>
      <c r="D294" s="174" t="s">
        <v>94</v>
      </c>
      <c r="E294" s="98">
        <v>2.8643600000000002E-2</v>
      </c>
      <c r="F294" s="98">
        <v>0.14909251900000001</v>
      </c>
      <c r="G294" s="98">
        <v>0.39855103200000003</v>
      </c>
      <c r="H294" s="98">
        <v>0.30349245699999999</v>
      </c>
      <c r="I294" s="98">
        <v>9.8989966999999998E-2</v>
      </c>
      <c r="J294" s="98">
        <v>6.31373E-3</v>
      </c>
      <c r="K294" s="99">
        <v>1.49167E-2</v>
      </c>
      <c r="L294" s="50">
        <f t="shared" si="10"/>
        <v>3.3014935072946052</v>
      </c>
    </row>
    <row r="295" spans="1:12" ht="12" customHeight="1" x14ac:dyDescent="0.2">
      <c r="A295" s="41"/>
      <c r="B295" s="37"/>
      <c r="C295" s="304"/>
      <c r="D295" s="174" t="s">
        <v>102</v>
      </c>
      <c r="E295" s="98">
        <v>0.12643347099999999</v>
      </c>
      <c r="F295" s="98">
        <v>0.19306951</v>
      </c>
      <c r="G295" s="98">
        <v>0.340043443</v>
      </c>
      <c r="H295" s="98">
        <v>0.23451868100000001</v>
      </c>
      <c r="I295" s="98">
        <v>9.7797049999999996E-2</v>
      </c>
      <c r="J295" s="98">
        <v>4.0387899999999996E-3</v>
      </c>
      <c r="K295" s="99">
        <v>4.0990599999999999E-3</v>
      </c>
      <c r="L295" s="50">
        <f t="shared" si="10"/>
        <v>2.9840465019052975</v>
      </c>
    </row>
    <row r="296" spans="1:12" ht="12" customHeight="1" x14ac:dyDescent="0.2">
      <c r="A296" s="41"/>
      <c r="B296" s="37"/>
      <c r="C296" s="304"/>
      <c r="D296" s="174" t="s">
        <v>101</v>
      </c>
      <c r="E296" s="98">
        <v>0.128170066</v>
      </c>
      <c r="F296" s="98">
        <v>0.10740277300000001</v>
      </c>
      <c r="G296" s="98">
        <v>0.29443362000000001</v>
      </c>
      <c r="H296" s="98">
        <v>0.295169931</v>
      </c>
      <c r="I296" s="98">
        <v>0.16317628100000001</v>
      </c>
      <c r="J296" s="98">
        <v>4.5044899999999999E-3</v>
      </c>
      <c r="K296" s="99">
        <v>7.1428400000000001E-3</v>
      </c>
      <c r="L296" s="50">
        <f t="shared" si="10"/>
        <v>3.2608174142324953</v>
      </c>
    </row>
    <row r="297" spans="1:12" ht="12" customHeight="1" x14ac:dyDescent="0.2">
      <c r="A297" s="41"/>
      <c r="B297" s="37"/>
      <c r="C297" s="304"/>
      <c r="D297" s="174" t="s">
        <v>100</v>
      </c>
      <c r="E297" s="98">
        <v>9.2569419999999999E-2</v>
      </c>
      <c r="F297" s="98">
        <v>6.8434862999999999E-2</v>
      </c>
      <c r="G297" s="98">
        <v>0.34543949499999999</v>
      </c>
      <c r="H297" s="98">
        <v>0.31850630899999999</v>
      </c>
      <c r="I297" s="98">
        <v>0.15773595700000001</v>
      </c>
      <c r="J297" s="98">
        <v>4.23224E-3</v>
      </c>
      <c r="K297" s="99">
        <v>1.30817E-2</v>
      </c>
      <c r="L297" s="50">
        <f t="shared" si="10"/>
        <v>3.3871068713376378</v>
      </c>
    </row>
    <row r="298" spans="1:12" ht="12" customHeight="1" x14ac:dyDescent="0.2">
      <c r="A298" s="41"/>
      <c r="B298" s="37"/>
      <c r="C298" s="304"/>
      <c r="D298" s="174" t="s">
        <v>99</v>
      </c>
      <c r="E298" s="98">
        <v>0.120909456</v>
      </c>
      <c r="F298" s="98">
        <v>0.187144375</v>
      </c>
      <c r="G298" s="98">
        <v>0.41558769299999998</v>
      </c>
      <c r="H298" s="98">
        <v>0.18383817</v>
      </c>
      <c r="I298" s="98">
        <v>7.1922211999999999E-2</v>
      </c>
      <c r="J298" s="98">
        <v>5.6814300000000003E-3</v>
      </c>
      <c r="K298" s="99">
        <v>1.49167E-2</v>
      </c>
      <c r="L298" s="50">
        <f t="shared" si="10"/>
        <v>2.896589242496328</v>
      </c>
    </row>
    <row r="299" spans="1:12" ht="12" customHeight="1" x14ac:dyDescent="0.2">
      <c r="A299" s="41"/>
      <c r="B299" s="37"/>
      <c r="C299" s="304"/>
      <c r="D299" s="174" t="s">
        <v>98</v>
      </c>
      <c r="E299" s="98">
        <v>0.117701823</v>
      </c>
      <c r="F299" s="98">
        <v>0.141980828</v>
      </c>
      <c r="G299" s="98">
        <v>0.26402689000000001</v>
      </c>
      <c r="H299" s="98">
        <v>0.33804537400000001</v>
      </c>
      <c r="I299" s="98">
        <v>0.127550778</v>
      </c>
      <c r="J299" s="98">
        <v>6.5952500000000004E-3</v>
      </c>
      <c r="K299" s="99">
        <v>4.0990599999999999E-3</v>
      </c>
      <c r="L299" s="50">
        <f t="shared" si="10"/>
        <v>3.2180948290570486</v>
      </c>
    </row>
    <row r="300" spans="1:12" ht="12" customHeight="1" x14ac:dyDescent="0.2">
      <c r="A300" s="41"/>
      <c r="B300" s="37"/>
      <c r="C300" s="304"/>
      <c r="D300" s="174" t="s">
        <v>97</v>
      </c>
      <c r="E300" s="98">
        <v>0.14207493900000001</v>
      </c>
      <c r="F300" s="98">
        <v>7.9602559000000003E-2</v>
      </c>
      <c r="G300" s="98">
        <v>0.33435976899999997</v>
      </c>
      <c r="H300" s="98">
        <v>0.29873355800000001</v>
      </c>
      <c r="I300" s="98">
        <v>0.13102538499999999</v>
      </c>
      <c r="J300" s="98">
        <v>7.0609499999999999E-3</v>
      </c>
      <c r="K300" s="99">
        <v>7.1428400000000001E-3</v>
      </c>
      <c r="L300" s="50">
        <f t="shared" si="10"/>
        <v>3.1998708140701826</v>
      </c>
    </row>
    <row r="301" spans="1:12" ht="12" customHeight="1" x14ac:dyDescent="0.2">
      <c r="A301" s="41"/>
      <c r="B301" s="37"/>
      <c r="C301" s="304"/>
      <c r="D301" s="174" t="s">
        <v>96</v>
      </c>
      <c r="E301" s="98">
        <v>0.12016449899999999</v>
      </c>
      <c r="F301" s="98">
        <v>0.100169462</v>
      </c>
      <c r="G301" s="98">
        <v>0.33844774599999999</v>
      </c>
      <c r="H301" s="98">
        <v>0.293771226</v>
      </c>
      <c r="I301" s="98">
        <v>0.12757664899999999</v>
      </c>
      <c r="J301" s="98">
        <v>6.7886999999999999E-3</v>
      </c>
      <c r="K301" s="99">
        <v>1.30817E-2</v>
      </c>
      <c r="L301" s="50">
        <f t="shared" si="10"/>
        <v>3.2126515389676302</v>
      </c>
    </row>
    <row r="302" spans="1:12" ht="12" customHeight="1" x14ac:dyDescent="0.2">
      <c r="A302" s="41"/>
      <c r="B302" s="37"/>
      <c r="C302" s="304"/>
      <c r="D302" s="175" t="s">
        <v>95</v>
      </c>
      <c r="E302" s="167">
        <v>0.123863365</v>
      </c>
      <c r="F302" s="167">
        <v>0.14411145</v>
      </c>
      <c r="G302" s="167">
        <v>0.42592244800000001</v>
      </c>
      <c r="H302" s="167">
        <v>0.193062867</v>
      </c>
      <c r="I302" s="167">
        <v>8.9217857999999997E-2</v>
      </c>
      <c r="J302" s="167">
        <v>8.9054000000000008E-3</v>
      </c>
      <c r="K302" s="168">
        <v>1.49167E-2</v>
      </c>
      <c r="L302" s="190">
        <f t="shared" si="10"/>
        <v>2.979164048718542</v>
      </c>
    </row>
    <row r="303" spans="1:12" ht="12" customHeight="1" x14ac:dyDescent="0.2">
      <c r="A303" s="41"/>
      <c r="B303" s="37"/>
      <c r="C303" s="304"/>
      <c r="D303" s="187" t="s">
        <v>203</v>
      </c>
      <c r="E303" s="78">
        <v>5.9753888499999998E-2</v>
      </c>
      <c r="F303" s="78">
        <v>0.10591050175</v>
      </c>
      <c r="G303" s="78">
        <v>0.28379099299999999</v>
      </c>
      <c r="H303" s="78">
        <v>0.32465330349999999</v>
      </c>
      <c r="I303" s="78">
        <v>0.21155127074999999</v>
      </c>
      <c r="J303" s="78">
        <v>4.5299700000000004E-3</v>
      </c>
      <c r="K303" s="78">
        <v>9.8100749999999997E-3</v>
      </c>
      <c r="L303" s="80">
        <f t="shared" si="10"/>
        <v>3.5299368836843508</v>
      </c>
    </row>
    <row r="304" spans="1:12" ht="12" customHeight="1" x14ac:dyDescent="0.2">
      <c r="A304" s="41"/>
      <c r="B304" s="37"/>
      <c r="C304" s="304"/>
      <c r="D304" s="187" t="s">
        <v>204</v>
      </c>
      <c r="E304" s="78">
        <v>0.11702060324999999</v>
      </c>
      <c r="F304" s="78">
        <v>0.13901288025</v>
      </c>
      <c r="G304" s="78">
        <v>0.34887606274999999</v>
      </c>
      <c r="H304" s="78">
        <v>0.25800827274999999</v>
      </c>
      <c r="I304" s="78">
        <v>0.12265787499999999</v>
      </c>
      <c r="J304" s="78">
        <v>4.6142374999999999E-3</v>
      </c>
      <c r="K304" s="78">
        <v>9.8100749999999997E-3</v>
      </c>
      <c r="L304" s="81">
        <f t="shared" si="10"/>
        <v>3.1321764901397819</v>
      </c>
    </row>
    <row r="305" spans="1:12" ht="12" customHeight="1" x14ac:dyDescent="0.2">
      <c r="A305" s="41"/>
      <c r="B305" s="37"/>
      <c r="C305" s="304"/>
      <c r="D305" s="187" t="s">
        <v>205</v>
      </c>
      <c r="E305" s="78">
        <v>0.12595115649999999</v>
      </c>
      <c r="F305" s="78">
        <v>0.11646607475000001</v>
      </c>
      <c r="G305" s="78">
        <v>0.34068921325000001</v>
      </c>
      <c r="H305" s="78">
        <v>0.28090325625000001</v>
      </c>
      <c r="I305" s="78">
        <v>0.11884266749999998</v>
      </c>
      <c r="J305" s="78">
        <v>7.3375750000000007E-3</v>
      </c>
      <c r="K305" s="78">
        <v>9.8100749999999997E-3</v>
      </c>
      <c r="L305" s="81">
        <f t="shared" si="10"/>
        <v>3.1528410658128361</v>
      </c>
    </row>
    <row r="306" spans="1:12" ht="12" customHeight="1" x14ac:dyDescent="0.2">
      <c r="A306" s="41"/>
      <c r="B306" s="37"/>
      <c r="C306" s="304"/>
      <c r="D306" s="187" t="s">
        <v>146</v>
      </c>
      <c r="E306" s="78">
        <v>0.10748764799999999</v>
      </c>
      <c r="F306" s="78">
        <v>0.15315767</v>
      </c>
      <c r="G306" s="78">
        <v>0.26638864933333334</v>
      </c>
      <c r="H306" s="78">
        <v>0.318839394</v>
      </c>
      <c r="I306" s="78">
        <v>0.14511713500000001</v>
      </c>
      <c r="J306" s="78">
        <v>4.9104466666666661E-3</v>
      </c>
      <c r="K306" s="78">
        <v>4.0990599999999999E-3</v>
      </c>
      <c r="L306" s="81">
        <f t="shared" si="10"/>
        <v>3.2431311893418564</v>
      </c>
    </row>
    <row r="307" spans="1:12" ht="12" customHeight="1" x14ac:dyDescent="0.2">
      <c r="A307" s="41"/>
      <c r="B307" s="37"/>
      <c r="C307" s="304"/>
      <c r="D307" s="187" t="s">
        <v>147</v>
      </c>
      <c r="E307" s="78">
        <v>0.12414046966666666</v>
      </c>
      <c r="F307" s="78">
        <v>9.1001610666666677E-2</v>
      </c>
      <c r="G307" s="78">
        <v>0.31165829333333334</v>
      </c>
      <c r="H307" s="78">
        <v>0.28388395066666666</v>
      </c>
      <c r="I307" s="78">
        <v>0.17698750499999996</v>
      </c>
      <c r="J307" s="78">
        <v>5.1853299999999993E-3</v>
      </c>
      <c r="K307" s="78">
        <v>7.1428400000000001E-3</v>
      </c>
      <c r="L307" s="81">
        <f t="shared" si="10"/>
        <v>3.3023032568097062</v>
      </c>
    </row>
    <row r="308" spans="1:12" ht="12" customHeight="1" x14ac:dyDescent="0.2">
      <c r="A308" s="41"/>
      <c r="B308" s="37"/>
      <c r="C308" s="304"/>
      <c r="D308" s="187" t="s">
        <v>148</v>
      </c>
      <c r="E308" s="78">
        <v>8.0867273000000003E-2</v>
      </c>
      <c r="F308" s="78">
        <v>7.7577213666666658E-2</v>
      </c>
      <c r="G308" s="78">
        <v>0.30640769166666665</v>
      </c>
      <c r="H308" s="78">
        <v>0.32189860066666665</v>
      </c>
      <c r="I308" s="78">
        <v>0.19525443200000001</v>
      </c>
      <c r="J308" s="78">
        <v>4.9130799999999994E-3</v>
      </c>
      <c r="K308" s="78">
        <v>1.30817E-2</v>
      </c>
      <c r="L308" s="81">
        <f t="shared" si="10"/>
        <v>3.4817649638724779</v>
      </c>
    </row>
    <row r="309" spans="1:12" ht="12" customHeight="1" x14ac:dyDescent="0.2">
      <c r="A309" s="41"/>
      <c r="B309" s="37"/>
      <c r="C309" s="304"/>
      <c r="D309" s="188" t="s">
        <v>149</v>
      </c>
      <c r="E309" s="78">
        <v>9.1138806999999988E-2</v>
      </c>
      <c r="F309" s="78">
        <v>0.16011611466666667</v>
      </c>
      <c r="G309" s="78">
        <v>0.41335372433333334</v>
      </c>
      <c r="H309" s="78">
        <v>0.22679783133333331</v>
      </c>
      <c r="I309" s="78">
        <v>8.6710012333333322E-2</v>
      </c>
      <c r="J309" s="78">
        <v>6.9668533333333343E-3</v>
      </c>
      <c r="K309" s="78">
        <v>1.49167E-2</v>
      </c>
      <c r="L309" s="82">
        <f t="shared" si="10"/>
        <v>3.0591178330436275</v>
      </c>
    </row>
    <row r="310" spans="1:12" ht="15" customHeight="1" x14ac:dyDescent="0.2">
      <c r="A310" s="41"/>
      <c r="B310" s="37"/>
      <c r="C310" s="305"/>
      <c r="D310" s="141" t="s">
        <v>207</v>
      </c>
      <c r="E310" s="139">
        <v>0.10090854941666667</v>
      </c>
      <c r="F310" s="139">
        <v>0.12046315225</v>
      </c>
      <c r="G310" s="139">
        <v>0.32445208966666661</v>
      </c>
      <c r="H310" s="139">
        <v>0.28785494416666663</v>
      </c>
      <c r="I310" s="139">
        <v>0.15101727108333332</v>
      </c>
      <c r="J310" s="139">
        <v>5.4939274999999997E-3</v>
      </c>
      <c r="K310" s="140">
        <v>9.8100749999999997E-3</v>
      </c>
      <c r="L310" s="56">
        <f t="shared" si="10"/>
        <v>3.2717683766978425</v>
      </c>
    </row>
    <row r="311" spans="1:12" x14ac:dyDescent="0.2"/>
  </sheetData>
  <mergeCells count="17">
    <mergeCell ref="C251:C270"/>
    <mergeCell ref="C271:C290"/>
    <mergeCell ref="C291:C310"/>
    <mergeCell ref="C190:C209"/>
    <mergeCell ref="C210:C229"/>
    <mergeCell ref="C230:C249"/>
    <mergeCell ref="C2:D2"/>
    <mergeCell ref="C4:K4"/>
    <mergeCell ref="C8:C27"/>
    <mergeCell ref="C29:C48"/>
    <mergeCell ref="C49:C68"/>
    <mergeCell ref="C170:C189"/>
    <mergeCell ref="C69:C88"/>
    <mergeCell ref="C90:C109"/>
    <mergeCell ref="C110:C129"/>
    <mergeCell ref="C130:C149"/>
    <mergeCell ref="C150:C169"/>
  </mergeCells>
  <hyperlinks>
    <hyperlink ref="A2" location="INDICE!A1" display="⏪" xr:uid="{00000000-0004-0000-0E00-000000000000}"/>
  </hyperlinks>
  <pageMargins left="0.70866141732283472" right="0.70866141732283472" top="0.74803149606299213" bottom="0.74803149606299213" header="0.31496062992125984" footer="0.31496062992125984"/>
  <pageSetup paperSize="9" scale="60" fitToHeight="6" orientation="portrait" r:id="rId1"/>
  <rowBreaks count="3" manualBreakCount="3">
    <brk id="88" min="2" max="11" man="1"/>
    <brk id="169" min="2" max="11" man="1"/>
    <brk id="249" min="2" max="11" man="1"/>
  </rowBreaks>
  <ignoredErrors>
    <ignoredError sqref="L8:L310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8" tint="-0.499984740745262"/>
  </sheetPr>
  <dimension ref="A1:AK599"/>
  <sheetViews>
    <sheetView showGridLines="0" zoomScaleNormal="100" zoomScaleSheetLayoutView="50" workbookViewId="0">
      <pane ySplit="6" topLeftCell="A552" activePane="bottomLeft" state="frozen"/>
      <selection pane="bottomLeft" activeCell="L557" sqref="L557"/>
    </sheetView>
  </sheetViews>
  <sheetFormatPr defaultColWidth="0" defaultRowHeight="12" x14ac:dyDescent="0.2"/>
  <cols>
    <col min="1" max="1" width="5.83203125" style="118" customWidth="1"/>
    <col min="2" max="2" width="1.83203125" style="118" customWidth="1"/>
    <col min="3" max="3" width="25.83203125" style="90" customWidth="1"/>
    <col min="4" max="4" width="65.33203125" style="90" bestFit="1" customWidth="1"/>
    <col min="5" max="9" width="9.33203125" style="118" customWidth="1"/>
    <col min="10" max="11" width="9.33203125" style="137" customWidth="1"/>
    <col min="12" max="12" width="11.6640625" style="118" customWidth="1"/>
    <col min="13" max="13" width="3.5" customWidth="1"/>
    <col min="14" max="14" width="11.6640625" hidden="1" customWidth="1"/>
    <col min="15" max="16" width="7.33203125" hidden="1" customWidth="1"/>
    <col min="17" max="17" width="9.33203125" hidden="1" customWidth="1"/>
    <col min="18" max="18" width="4" hidden="1" customWidth="1"/>
    <col min="19" max="19" width="5.33203125" hidden="1" customWidth="1"/>
    <col min="20" max="20" width="3.83203125" hidden="1" customWidth="1"/>
    <col min="21" max="37" width="0" hidden="1" customWidth="1"/>
    <col min="38" max="16384" width="9.33203125" hidden="1"/>
  </cols>
  <sheetData>
    <row r="1" spans="1:12" ht="5.0999999999999996" customHeight="1" x14ac:dyDescent="0.2">
      <c r="A1" s="119"/>
      <c r="B1" s="120"/>
      <c r="C1" s="170"/>
      <c r="D1" s="170"/>
      <c r="E1" s="115"/>
      <c r="F1" s="115"/>
      <c r="G1" s="115"/>
      <c r="H1" s="115"/>
      <c r="I1" s="115"/>
      <c r="J1" s="130"/>
      <c r="K1" s="130"/>
      <c r="L1" s="115"/>
    </row>
    <row r="2" spans="1:12" ht="30" customHeight="1" x14ac:dyDescent="0.2">
      <c r="A2" s="13" t="s">
        <v>64</v>
      </c>
      <c r="B2" s="120"/>
      <c r="C2" s="299" t="s">
        <v>225</v>
      </c>
      <c r="D2" s="299"/>
      <c r="E2" s="299"/>
      <c r="F2" s="299"/>
      <c r="G2" s="299"/>
      <c r="H2" s="299"/>
      <c r="I2" s="115"/>
      <c r="J2" s="130"/>
      <c r="K2" s="130"/>
      <c r="L2" s="115"/>
    </row>
    <row r="3" spans="1:12" ht="5.0999999999999996" customHeight="1" x14ac:dyDescent="0.2">
      <c r="A3" s="119"/>
      <c r="B3" s="120"/>
      <c r="C3" s="170"/>
      <c r="D3" s="170"/>
      <c r="E3" s="115"/>
      <c r="F3" s="115"/>
      <c r="G3" s="115"/>
      <c r="H3" s="115"/>
      <c r="I3" s="115"/>
      <c r="J3" s="130"/>
      <c r="K3" s="130"/>
      <c r="L3" s="115"/>
    </row>
    <row r="4" spans="1:12" ht="30" customHeight="1" x14ac:dyDescent="0.2">
      <c r="A4" s="119"/>
      <c r="B4" s="120"/>
      <c r="C4" s="300" t="s">
        <v>77</v>
      </c>
      <c r="D4" s="300"/>
      <c r="E4" s="300"/>
      <c r="F4" s="300"/>
      <c r="G4" s="300"/>
      <c r="H4" s="300"/>
      <c r="I4" s="300"/>
      <c r="J4" s="300"/>
      <c r="K4" s="300"/>
      <c r="L4" s="121"/>
    </row>
    <row r="5" spans="1:12" ht="5.0999999999999996" customHeight="1" x14ac:dyDescent="0.2">
      <c r="A5" s="119"/>
      <c r="B5" s="120"/>
      <c r="C5" s="170"/>
      <c r="D5" s="170"/>
      <c r="E5" s="115"/>
      <c r="F5" s="115"/>
      <c r="G5" s="115"/>
      <c r="H5" s="115"/>
      <c r="I5" s="115"/>
      <c r="J5" s="130"/>
      <c r="K5" s="130"/>
      <c r="L5" s="115"/>
    </row>
    <row r="6" spans="1:12" ht="45" x14ac:dyDescent="0.2">
      <c r="A6" s="41"/>
      <c r="B6" s="37"/>
      <c r="C6" s="38" t="s">
        <v>19</v>
      </c>
      <c r="D6" s="39" t="s">
        <v>34</v>
      </c>
      <c r="E6" s="40" t="s">
        <v>10</v>
      </c>
      <c r="F6" s="40" t="s">
        <v>11</v>
      </c>
      <c r="G6" s="40" t="s">
        <v>12</v>
      </c>
      <c r="H6" s="40" t="s">
        <v>13</v>
      </c>
      <c r="I6" s="40" t="s">
        <v>14</v>
      </c>
      <c r="J6" s="40" t="s">
        <v>35</v>
      </c>
      <c r="K6" s="92" t="s">
        <v>1</v>
      </c>
      <c r="L6" s="44" t="s">
        <v>195</v>
      </c>
    </row>
    <row r="7" spans="1:12" ht="15" customHeight="1" x14ac:dyDescent="0.2">
      <c r="A7" s="123"/>
      <c r="C7" s="177" t="s">
        <v>31</v>
      </c>
      <c r="D7" s="172"/>
      <c r="E7" s="116"/>
      <c r="F7" s="116"/>
      <c r="G7" s="116"/>
      <c r="H7" s="116"/>
      <c r="I7" s="116"/>
      <c r="J7" s="131"/>
      <c r="K7" s="131"/>
      <c r="L7" s="116"/>
    </row>
    <row r="8" spans="1:12" ht="12" customHeight="1" x14ac:dyDescent="0.2">
      <c r="A8" s="41"/>
      <c r="B8" s="37"/>
      <c r="C8" s="308" t="s">
        <v>31</v>
      </c>
      <c r="D8" s="185" t="s">
        <v>103</v>
      </c>
      <c r="E8" s="124">
        <v>0.111264023</v>
      </c>
      <c r="F8" s="124">
        <v>7.6500608999999997E-2</v>
      </c>
      <c r="G8" s="124">
        <v>0.32264582800000002</v>
      </c>
      <c r="H8" s="124">
        <v>0.27954947299999999</v>
      </c>
      <c r="I8" s="124">
        <v>0.16450695600000001</v>
      </c>
      <c r="J8" s="132">
        <v>3.3886899999999998E-2</v>
      </c>
      <c r="K8" s="133">
        <v>1.1646200000000001E-2</v>
      </c>
      <c r="L8" s="49">
        <f>(1*E8+2*F8+3*G8+4*H8+5*I8)/SUM(E8:I8)</f>
        <v>3.3243011712269044</v>
      </c>
    </row>
    <row r="9" spans="1:12" ht="12" customHeight="1" x14ac:dyDescent="0.2">
      <c r="A9" s="41"/>
      <c r="B9" s="37"/>
      <c r="C9" s="309"/>
      <c r="D9" s="186" t="s">
        <v>104</v>
      </c>
      <c r="E9" s="125">
        <v>0.120988282</v>
      </c>
      <c r="F9" s="125">
        <v>9.1164762999999996E-2</v>
      </c>
      <c r="G9" s="125">
        <v>0.37750069000000003</v>
      </c>
      <c r="H9" s="125">
        <v>0.246377764</v>
      </c>
      <c r="I9" s="125">
        <v>0.10282769999999999</v>
      </c>
      <c r="J9" s="134">
        <v>3.5947300000000001E-2</v>
      </c>
      <c r="K9" s="135">
        <v>2.5193500000000001E-2</v>
      </c>
      <c r="L9" s="50">
        <f>(1*E9+2*F9+3*G9+4*H9+5*I9)/SUM(E9:I9)</f>
        <v>3.126634363413209</v>
      </c>
    </row>
    <row r="10" spans="1:12" ht="12" customHeight="1" x14ac:dyDescent="0.2">
      <c r="A10" s="41"/>
      <c r="B10" s="37"/>
      <c r="C10" s="309"/>
      <c r="D10" s="186" t="s">
        <v>105</v>
      </c>
      <c r="E10" s="125">
        <v>0.11545169</v>
      </c>
      <c r="F10" s="125">
        <v>7.8065698000000003E-2</v>
      </c>
      <c r="G10" s="125">
        <v>0.30582277699999999</v>
      </c>
      <c r="H10" s="125">
        <v>0.27289503500000001</v>
      </c>
      <c r="I10" s="125">
        <v>0.17361582</v>
      </c>
      <c r="J10" s="134">
        <v>3.6408500000000003E-2</v>
      </c>
      <c r="K10" s="135">
        <v>1.77404E-2</v>
      </c>
      <c r="L10" s="50">
        <f t="shared" ref="L10:L45" si="0">(1*E10+2*F10+3*G10+4*H10+5*I10)/SUM(E10:I10)</f>
        <v>3.328971043452488</v>
      </c>
    </row>
    <row r="11" spans="1:12" ht="12" customHeight="1" x14ac:dyDescent="0.2">
      <c r="A11" s="41"/>
      <c r="B11" s="37"/>
      <c r="C11" s="309"/>
      <c r="D11" s="186" t="s">
        <v>106</v>
      </c>
      <c r="E11" s="125">
        <v>0.13436411200000001</v>
      </c>
      <c r="F11" s="125">
        <v>0.107448737</v>
      </c>
      <c r="G11" s="125">
        <v>0.371034794</v>
      </c>
      <c r="H11" s="125">
        <v>0.18356366199999999</v>
      </c>
      <c r="I11" s="125">
        <v>7.4920397999999999E-2</v>
      </c>
      <c r="J11" s="134">
        <v>5.6771099999999998E-2</v>
      </c>
      <c r="K11" s="135">
        <v>7.1897238000000002E-2</v>
      </c>
      <c r="L11" s="50">
        <f t="shared" si="0"/>
        <v>2.9509113431168239</v>
      </c>
    </row>
    <row r="12" spans="1:12" ht="12" customHeight="1" x14ac:dyDescent="0.2">
      <c r="A12" s="41"/>
      <c r="B12" s="37"/>
      <c r="C12" s="309"/>
      <c r="D12" s="186" t="s">
        <v>107</v>
      </c>
      <c r="E12" s="125">
        <v>0.14329488600000001</v>
      </c>
      <c r="F12" s="125">
        <v>0.105280295</v>
      </c>
      <c r="G12" s="125">
        <v>0.307914356</v>
      </c>
      <c r="H12" s="125">
        <v>0.154471575</v>
      </c>
      <c r="I12" s="125">
        <v>8.5268244000000007E-2</v>
      </c>
      <c r="J12" s="134">
        <v>7.9334243999999998E-2</v>
      </c>
      <c r="K12" s="135">
        <v>0.1244364</v>
      </c>
      <c r="L12" s="50">
        <f t="shared" si="0"/>
        <v>2.9160267032405165</v>
      </c>
    </row>
    <row r="13" spans="1:12" ht="12" customHeight="1" x14ac:dyDescent="0.2">
      <c r="A13" s="41"/>
      <c r="B13" s="37"/>
      <c r="C13" s="309"/>
      <c r="D13" s="186" t="s">
        <v>108</v>
      </c>
      <c r="E13" s="125">
        <v>0.19205681299999999</v>
      </c>
      <c r="F13" s="125">
        <v>0.139783922</v>
      </c>
      <c r="G13" s="125">
        <v>0.329094371</v>
      </c>
      <c r="H13" s="125">
        <v>5.8725399999999997E-2</v>
      </c>
      <c r="I13" s="125">
        <v>2.5711600000000001E-2</v>
      </c>
      <c r="J13" s="134">
        <v>7.8156557000000002E-2</v>
      </c>
      <c r="K13" s="135">
        <v>0.17647132700000001</v>
      </c>
      <c r="L13" s="50">
        <f t="shared" si="0"/>
        <v>2.4449095362310214</v>
      </c>
    </row>
    <row r="14" spans="1:12" ht="12" customHeight="1" x14ac:dyDescent="0.2">
      <c r="A14" s="41"/>
      <c r="B14" s="37"/>
      <c r="C14" s="309"/>
      <c r="D14" s="186" t="s">
        <v>109</v>
      </c>
      <c r="E14" s="125">
        <v>0.17057520600000001</v>
      </c>
      <c r="F14" s="125">
        <v>0.15546993200000001</v>
      </c>
      <c r="G14" s="125">
        <v>0.29962212500000002</v>
      </c>
      <c r="H14" s="125">
        <v>8.3664781999999993E-2</v>
      </c>
      <c r="I14" s="125">
        <v>3.9814500000000003E-2</v>
      </c>
      <c r="J14" s="134">
        <v>7.8543555000000001E-2</v>
      </c>
      <c r="K14" s="135">
        <v>0.17230994699999999</v>
      </c>
      <c r="L14" s="50">
        <f t="shared" si="0"/>
        <v>2.5550582670043553</v>
      </c>
    </row>
    <row r="15" spans="1:12" ht="12" customHeight="1" x14ac:dyDescent="0.2">
      <c r="A15" s="41"/>
      <c r="B15" s="37"/>
      <c r="C15" s="309"/>
      <c r="D15" s="186" t="s">
        <v>110</v>
      </c>
      <c r="E15" s="125">
        <v>0.16506686300000001</v>
      </c>
      <c r="F15" s="125">
        <v>0.12282778599999999</v>
      </c>
      <c r="G15" s="125">
        <v>0.23437836300000001</v>
      </c>
      <c r="H15" s="125">
        <v>5.8447699999999998E-2</v>
      </c>
      <c r="I15" s="125">
        <v>3.49707E-2</v>
      </c>
      <c r="J15" s="134">
        <v>0.107847874</v>
      </c>
      <c r="K15" s="135">
        <v>0.27646072399999999</v>
      </c>
      <c r="L15" s="50">
        <f t="shared" si="0"/>
        <v>2.4728326468844752</v>
      </c>
    </row>
    <row r="16" spans="1:12" ht="12" customHeight="1" x14ac:dyDescent="0.2">
      <c r="A16" s="41"/>
      <c r="B16" s="37"/>
      <c r="C16" s="309"/>
      <c r="D16" s="186" t="s">
        <v>111</v>
      </c>
      <c r="E16" s="125">
        <v>0.19156574500000001</v>
      </c>
      <c r="F16" s="125">
        <v>0.14654150599999999</v>
      </c>
      <c r="G16" s="125">
        <v>0.33619263999999999</v>
      </c>
      <c r="H16" s="125">
        <v>0.11420265</v>
      </c>
      <c r="I16" s="125">
        <v>6.6152040999999995E-2</v>
      </c>
      <c r="J16" s="134">
        <v>7.1008119999999994E-2</v>
      </c>
      <c r="K16" s="135">
        <v>7.4337297999999996E-2</v>
      </c>
      <c r="L16" s="50">
        <f t="shared" si="0"/>
        <v>2.6686775336331143</v>
      </c>
    </row>
    <row r="17" spans="1:12" ht="12" customHeight="1" x14ac:dyDescent="0.2">
      <c r="A17" s="41"/>
      <c r="B17" s="37"/>
      <c r="C17" s="309"/>
      <c r="D17" s="186" t="s">
        <v>112</v>
      </c>
      <c r="E17" s="125">
        <v>0.111310114</v>
      </c>
      <c r="F17" s="125">
        <v>8.3039180000000004E-2</v>
      </c>
      <c r="G17" s="125">
        <v>0.27978084199999997</v>
      </c>
      <c r="H17" s="125">
        <v>0.32052537599999997</v>
      </c>
      <c r="I17" s="125">
        <v>0.15672999900000001</v>
      </c>
      <c r="J17" s="134">
        <v>3.6968300000000003E-2</v>
      </c>
      <c r="K17" s="135">
        <v>1.1646200000000001E-2</v>
      </c>
      <c r="L17" s="50">
        <f t="shared" si="0"/>
        <v>3.3451029705664705</v>
      </c>
    </row>
    <row r="18" spans="1:12" ht="12" customHeight="1" x14ac:dyDescent="0.2">
      <c r="A18" s="41"/>
      <c r="B18" s="37"/>
      <c r="C18" s="309"/>
      <c r="D18" s="186" t="s">
        <v>113</v>
      </c>
      <c r="E18" s="125">
        <v>0.123250495</v>
      </c>
      <c r="F18" s="125">
        <v>9.9756047E-2</v>
      </c>
      <c r="G18" s="125">
        <v>0.36622078899999999</v>
      </c>
      <c r="H18" s="125">
        <v>0.25618468900000002</v>
      </c>
      <c r="I18" s="125">
        <v>8.9788444999999995E-2</v>
      </c>
      <c r="J18" s="134">
        <v>3.9606099999999998E-2</v>
      </c>
      <c r="K18" s="135">
        <v>2.5193500000000001E-2</v>
      </c>
      <c r="L18" s="50">
        <f t="shared" si="0"/>
        <v>3.0957062633624761</v>
      </c>
    </row>
    <row r="19" spans="1:12" ht="12" customHeight="1" x14ac:dyDescent="0.2">
      <c r="A19" s="41"/>
      <c r="B19" s="37"/>
      <c r="C19" s="309"/>
      <c r="D19" s="186" t="s">
        <v>114</v>
      </c>
      <c r="E19" s="125">
        <v>0.118669448</v>
      </c>
      <c r="F19" s="125">
        <v>0.101457019</v>
      </c>
      <c r="G19" s="125">
        <v>0.34035854100000001</v>
      </c>
      <c r="H19" s="125">
        <v>0.25378432400000001</v>
      </c>
      <c r="I19" s="125">
        <v>0.128663315</v>
      </c>
      <c r="J19" s="134">
        <v>3.9326899999999998E-2</v>
      </c>
      <c r="K19" s="135">
        <v>1.77404E-2</v>
      </c>
      <c r="L19" s="50">
        <f t="shared" si="0"/>
        <v>3.1827437405505377</v>
      </c>
    </row>
    <row r="20" spans="1:12" ht="12" customHeight="1" x14ac:dyDescent="0.2">
      <c r="A20" s="41"/>
      <c r="B20" s="37"/>
      <c r="C20" s="309"/>
      <c r="D20" s="186" t="s">
        <v>115</v>
      </c>
      <c r="E20" s="125">
        <v>0.14031386200000001</v>
      </c>
      <c r="F20" s="125">
        <v>0.113539611</v>
      </c>
      <c r="G20" s="125">
        <v>0.37329598400000003</v>
      </c>
      <c r="H20" s="125">
        <v>0.17863425199999999</v>
      </c>
      <c r="I20" s="125">
        <v>6.1152499999999999E-2</v>
      </c>
      <c r="J20" s="134">
        <v>6.1166600000000002E-2</v>
      </c>
      <c r="K20" s="135">
        <v>7.1897238000000002E-2</v>
      </c>
      <c r="L20" s="50">
        <f t="shared" si="0"/>
        <v>2.8924625802542767</v>
      </c>
    </row>
    <row r="21" spans="1:12" ht="12" customHeight="1" x14ac:dyDescent="0.2">
      <c r="A21" s="41"/>
      <c r="B21" s="37"/>
      <c r="C21" s="309"/>
      <c r="D21" s="174" t="s">
        <v>116</v>
      </c>
      <c r="E21" s="125">
        <v>0.13068101500000001</v>
      </c>
      <c r="F21" s="125">
        <v>0.108376237</v>
      </c>
      <c r="G21" s="125">
        <v>0.31318473699999999</v>
      </c>
      <c r="H21" s="125">
        <v>0.16461329999999999</v>
      </c>
      <c r="I21" s="125">
        <v>7.7123149000000002E-2</v>
      </c>
      <c r="J21" s="134">
        <v>8.1585161000000003E-2</v>
      </c>
      <c r="K21" s="135">
        <v>0.1244364</v>
      </c>
      <c r="L21" s="50">
        <f t="shared" si="0"/>
        <v>2.9359193316028063</v>
      </c>
    </row>
    <row r="22" spans="1:12" ht="12" customHeight="1" x14ac:dyDescent="0.2">
      <c r="A22" s="41"/>
      <c r="B22" s="37"/>
      <c r="C22" s="309"/>
      <c r="D22" s="174" t="s">
        <v>117</v>
      </c>
      <c r="E22" s="125">
        <v>0.193893288</v>
      </c>
      <c r="F22" s="125">
        <v>0.13383097599999999</v>
      </c>
      <c r="G22" s="125">
        <v>0.32290945100000001</v>
      </c>
      <c r="H22" s="125">
        <v>6.4458681000000004E-2</v>
      </c>
      <c r="I22" s="125">
        <v>2.5554899999999998E-2</v>
      </c>
      <c r="J22" s="134">
        <v>8.2881363E-2</v>
      </c>
      <c r="K22" s="135">
        <v>0.17647132700000001</v>
      </c>
      <c r="L22" s="50">
        <f t="shared" si="0"/>
        <v>2.451764594034243</v>
      </c>
    </row>
    <row r="23" spans="1:12" ht="12" customHeight="1" x14ac:dyDescent="0.2">
      <c r="A23" s="41"/>
      <c r="B23" s="37"/>
      <c r="C23" s="309"/>
      <c r="D23" s="174" t="s">
        <v>118</v>
      </c>
      <c r="E23" s="125">
        <v>0.15724614200000001</v>
      </c>
      <c r="F23" s="125">
        <v>0.14207467200000001</v>
      </c>
      <c r="G23" s="125">
        <v>0.300728942</v>
      </c>
      <c r="H23" s="125">
        <v>0.108646066</v>
      </c>
      <c r="I23" s="125">
        <v>3.5220799999999997E-2</v>
      </c>
      <c r="J23" s="134">
        <v>8.3773453999999997E-2</v>
      </c>
      <c r="K23" s="135">
        <v>0.17230994699999999</v>
      </c>
      <c r="L23" s="50">
        <f t="shared" si="0"/>
        <v>2.6270021642290984</v>
      </c>
    </row>
    <row r="24" spans="1:12" ht="12" customHeight="1" x14ac:dyDescent="0.2">
      <c r="A24" s="41"/>
      <c r="B24" s="37"/>
      <c r="C24" s="309"/>
      <c r="D24" s="174" t="s">
        <v>119</v>
      </c>
      <c r="E24" s="125">
        <v>0.14739070600000001</v>
      </c>
      <c r="F24" s="125">
        <v>0.11264057099999999</v>
      </c>
      <c r="G24" s="125">
        <v>0.23987851299999999</v>
      </c>
      <c r="H24" s="125">
        <v>6.8019458000000005E-2</v>
      </c>
      <c r="I24" s="125">
        <v>3.9526600000000002E-2</v>
      </c>
      <c r="J24" s="134">
        <v>0.11608341</v>
      </c>
      <c r="K24" s="135">
        <v>0.27646072399999999</v>
      </c>
      <c r="L24" s="50">
        <f t="shared" si="0"/>
        <v>2.5714102912052299</v>
      </c>
    </row>
    <row r="25" spans="1:12" ht="12" customHeight="1" x14ac:dyDescent="0.2">
      <c r="A25" s="41"/>
      <c r="B25" s="37"/>
      <c r="C25" s="309"/>
      <c r="D25" s="174" t="s">
        <v>120</v>
      </c>
      <c r="E25" s="125">
        <v>0.18346580200000001</v>
      </c>
      <c r="F25" s="125">
        <v>0.12995695400000001</v>
      </c>
      <c r="G25" s="125">
        <v>0.38257000699999999</v>
      </c>
      <c r="H25" s="125">
        <v>0.11413847100000001</v>
      </c>
      <c r="I25" s="125">
        <v>5.1703300000000001E-2</v>
      </c>
      <c r="J25" s="134">
        <v>6.3828129999999997E-2</v>
      </c>
      <c r="K25" s="135">
        <v>7.4337297999999996E-2</v>
      </c>
      <c r="L25" s="50">
        <f t="shared" si="0"/>
        <v>2.6758734119141252</v>
      </c>
    </row>
    <row r="26" spans="1:12" ht="12" customHeight="1" x14ac:dyDescent="0.2">
      <c r="A26" s="41"/>
      <c r="B26" s="37"/>
      <c r="C26" s="309"/>
      <c r="D26" s="186" t="s">
        <v>121</v>
      </c>
      <c r="E26" s="125">
        <v>0.108011603</v>
      </c>
      <c r="F26" s="125">
        <v>8.4967328999999994E-2</v>
      </c>
      <c r="G26" s="125">
        <v>0.28277323599999998</v>
      </c>
      <c r="H26" s="125">
        <v>0.28437479700000001</v>
      </c>
      <c r="I26" s="125">
        <v>0.18280990599999999</v>
      </c>
      <c r="J26" s="134">
        <v>4.1849999999999998E-2</v>
      </c>
      <c r="K26" s="135">
        <v>1.52132E-2</v>
      </c>
      <c r="L26" s="50">
        <f t="shared" si="0"/>
        <v>3.3701245382735698</v>
      </c>
    </row>
    <row r="27" spans="1:12" ht="12" customHeight="1" x14ac:dyDescent="0.2">
      <c r="A27" s="41"/>
      <c r="B27" s="37"/>
      <c r="C27" s="309"/>
      <c r="D27" s="186" t="s">
        <v>122</v>
      </c>
      <c r="E27" s="125">
        <v>0.11307777500000001</v>
      </c>
      <c r="F27" s="125">
        <v>8.1548228E-2</v>
      </c>
      <c r="G27" s="125">
        <v>0.308516868</v>
      </c>
      <c r="H27" s="125">
        <v>0.25392690299999998</v>
      </c>
      <c r="I27" s="125">
        <v>0.17204465499999999</v>
      </c>
      <c r="J27" s="134">
        <v>4.2696199999999997E-2</v>
      </c>
      <c r="K27" s="135">
        <v>2.81893E-2</v>
      </c>
      <c r="L27" s="50">
        <f t="shared" si="0"/>
        <v>3.3124614427874741</v>
      </c>
    </row>
    <row r="28" spans="1:12" ht="12" customHeight="1" x14ac:dyDescent="0.2">
      <c r="A28" s="41"/>
      <c r="B28" s="37"/>
      <c r="C28" s="309"/>
      <c r="D28" s="186" t="s">
        <v>123</v>
      </c>
      <c r="E28" s="125">
        <v>0.16483001799999999</v>
      </c>
      <c r="F28" s="125">
        <v>0.114030201</v>
      </c>
      <c r="G28" s="125">
        <v>0.33349630600000002</v>
      </c>
      <c r="H28" s="125">
        <v>0.17923503700000001</v>
      </c>
      <c r="I28" s="125">
        <v>9.9021842999999998E-2</v>
      </c>
      <c r="J28" s="134">
        <v>5.7294900000000003E-2</v>
      </c>
      <c r="K28" s="135">
        <v>5.2091699999999998E-2</v>
      </c>
      <c r="L28" s="50">
        <f t="shared" si="0"/>
        <v>2.9254317152345122</v>
      </c>
    </row>
    <row r="29" spans="1:12" ht="12" customHeight="1" x14ac:dyDescent="0.2">
      <c r="A29" s="41"/>
      <c r="B29" s="37"/>
      <c r="C29" s="309"/>
      <c r="D29" s="186" t="s">
        <v>124</v>
      </c>
      <c r="E29" s="125">
        <v>0.17022446899999999</v>
      </c>
      <c r="F29" s="125">
        <v>0.10800172600000001</v>
      </c>
      <c r="G29" s="125">
        <v>0.32836307100000001</v>
      </c>
      <c r="H29" s="125">
        <v>0.14937979600000001</v>
      </c>
      <c r="I29" s="125">
        <v>5.7621699999999998E-2</v>
      </c>
      <c r="J29" s="134">
        <v>7.2898846000000003E-2</v>
      </c>
      <c r="K29" s="135">
        <v>0.113510426</v>
      </c>
      <c r="L29" s="50">
        <f t="shared" si="0"/>
        <v>2.7740541355851822</v>
      </c>
    </row>
    <row r="30" spans="1:12" ht="12" customHeight="1" x14ac:dyDescent="0.2">
      <c r="A30" s="41"/>
      <c r="B30" s="37"/>
      <c r="C30" s="309"/>
      <c r="D30" s="174" t="s">
        <v>125</v>
      </c>
      <c r="E30" s="125">
        <v>0.14269284099999999</v>
      </c>
      <c r="F30" s="125">
        <v>9.7922875000000006E-2</v>
      </c>
      <c r="G30" s="125">
        <v>0.288916273</v>
      </c>
      <c r="H30" s="125">
        <v>0.15503292799999999</v>
      </c>
      <c r="I30" s="125">
        <v>7.8380960999999999E-2</v>
      </c>
      <c r="J30" s="134">
        <v>9.2784421000000006E-2</v>
      </c>
      <c r="K30" s="135">
        <v>0.1442697</v>
      </c>
      <c r="L30" s="50">
        <f t="shared" si="0"/>
        <v>2.9062663433119691</v>
      </c>
    </row>
    <row r="31" spans="1:12" ht="12" customHeight="1" x14ac:dyDescent="0.2">
      <c r="A31" s="41"/>
      <c r="B31" s="37"/>
      <c r="C31" s="309"/>
      <c r="D31" s="174" t="s">
        <v>126</v>
      </c>
      <c r="E31" s="125">
        <v>0.20227609299999999</v>
      </c>
      <c r="F31" s="125">
        <v>0.12717909599999999</v>
      </c>
      <c r="G31" s="125">
        <v>0.305442726</v>
      </c>
      <c r="H31" s="125">
        <v>6.9893529999999995E-2</v>
      </c>
      <c r="I31" s="125">
        <v>2.6994400000000002E-2</v>
      </c>
      <c r="J31" s="134">
        <v>9.2891462999999994E-2</v>
      </c>
      <c r="K31" s="135">
        <v>0.175322647</v>
      </c>
      <c r="L31" s="50">
        <f t="shared" si="0"/>
        <v>2.4426662461611293</v>
      </c>
    </row>
    <row r="32" spans="1:12" ht="12" customHeight="1" x14ac:dyDescent="0.2">
      <c r="A32" s="41"/>
      <c r="B32" s="37"/>
      <c r="C32" s="309"/>
      <c r="D32" s="174" t="s">
        <v>127</v>
      </c>
      <c r="E32" s="125">
        <v>0.164582851</v>
      </c>
      <c r="F32" s="125">
        <v>0.119333461</v>
      </c>
      <c r="G32" s="125">
        <v>0.27194075899999998</v>
      </c>
      <c r="H32" s="125">
        <v>0.12049805299999999</v>
      </c>
      <c r="I32" s="125">
        <v>6.2901414000000003E-2</v>
      </c>
      <c r="J32" s="134">
        <v>8.6791652999999996E-2</v>
      </c>
      <c r="K32" s="135">
        <v>0.17395180800000001</v>
      </c>
      <c r="L32" s="50">
        <f t="shared" si="0"/>
        <v>2.7264842830514135</v>
      </c>
    </row>
    <row r="33" spans="1:12" ht="12" customHeight="1" x14ac:dyDescent="0.2">
      <c r="A33" s="41"/>
      <c r="B33" s="37"/>
      <c r="C33" s="309"/>
      <c r="D33" s="174" t="s">
        <v>128</v>
      </c>
      <c r="E33" s="125">
        <v>0.156082214</v>
      </c>
      <c r="F33" s="125">
        <v>9.2436541999999997E-2</v>
      </c>
      <c r="G33" s="125">
        <v>0.235775347</v>
      </c>
      <c r="H33" s="125">
        <v>7.6880190000000001E-2</v>
      </c>
      <c r="I33" s="125">
        <v>4.3191399999999998E-2</v>
      </c>
      <c r="J33" s="134">
        <v>0.12458793</v>
      </c>
      <c r="K33" s="135">
        <v>0.271046379</v>
      </c>
      <c r="L33" s="50">
        <f t="shared" si="0"/>
        <v>2.6006755797106438</v>
      </c>
    </row>
    <row r="34" spans="1:12" ht="12" customHeight="1" x14ac:dyDescent="0.2">
      <c r="A34" s="41"/>
      <c r="B34" s="37"/>
      <c r="C34" s="309"/>
      <c r="D34" s="229" t="s">
        <v>129</v>
      </c>
      <c r="E34" s="230">
        <v>0.18323405500000001</v>
      </c>
      <c r="F34" s="230">
        <v>0.121068526</v>
      </c>
      <c r="G34" s="230">
        <v>0.33701119600000001</v>
      </c>
      <c r="H34" s="230">
        <v>0.14200685599999999</v>
      </c>
      <c r="I34" s="230">
        <v>6.2060400000000002E-2</v>
      </c>
      <c r="J34" s="178">
        <v>7.4017349999999996E-2</v>
      </c>
      <c r="K34" s="179">
        <v>8.0601665000000003E-2</v>
      </c>
      <c r="L34" s="51">
        <f t="shared" si="0"/>
        <v>2.7380956381120987</v>
      </c>
    </row>
    <row r="35" spans="1:12" ht="12" customHeight="1" x14ac:dyDescent="0.2">
      <c r="A35" s="41"/>
      <c r="B35" s="37"/>
      <c r="C35" s="310"/>
      <c r="D35" s="225" t="s">
        <v>204</v>
      </c>
      <c r="E35" s="226">
        <v>0.14413273437499999</v>
      </c>
      <c r="F35" s="226">
        <v>0.10956771775</v>
      </c>
      <c r="G35" s="226">
        <v>0.31850166299999999</v>
      </c>
      <c r="H35" s="226">
        <v>0.167211923875</v>
      </c>
      <c r="I35" s="226">
        <v>8.7704489750000003E-2</v>
      </c>
      <c r="J35" s="227">
        <v>6.3362003749999993E-2</v>
      </c>
      <c r="K35" s="227">
        <v>0.109519467</v>
      </c>
      <c r="L35" s="228">
        <f t="shared" si="0"/>
        <v>2.9332474352757631</v>
      </c>
    </row>
    <row r="36" spans="1:12" ht="12" customHeight="1" x14ac:dyDescent="0.2">
      <c r="A36" s="41"/>
      <c r="B36" s="37"/>
      <c r="C36" s="310"/>
      <c r="D36" s="187" t="s">
        <v>205</v>
      </c>
      <c r="E36" s="78">
        <v>0.14034438375</v>
      </c>
      <c r="F36" s="78">
        <v>0.111839289125</v>
      </c>
      <c r="G36" s="78">
        <v>0.31704472487500002</v>
      </c>
      <c r="H36" s="78">
        <v>0.17685826825000001</v>
      </c>
      <c r="I36" s="78">
        <v>7.6719963500000002E-2</v>
      </c>
      <c r="J36" s="136">
        <v>6.7673911000000003E-2</v>
      </c>
      <c r="K36" s="136">
        <v>0.109519467</v>
      </c>
      <c r="L36" s="83">
        <f t="shared" si="0"/>
        <v>2.9243687895261421</v>
      </c>
    </row>
    <row r="37" spans="1:12" ht="12" customHeight="1" x14ac:dyDescent="0.2">
      <c r="A37" s="41"/>
      <c r="B37" s="37"/>
      <c r="C37" s="310"/>
      <c r="D37" s="187" t="s">
        <v>206</v>
      </c>
      <c r="E37" s="78">
        <v>0.15272223300000001</v>
      </c>
      <c r="F37" s="78">
        <v>0.10317743224999999</v>
      </c>
      <c r="G37" s="78">
        <v>0.29440307325000004</v>
      </c>
      <c r="H37" s="78">
        <v>0.16115265425</v>
      </c>
      <c r="I37" s="78">
        <v>9.0370784874999999E-2</v>
      </c>
      <c r="J37" s="136">
        <v>7.6474426625000008E-2</v>
      </c>
      <c r="K37" s="136">
        <v>0.12169939499999999</v>
      </c>
      <c r="L37" s="83">
        <f t="shared" si="0"/>
        <v>2.9167803744601515</v>
      </c>
    </row>
    <row r="38" spans="1:12" ht="12" customHeight="1" x14ac:dyDescent="0.2">
      <c r="A38" s="41"/>
      <c r="B38" s="37"/>
      <c r="C38" s="310"/>
      <c r="D38" s="187" t="s">
        <v>150</v>
      </c>
      <c r="E38" s="78">
        <v>0.11019524666666668</v>
      </c>
      <c r="F38" s="78">
        <v>8.1502372666666656E-2</v>
      </c>
      <c r="G38" s="78">
        <v>0.29506663533333333</v>
      </c>
      <c r="H38" s="78">
        <v>0.29481654866666668</v>
      </c>
      <c r="I38" s="78">
        <v>0.16801562033333337</v>
      </c>
      <c r="J38" s="136">
        <v>3.7568400000000002E-2</v>
      </c>
      <c r="K38" s="136">
        <v>1.28352E-2</v>
      </c>
      <c r="L38" s="83">
        <f t="shared" si="0"/>
        <v>3.3464155036127274</v>
      </c>
    </row>
    <row r="39" spans="1:12" ht="12" customHeight="1" x14ac:dyDescent="0.2">
      <c r="A39" s="41"/>
      <c r="B39" s="37"/>
      <c r="C39" s="310"/>
      <c r="D39" s="187" t="s">
        <v>151</v>
      </c>
      <c r="E39" s="78">
        <v>0.11910551733333334</v>
      </c>
      <c r="F39" s="78">
        <v>9.0823012666666661E-2</v>
      </c>
      <c r="G39" s="78">
        <v>0.35074611566666664</v>
      </c>
      <c r="H39" s="78">
        <v>0.25216311866666669</v>
      </c>
      <c r="I39" s="78">
        <v>0.1215536</v>
      </c>
      <c r="J39" s="136">
        <v>3.941653333333333E-2</v>
      </c>
      <c r="K39" s="136">
        <v>2.6192099999999999E-2</v>
      </c>
      <c r="L39" s="83">
        <f t="shared" si="0"/>
        <v>3.1779086126849414</v>
      </c>
    </row>
    <row r="40" spans="1:12" ht="12" customHeight="1" x14ac:dyDescent="0.2">
      <c r="A40" s="41"/>
      <c r="B40" s="37"/>
      <c r="C40" s="310"/>
      <c r="D40" s="187" t="s">
        <v>152</v>
      </c>
      <c r="E40" s="78">
        <v>0.13298371866666667</v>
      </c>
      <c r="F40" s="78">
        <v>9.7850972666666661E-2</v>
      </c>
      <c r="G40" s="78">
        <v>0.32655920799999999</v>
      </c>
      <c r="H40" s="78">
        <v>0.23530479866666668</v>
      </c>
      <c r="I40" s="78">
        <v>0.13376699266666667</v>
      </c>
      <c r="J40" s="136">
        <v>4.4343433333333342E-2</v>
      </c>
      <c r="K40" s="136">
        <v>2.9190833333333333E-2</v>
      </c>
      <c r="L40" s="83">
        <f t="shared" si="0"/>
        <v>3.1500545302438168</v>
      </c>
    </row>
    <row r="41" spans="1:12" ht="12" customHeight="1" x14ac:dyDescent="0.2">
      <c r="A41" s="41"/>
      <c r="B41" s="37"/>
      <c r="C41" s="310"/>
      <c r="D41" s="187" t="s">
        <v>153</v>
      </c>
      <c r="E41" s="78">
        <v>0.14830081433333334</v>
      </c>
      <c r="F41" s="78">
        <v>0.109663358</v>
      </c>
      <c r="G41" s="78">
        <v>0.35756461633333331</v>
      </c>
      <c r="H41" s="78">
        <v>0.17052590333333337</v>
      </c>
      <c r="I41" s="78">
        <v>6.4564865999999999E-2</v>
      </c>
      <c r="J41" s="136">
        <v>6.3612182000000003E-2</v>
      </c>
      <c r="K41" s="136">
        <v>8.5768300666666672E-2</v>
      </c>
      <c r="L41" s="83">
        <f t="shared" si="0"/>
        <v>2.8746685867604591</v>
      </c>
    </row>
    <row r="42" spans="1:12" ht="12" customHeight="1" x14ac:dyDescent="0.2">
      <c r="A42" s="41"/>
      <c r="B42" s="37"/>
      <c r="C42" s="310"/>
      <c r="D42" s="187" t="s">
        <v>154</v>
      </c>
      <c r="E42" s="78">
        <v>0.13888958066666668</v>
      </c>
      <c r="F42" s="78">
        <v>0.10385980233333335</v>
      </c>
      <c r="G42" s="78">
        <v>0.30333845533333331</v>
      </c>
      <c r="H42" s="78">
        <v>0.15803926766666665</v>
      </c>
      <c r="I42" s="78">
        <v>8.0257451333333327E-2</v>
      </c>
      <c r="J42" s="136">
        <v>8.4567942000000007E-2</v>
      </c>
      <c r="K42" s="136">
        <v>0.13104750000000001</v>
      </c>
      <c r="L42" s="83">
        <f t="shared" si="0"/>
        <v>2.9195741518066054</v>
      </c>
    </row>
    <row r="43" spans="1:12" ht="12" customHeight="1" x14ac:dyDescent="0.2">
      <c r="A43" s="41"/>
      <c r="B43" s="37"/>
      <c r="C43" s="310"/>
      <c r="D43" s="187" t="s">
        <v>155</v>
      </c>
      <c r="E43" s="78">
        <v>0.19607539799999998</v>
      </c>
      <c r="F43" s="78">
        <v>0.133597998</v>
      </c>
      <c r="G43" s="78">
        <v>0.31914884933333332</v>
      </c>
      <c r="H43" s="78">
        <v>6.4359203666666656E-2</v>
      </c>
      <c r="I43" s="78">
        <v>2.6086966666666666E-2</v>
      </c>
      <c r="J43" s="136">
        <v>8.4643127666666665E-2</v>
      </c>
      <c r="K43" s="136">
        <v>0.17608843366666668</v>
      </c>
      <c r="L43" s="83">
        <f t="shared" si="0"/>
        <v>2.4464586227034029</v>
      </c>
    </row>
    <row r="44" spans="1:12" ht="12" customHeight="1" x14ac:dyDescent="0.2">
      <c r="A44" s="41"/>
      <c r="B44" s="37"/>
      <c r="C44" s="310"/>
      <c r="D44" s="187" t="s">
        <v>156</v>
      </c>
      <c r="E44" s="78">
        <v>0.164134733</v>
      </c>
      <c r="F44" s="78">
        <v>0.13895935500000001</v>
      </c>
      <c r="G44" s="78">
        <v>0.29076394200000005</v>
      </c>
      <c r="H44" s="78">
        <v>0.10426963366666665</v>
      </c>
      <c r="I44" s="78">
        <v>4.5978904666666674E-2</v>
      </c>
      <c r="J44" s="136">
        <v>8.3036220666666674E-2</v>
      </c>
      <c r="K44" s="136">
        <v>0.172857234</v>
      </c>
      <c r="L44" s="83">
        <f t="shared" si="0"/>
        <v>2.6358030025094457</v>
      </c>
    </row>
    <row r="45" spans="1:12" ht="12" customHeight="1" x14ac:dyDescent="0.2">
      <c r="A45" s="41"/>
      <c r="B45" s="37"/>
      <c r="C45" s="310"/>
      <c r="D45" s="188" t="s">
        <v>157</v>
      </c>
      <c r="E45" s="138">
        <v>0.15617992766666666</v>
      </c>
      <c r="F45" s="138">
        <v>0.109301633</v>
      </c>
      <c r="G45" s="138">
        <v>0.23667740766666667</v>
      </c>
      <c r="H45" s="138">
        <v>6.7782449333333328E-2</v>
      </c>
      <c r="I45" s="138">
        <v>3.9229566666666667E-2</v>
      </c>
      <c r="J45" s="142">
        <v>0.11617307133333334</v>
      </c>
      <c r="K45" s="142">
        <v>0.27465594233333329</v>
      </c>
      <c r="L45" s="84">
        <f t="shared" si="0"/>
        <v>2.547877504428282</v>
      </c>
    </row>
    <row r="46" spans="1:12" ht="15" customHeight="1" x14ac:dyDescent="0.2">
      <c r="A46" s="41"/>
      <c r="B46" s="37"/>
      <c r="C46" s="311"/>
      <c r="D46" s="189" t="s">
        <v>209</v>
      </c>
      <c r="E46" s="143">
        <v>0.14573311704166664</v>
      </c>
      <c r="F46" s="143">
        <v>0.10819481304166667</v>
      </c>
      <c r="G46" s="143">
        <v>0.30998315370833329</v>
      </c>
      <c r="H46" s="143">
        <v>0.16840761545833335</v>
      </c>
      <c r="I46" s="143">
        <v>8.4931746041666645E-2</v>
      </c>
      <c r="J46" s="144">
        <v>6.917011379166664E-2</v>
      </c>
      <c r="K46" s="145">
        <v>0.11357944300000002</v>
      </c>
      <c r="L46" s="146">
        <f>(1*E46+2*F46+3*G46+4*H46+5*I46)/SUM(E46:I46)</f>
        <v>2.9248823418365664</v>
      </c>
    </row>
    <row r="47" spans="1:12" ht="15" customHeight="1" x14ac:dyDescent="0.2">
      <c r="A47" s="123"/>
      <c r="C47" s="177" t="s">
        <v>32</v>
      </c>
      <c r="D47" s="172"/>
      <c r="E47" s="116"/>
      <c r="F47" s="116"/>
      <c r="G47" s="116"/>
      <c r="H47" s="116"/>
      <c r="I47" s="116"/>
      <c r="J47" s="131"/>
      <c r="K47" s="131"/>
      <c r="L47" s="116"/>
    </row>
    <row r="48" spans="1:12" ht="12" customHeight="1" x14ac:dyDescent="0.2">
      <c r="A48" s="41"/>
      <c r="B48" s="37"/>
      <c r="C48" s="308" t="s">
        <v>20</v>
      </c>
      <c r="D48" s="185" t="s">
        <v>103</v>
      </c>
      <c r="E48" s="124">
        <v>7.3256645999999995E-2</v>
      </c>
      <c r="F48" s="124">
        <v>6.3610561999999995E-2</v>
      </c>
      <c r="G48" s="124">
        <v>0.30390542999999998</v>
      </c>
      <c r="H48" s="124">
        <v>0.32505288799999998</v>
      </c>
      <c r="I48" s="124">
        <v>0.20352108099999999</v>
      </c>
      <c r="J48" s="132">
        <v>2.8783699999999999E-2</v>
      </c>
      <c r="K48" s="133">
        <v>1.8697200000000001E-3</v>
      </c>
      <c r="L48" s="49">
        <f>(1*E48+2*F48+3*G48+4*H48+5*I48)/SUM(E48:I48)</f>
        <v>3.5384773539522998</v>
      </c>
    </row>
    <row r="49" spans="1:12" ht="12" customHeight="1" x14ac:dyDescent="0.2">
      <c r="A49" s="41"/>
      <c r="B49" s="37"/>
      <c r="C49" s="309"/>
      <c r="D49" s="186" t="s">
        <v>104</v>
      </c>
      <c r="E49" s="125">
        <v>9.8708408999999997E-2</v>
      </c>
      <c r="F49" s="125">
        <v>9.4154687000000001E-2</v>
      </c>
      <c r="G49" s="125">
        <v>0.40408308500000001</v>
      </c>
      <c r="H49" s="125">
        <v>0.26631321000000002</v>
      </c>
      <c r="I49" s="125">
        <v>9.1680024999999998E-2</v>
      </c>
      <c r="J49" s="134">
        <v>3.5125099999999999E-2</v>
      </c>
      <c r="K49" s="135">
        <v>9.9354999999999999E-3</v>
      </c>
      <c r="L49" s="50">
        <f>(1*E49+2*F49+3*G49+4*H49+5*I49)/SUM(E49:I49)</f>
        <v>3.1655620789664836</v>
      </c>
    </row>
    <row r="50" spans="1:12" ht="12" customHeight="1" x14ac:dyDescent="0.2">
      <c r="A50" s="41"/>
      <c r="B50" s="37"/>
      <c r="C50" s="309"/>
      <c r="D50" s="186" t="s">
        <v>105</v>
      </c>
      <c r="E50" s="125">
        <v>8.6970642000000001E-2</v>
      </c>
      <c r="F50" s="125">
        <v>6.6107347999999996E-2</v>
      </c>
      <c r="G50" s="125">
        <v>0.26762188199999998</v>
      </c>
      <c r="H50" s="125">
        <v>0.35042948800000001</v>
      </c>
      <c r="I50" s="125">
        <v>0.19800767399999999</v>
      </c>
      <c r="J50" s="134">
        <v>2.3595100000000001E-2</v>
      </c>
      <c r="K50" s="135">
        <v>7.2679099999999998E-3</v>
      </c>
      <c r="L50" s="50">
        <f t="shared" ref="L50:L86" si="1">(1*E50+2*F50+3*G50+4*H50+5*I50)/SUM(E50:I50)</f>
        <v>3.5225228076466224</v>
      </c>
    </row>
    <row r="51" spans="1:12" ht="12" customHeight="1" x14ac:dyDescent="0.2">
      <c r="A51" s="41"/>
      <c r="B51" s="37"/>
      <c r="C51" s="309"/>
      <c r="D51" s="186" t="s">
        <v>106</v>
      </c>
      <c r="E51" s="125">
        <v>0.105879322</v>
      </c>
      <c r="F51" s="125">
        <v>0.114585038</v>
      </c>
      <c r="G51" s="125">
        <v>0.40501464100000001</v>
      </c>
      <c r="H51" s="125">
        <v>0.220939733</v>
      </c>
      <c r="I51" s="125">
        <v>8.2780390999999995E-2</v>
      </c>
      <c r="J51" s="134">
        <v>4.32103E-2</v>
      </c>
      <c r="K51" s="135">
        <v>2.75905E-2</v>
      </c>
      <c r="L51" s="50">
        <f t="shared" si="1"/>
        <v>3.0647405183469152</v>
      </c>
    </row>
    <row r="52" spans="1:12" ht="12" customHeight="1" x14ac:dyDescent="0.2">
      <c r="A52" s="41"/>
      <c r="B52" s="37"/>
      <c r="C52" s="309"/>
      <c r="D52" s="186" t="s">
        <v>107</v>
      </c>
      <c r="E52" s="125">
        <v>0.13116710300000001</v>
      </c>
      <c r="F52" s="125">
        <v>0.106774304</v>
      </c>
      <c r="G52" s="125">
        <v>0.30059131</v>
      </c>
      <c r="H52" s="125">
        <v>0.18071593399999999</v>
      </c>
      <c r="I52" s="125">
        <v>0.115303345</v>
      </c>
      <c r="J52" s="134">
        <v>6.5356989000000004E-2</v>
      </c>
      <c r="K52" s="135">
        <v>0.10009101500000001</v>
      </c>
      <c r="L52" s="50">
        <f t="shared" si="1"/>
        <v>3.0505829645154909</v>
      </c>
    </row>
    <row r="53" spans="1:12" ht="12" customHeight="1" x14ac:dyDescent="0.2">
      <c r="A53" s="41"/>
      <c r="B53" s="37"/>
      <c r="C53" s="309"/>
      <c r="D53" s="186" t="s">
        <v>108</v>
      </c>
      <c r="E53" s="125">
        <v>0.19357975299999999</v>
      </c>
      <c r="F53" s="125">
        <v>0.15718950900000001</v>
      </c>
      <c r="G53" s="125">
        <v>0.35568912899999999</v>
      </c>
      <c r="H53" s="125">
        <v>4.2129800000000002E-2</v>
      </c>
      <c r="I53" s="125">
        <v>2.7481599999999998E-2</v>
      </c>
      <c r="J53" s="134">
        <v>6.6410052999999997E-2</v>
      </c>
      <c r="K53" s="135">
        <v>0.15752015</v>
      </c>
      <c r="L53" s="50">
        <f t="shared" si="1"/>
        <v>2.4236909873483272</v>
      </c>
    </row>
    <row r="54" spans="1:12" ht="12" customHeight="1" x14ac:dyDescent="0.2">
      <c r="A54" s="41"/>
      <c r="B54" s="37"/>
      <c r="C54" s="309"/>
      <c r="D54" s="186" t="s">
        <v>109</v>
      </c>
      <c r="E54" s="125">
        <v>0.164244591</v>
      </c>
      <c r="F54" s="125">
        <v>0.19284001100000001</v>
      </c>
      <c r="G54" s="125">
        <v>0.31680103599999998</v>
      </c>
      <c r="H54" s="125">
        <v>7.0418393999999995E-2</v>
      </c>
      <c r="I54" s="125">
        <v>3.5776500000000003E-2</v>
      </c>
      <c r="J54" s="134">
        <v>5.7932600000000001E-2</v>
      </c>
      <c r="K54" s="135">
        <v>0.16198679099999999</v>
      </c>
      <c r="L54" s="50">
        <f t="shared" si="1"/>
        <v>2.5136940566541401</v>
      </c>
    </row>
    <row r="55" spans="1:12" ht="12" customHeight="1" x14ac:dyDescent="0.2">
      <c r="A55" s="41"/>
      <c r="B55" s="37"/>
      <c r="C55" s="309"/>
      <c r="D55" s="186" t="s">
        <v>110</v>
      </c>
      <c r="E55" s="125">
        <v>0.15635684899999999</v>
      </c>
      <c r="F55" s="125">
        <v>0.14807250399999999</v>
      </c>
      <c r="G55" s="125">
        <v>0.24933475699999999</v>
      </c>
      <c r="H55" s="125">
        <v>3.48995E-2</v>
      </c>
      <c r="I55" s="125">
        <v>3.5259100000000002E-2</v>
      </c>
      <c r="J55" s="134">
        <v>7.9834445000000004E-2</v>
      </c>
      <c r="K55" s="135">
        <v>0.29624279399999998</v>
      </c>
      <c r="L55" s="50">
        <f t="shared" si="1"/>
        <v>2.4304286471636853</v>
      </c>
    </row>
    <row r="56" spans="1:12" ht="12" customHeight="1" x14ac:dyDescent="0.2">
      <c r="A56" s="41"/>
      <c r="B56" s="37"/>
      <c r="C56" s="309"/>
      <c r="D56" s="186" t="s">
        <v>111</v>
      </c>
      <c r="E56" s="125">
        <v>0.22270455</v>
      </c>
      <c r="F56" s="125">
        <v>0.16905866899999999</v>
      </c>
      <c r="G56" s="125">
        <v>0.38049478599999997</v>
      </c>
      <c r="H56" s="125">
        <v>3.5249799999999998E-2</v>
      </c>
      <c r="I56" s="125">
        <v>0.122114102</v>
      </c>
      <c r="J56" s="134">
        <v>4.7608999999999999E-2</v>
      </c>
      <c r="K56" s="135">
        <v>2.27691E-2</v>
      </c>
      <c r="L56" s="50">
        <f t="shared" si="1"/>
        <v>2.6396494505157997</v>
      </c>
    </row>
    <row r="57" spans="1:12" ht="12" customHeight="1" x14ac:dyDescent="0.2">
      <c r="A57" s="41"/>
      <c r="B57" s="37"/>
      <c r="C57" s="309"/>
      <c r="D57" s="186" t="s">
        <v>112</v>
      </c>
      <c r="E57" s="125">
        <v>7.8164270999999994E-2</v>
      </c>
      <c r="F57" s="125">
        <v>6.7677654000000004E-2</v>
      </c>
      <c r="G57" s="125">
        <v>0.25755686999999999</v>
      </c>
      <c r="H57" s="125">
        <v>0.36818198600000002</v>
      </c>
      <c r="I57" s="125">
        <v>0.19617556999999999</v>
      </c>
      <c r="J57" s="134">
        <v>3.0373899999999999E-2</v>
      </c>
      <c r="K57" s="135">
        <v>1.8697200000000001E-3</v>
      </c>
      <c r="L57" s="50">
        <f t="shared" si="1"/>
        <v>3.554402902595883</v>
      </c>
    </row>
    <row r="58" spans="1:12" ht="12" customHeight="1" x14ac:dyDescent="0.2">
      <c r="A58" s="41"/>
      <c r="B58" s="37"/>
      <c r="C58" s="309"/>
      <c r="D58" s="186" t="s">
        <v>113</v>
      </c>
      <c r="E58" s="125">
        <v>0.10329943699999999</v>
      </c>
      <c r="F58" s="125">
        <v>9.3340065999999999E-2</v>
      </c>
      <c r="G58" s="125">
        <v>0.41044463799999997</v>
      </c>
      <c r="H58" s="125">
        <v>0.26427576200000003</v>
      </c>
      <c r="I58" s="125">
        <v>8.1102314999999994E-2</v>
      </c>
      <c r="J58" s="134">
        <v>3.7602299999999998E-2</v>
      </c>
      <c r="K58" s="135">
        <v>9.9354999999999999E-3</v>
      </c>
      <c r="L58" s="50">
        <f t="shared" si="1"/>
        <v>3.1328571880422875</v>
      </c>
    </row>
    <row r="59" spans="1:12" ht="12" customHeight="1" x14ac:dyDescent="0.2">
      <c r="A59" s="41"/>
      <c r="B59" s="37"/>
      <c r="C59" s="309"/>
      <c r="D59" s="186" t="s">
        <v>114</v>
      </c>
      <c r="E59" s="125">
        <v>9.2323888000000007E-2</v>
      </c>
      <c r="F59" s="125">
        <v>8.7346304999999999E-2</v>
      </c>
      <c r="G59" s="125">
        <v>0.35231660599999998</v>
      </c>
      <c r="H59" s="125">
        <v>0.29269943799999998</v>
      </c>
      <c r="I59" s="125">
        <v>0.141362611</v>
      </c>
      <c r="J59" s="134">
        <v>2.6683200000000001E-2</v>
      </c>
      <c r="K59" s="135">
        <v>7.2679099999999998E-3</v>
      </c>
      <c r="L59" s="50">
        <f t="shared" si="1"/>
        <v>3.3140944473234337</v>
      </c>
    </row>
    <row r="60" spans="1:12" ht="12" customHeight="1" x14ac:dyDescent="0.2">
      <c r="A60" s="41"/>
      <c r="B60" s="37"/>
      <c r="C60" s="309"/>
      <c r="D60" s="186" t="s">
        <v>115</v>
      </c>
      <c r="E60" s="125">
        <v>0.117328761</v>
      </c>
      <c r="F60" s="125">
        <v>0.116284495</v>
      </c>
      <c r="G60" s="125">
        <v>0.42470925300000001</v>
      </c>
      <c r="H60" s="125">
        <v>0.19630483300000001</v>
      </c>
      <c r="I60" s="125">
        <v>7.2612466000000001E-2</v>
      </c>
      <c r="J60" s="134">
        <v>4.51697E-2</v>
      </c>
      <c r="K60" s="135">
        <v>2.75905E-2</v>
      </c>
      <c r="L60" s="50">
        <f t="shared" si="1"/>
        <v>2.9898491717905191</v>
      </c>
    </row>
    <row r="61" spans="1:12" ht="12" customHeight="1" x14ac:dyDescent="0.2">
      <c r="A61" s="41"/>
      <c r="B61" s="37"/>
      <c r="C61" s="309"/>
      <c r="D61" s="174" t="s">
        <v>116</v>
      </c>
      <c r="E61" s="125">
        <v>0.102772537</v>
      </c>
      <c r="F61" s="125">
        <v>0.11435392900000001</v>
      </c>
      <c r="G61" s="125">
        <v>0.316302311</v>
      </c>
      <c r="H61" s="125">
        <v>0.197571619</v>
      </c>
      <c r="I61" s="125">
        <v>0.104222832</v>
      </c>
      <c r="J61" s="134">
        <v>6.4685754999999998E-2</v>
      </c>
      <c r="K61" s="135">
        <v>0.10009101500000001</v>
      </c>
      <c r="L61" s="50">
        <f t="shared" si="1"/>
        <v>3.1031080998623755</v>
      </c>
    </row>
    <row r="62" spans="1:12" ht="12" customHeight="1" x14ac:dyDescent="0.2">
      <c r="A62" s="41"/>
      <c r="B62" s="37"/>
      <c r="C62" s="309"/>
      <c r="D62" s="174" t="s">
        <v>117</v>
      </c>
      <c r="E62" s="125">
        <v>0.18954426799999999</v>
      </c>
      <c r="F62" s="125">
        <v>0.14439196900000001</v>
      </c>
      <c r="G62" s="125">
        <v>0.35861702699999998</v>
      </c>
      <c r="H62" s="125">
        <v>5.2192500000000003E-2</v>
      </c>
      <c r="I62" s="125">
        <v>2.65461E-2</v>
      </c>
      <c r="J62" s="134">
        <v>7.1187968000000004E-2</v>
      </c>
      <c r="K62" s="135">
        <v>0.15752015</v>
      </c>
      <c r="L62" s="50">
        <f t="shared" si="1"/>
        <v>2.4577982414708841</v>
      </c>
    </row>
    <row r="63" spans="1:12" ht="12" customHeight="1" x14ac:dyDescent="0.2">
      <c r="A63" s="41"/>
      <c r="B63" s="37"/>
      <c r="C63" s="309"/>
      <c r="D63" s="174" t="s">
        <v>118</v>
      </c>
      <c r="E63" s="125">
        <v>0.13624536100000001</v>
      </c>
      <c r="F63" s="125">
        <v>0.16533155799999999</v>
      </c>
      <c r="G63" s="125">
        <v>0.33993573599999999</v>
      </c>
      <c r="H63" s="125">
        <v>9.9305699999999997E-2</v>
      </c>
      <c r="I63" s="125">
        <v>3.3113999999999998E-2</v>
      </c>
      <c r="J63" s="134">
        <v>6.4080897999999997E-2</v>
      </c>
      <c r="K63" s="135">
        <v>0.16198679099999999</v>
      </c>
      <c r="L63" s="50">
        <f t="shared" si="1"/>
        <v>2.6481752206883766</v>
      </c>
    </row>
    <row r="64" spans="1:12" ht="12" customHeight="1" x14ac:dyDescent="0.2">
      <c r="A64" s="41"/>
      <c r="B64" s="37"/>
      <c r="C64" s="309"/>
      <c r="D64" s="174" t="s">
        <v>119</v>
      </c>
      <c r="E64" s="125">
        <v>0.13139796200000001</v>
      </c>
      <c r="F64" s="125">
        <v>0.11701853500000001</v>
      </c>
      <c r="G64" s="125">
        <v>0.267912661</v>
      </c>
      <c r="H64" s="125">
        <v>4.6216599999999997E-2</v>
      </c>
      <c r="I64" s="125">
        <v>4.3077200000000003E-2</v>
      </c>
      <c r="J64" s="134">
        <v>9.8134283000000003E-2</v>
      </c>
      <c r="K64" s="135">
        <v>0.29624279399999998</v>
      </c>
      <c r="L64" s="50">
        <f t="shared" si="1"/>
        <v>2.5914232514943731</v>
      </c>
    </row>
    <row r="65" spans="1:12" ht="12" customHeight="1" x14ac:dyDescent="0.2">
      <c r="A65" s="41"/>
      <c r="B65" s="37"/>
      <c r="C65" s="309"/>
      <c r="D65" s="174" t="s">
        <v>120</v>
      </c>
      <c r="E65" s="125">
        <v>0.199125098</v>
      </c>
      <c r="F65" s="125">
        <v>0.138657529</v>
      </c>
      <c r="G65" s="125">
        <v>0.43447537800000002</v>
      </c>
      <c r="H65" s="125">
        <v>8.0335663000000002E-2</v>
      </c>
      <c r="I65" s="125">
        <v>7.7028264999999999E-2</v>
      </c>
      <c r="J65" s="134">
        <v>4.7608999999999999E-2</v>
      </c>
      <c r="K65" s="135">
        <v>2.27691E-2</v>
      </c>
      <c r="L65" s="50">
        <f t="shared" si="1"/>
        <v>2.6745821916832928</v>
      </c>
    </row>
    <row r="66" spans="1:12" ht="12" customHeight="1" x14ac:dyDescent="0.2">
      <c r="A66" s="41"/>
      <c r="B66" s="37"/>
      <c r="C66" s="309"/>
      <c r="D66" s="186" t="s">
        <v>121</v>
      </c>
      <c r="E66" s="125">
        <v>8.4147727000000005E-2</v>
      </c>
      <c r="F66" s="125">
        <v>8.4537793E-2</v>
      </c>
      <c r="G66" s="125">
        <v>0.25980157100000001</v>
      </c>
      <c r="H66" s="125">
        <v>0.30150708399999998</v>
      </c>
      <c r="I66" s="125">
        <v>0.23586805499999999</v>
      </c>
      <c r="J66" s="134">
        <v>3.1271E-2</v>
      </c>
      <c r="K66" s="135">
        <v>2.8667800000000002E-3</v>
      </c>
      <c r="L66" s="50">
        <f t="shared" si="1"/>
        <v>3.5388034968506843</v>
      </c>
    </row>
    <row r="67" spans="1:12" ht="12" customHeight="1" x14ac:dyDescent="0.2">
      <c r="A67" s="41"/>
      <c r="B67" s="37"/>
      <c r="C67" s="309"/>
      <c r="D67" s="186" t="s">
        <v>122</v>
      </c>
      <c r="E67" s="125">
        <v>9.7779073999999994E-2</v>
      </c>
      <c r="F67" s="125">
        <v>9.0947196999999994E-2</v>
      </c>
      <c r="G67" s="125">
        <v>0.33449793100000003</v>
      </c>
      <c r="H67" s="125">
        <v>0.24010445499999999</v>
      </c>
      <c r="I67" s="125">
        <v>0.190400082</v>
      </c>
      <c r="J67" s="134">
        <v>3.5798900000000002E-2</v>
      </c>
      <c r="K67" s="135">
        <v>1.04724E-2</v>
      </c>
      <c r="L67" s="50">
        <f t="shared" si="1"/>
        <v>3.3506230444000495</v>
      </c>
    </row>
    <row r="68" spans="1:12" ht="12" customHeight="1" x14ac:dyDescent="0.2">
      <c r="A68" s="41"/>
      <c r="B68" s="37"/>
      <c r="C68" s="309"/>
      <c r="D68" s="186" t="s">
        <v>123</v>
      </c>
      <c r="E68" s="125">
        <v>0.15553027799999999</v>
      </c>
      <c r="F68" s="125">
        <v>0.114396052</v>
      </c>
      <c r="G68" s="125">
        <v>0.33481597800000001</v>
      </c>
      <c r="H68" s="125">
        <v>0.21178324200000001</v>
      </c>
      <c r="I68" s="125">
        <v>0.11909125499999999</v>
      </c>
      <c r="J68" s="134">
        <v>3.2922399999999997E-2</v>
      </c>
      <c r="K68" s="135">
        <v>3.1460700000000001E-2</v>
      </c>
      <c r="L68" s="50">
        <f t="shared" si="1"/>
        <v>3.02619570733341</v>
      </c>
    </row>
    <row r="69" spans="1:12" ht="12" customHeight="1" x14ac:dyDescent="0.2">
      <c r="A69" s="41"/>
      <c r="B69" s="37"/>
      <c r="C69" s="309"/>
      <c r="D69" s="186" t="s">
        <v>124</v>
      </c>
      <c r="E69" s="125">
        <v>0.170180832</v>
      </c>
      <c r="F69" s="125">
        <v>0.10912446000000001</v>
      </c>
      <c r="G69" s="125">
        <v>0.34883145100000001</v>
      </c>
      <c r="H69" s="125">
        <v>0.176057878</v>
      </c>
      <c r="I69" s="125">
        <v>6.6178810000000005E-2</v>
      </c>
      <c r="J69" s="134">
        <v>4.9921399999999998E-2</v>
      </c>
      <c r="K69" s="135">
        <v>7.9705183999999998E-2</v>
      </c>
      <c r="L69" s="50">
        <f t="shared" si="1"/>
        <v>2.8379194251852113</v>
      </c>
    </row>
    <row r="70" spans="1:12" ht="12" customHeight="1" x14ac:dyDescent="0.2">
      <c r="A70" s="41"/>
      <c r="B70" s="37"/>
      <c r="C70" s="309"/>
      <c r="D70" s="174" t="s">
        <v>125</v>
      </c>
      <c r="E70" s="125">
        <v>0.129027749</v>
      </c>
      <c r="F70" s="125">
        <v>9.9881754000000003E-2</v>
      </c>
      <c r="G70" s="125">
        <v>0.31089127500000002</v>
      </c>
      <c r="H70" s="125">
        <v>0.185207501</v>
      </c>
      <c r="I70" s="125">
        <v>9.2957698000000005E-2</v>
      </c>
      <c r="J70" s="134">
        <v>6.9948740999999995E-2</v>
      </c>
      <c r="K70" s="135">
        <v>0.11208528299999999</v>
      </c>
      <c r="L70" s="50">
        <f t="shared" si="1"/>
        <v>3.0161200408950508</v>
      </c>
    </row>
    <row r="71" spans="1:12" ht="12" customHeight="1" x14ac:dyDescent="0.2">
      <c r="A71" s="41"/>
      <c r="B71" s="37"/>
      <c r="C71" s="309"/>
      <c r="D71" s="174" t="s">
        <v>126</v>
      </c>
      <c r="E71" s="125">
        <v>0.210499254</v>
      </c>
      <c r="F71" s="125">
        <v>0.14984619499999999</v>
      </c>
      <c r="G71" s="125">
        <v>0.32515349700000001</v>
      </c>
      <c r="H71" s="125">
        <v>6.1515899999999998E-2</v>
      </c>
      <c r="I71" s="125">
        <v>2.7499800000000001E-2</v>
      </c>
      <c r="J71" s="134">
        <v>7.6571655000000002E-2</v>
      </c>
      <c r="K71" s="135">
        <v>0.14891362399999999</v>
      </c>
      <c r="L71" s="50">
        <f t="shared" si="1"/>
        <v>2.4134014051943442</v>
      </c>
    </row>
    <row r="72" spans="1:12" ht="12" customHeight="1" x14ac:dyDescent="0.2">
      <c r="A72" s="41"/>
      <c r="B72" s="37"/>
      <c r="C72" s="309"/>
      <c r="D72" s="174" t="s">
        <v>127</v>
      </c>
      <c r="E72" s="125">
        <v>0.15143384600000001</v>
      </c>
      <c r="F72" s="125">
        <v>0.155608624</v>
      </c>
      <c r="G72" s="125">
        <v>0.29155736900000001</v>
      </c>
      <c r="H72" s="125">
        <v>0.110530569</v>
      </c>
      <c r="I72" s="125">
        <v>6.7218439000000005E-2</v>
      </c>
      <c r="J72" s="134">
        <v>6.4488180000000006E-2</v>
      </c>
      <c r="K72" s="135">
        <v>0.15916297200000001</v>
      </c>
      <c r="L72" s="50">
        <f t="shared" si="1"/>
        <v>2.7249833372908974</v>
      </c>
    </row>
    <row r="73" spans="1:12" ht="12" customHeight="1" x14ac:dyDescent="0.2">
      <c r="A73" s="41"/>
      <c r="B73" s="37"/>
      <c r="C73" s="309"/>
      <c r="D73" s="174" t="s">
        <v>128</v>
      </c>
      <c r="E73" s="125">
        <v>0.15536517</v>
      </c>
      <c r="F73" s="125">
        <v>0.101832401</v>
      </c>
      <c r="G73" s="125">
        <v>0.25106566600000002</v>
      </c>
      <c r="H73" s="125">
        <v>5.7602399999999998E-2</v>
      </c>
      <c r="I73" s="125">
        <v>4.0654799999999998E-2</v>
      </c>
      <c r="J73" s="134">
        <v>0.10600625700000001</v>
      </c>
      <c r="K73" s="135">
        <v>0.28747331999999998</v>
      </c>
      <c r="L73" s="50">
        <f t="shared" si="1"/>
        <v>2.5488185981769318</v>
      </c>
    </row>
    <row r="74" spans="1:12" ht="12" customHeight="1" x14ac:dyDescent="0.2">
      <c r="A74" s="41"/>
      <c r="B74" s="37"/>
      <c r="C74" s="309"/>
      <c r="D74" s="229" t="s">
        <v>129</v>
      </c>
      <c r="E74" s="230">
        <v>0.199125098</v>
      </c>
      <c r="F74" s="230">
        <v>0.14154905500000001</v>
      </c>
      <c r="G74" s="230">
        <v>0.37375012000000002</v>
      </c>
      <c r="H74" s="230">
        <v>0.138169395</v>
      </c>
      <c r="I74" s="230">
        <v>7.7028264999999999E-2</v>
      </c>
      <c r="J74" s="178">
        <v>4.7608999999999999E-2</v>
      </c>
      <c r="K74" s="179">
        <v>2.27691E-2</v>
      </c>
      <c r="L74" s="51">
        <f t="shared" si="1"/>
        <v>2.7336838587692829</v>
      </c>
    </row>
    <row r="75" spans="1:12" ht="12" customHeight="1" x14ac:dyDescent="0.2">
      <c r="A75" s="41"/>
      <c r="B75" s="37"/>
      <c r="C75" s="309"/>
      <c r="D75" s="187" t="s">
        <v>204</v>
      </c>
      <c r="E75" s="78">
        <v>0.126270414375</v>
      </c>
      <c r="F75" s="78">
        <v>0.11791674537500002</v>
      </c>
      <c r="G75" s="78">
        <v>0.32538015874999998</v>
      </c>
      <c r="H75" s="78">
        <v>0.18636236837500003</v>
      </c>
      <c r="I75" s="78">
        <v>9.8726214500000006E-2</v>
      </c>
      <c r="J75" s="136">
        <v>5.0031035875000004E-2</v>
      </c>
      <c r="K75" s="136">
        <v>9.5313047499999998E-2</v>
      </c>
      <c r="L75" s="83">
        <f t="shared" si="1"/>
        <v>3.0156287732039417</v>
      </c>
    </row>
    <row r="76" spans="1:12" ht="12" customHeight="1" x14ac:dyDescent="0.2">
      <c r="A76" s="41"/>
      <c r="B76" s="37"/>
      <c r="C76" s="309"/>
      <c r="D76" s="187" t="s">
        <v>205</v>
      </c>
      <c r="E76" s="78">
        <v>0.11888456062500001</v>
      </c>
      <c r="F76" s="78">
        <v>0.113218063875</v>
      </c>
      <c r="G76" s="78">
        <v>0.34097438775000005</v>
      </c>
      <c r="H76" s="78">
        <v>0.18959355475</v>
      </c>
      <c r="I76" s="78">
        <v>8.7276636749999997E-2</v>
      </c>
      <c r="J76" s="136">
        <v>5.4739750499999996E-2</v>
      </c>
      <c r="K76" s="136">
        <v>9.5313047499999998E-2</v>
      </c>
      <c r="L76" s="83">
        <f t="shared" si="1"/>
        <v>3.0154828947809218</v>
      </c>
    </row>
    <row r="77" spans="1:12" ht="12" customHeight="1" x14ac:dyDescent="0.2">
      <c r="A77" s="41"/>
      <c r="B77" s="37"/>
      <c r="C77" s="309"/>
      <c r="D77" s="187" t="s">
        <v>206</v>
      </c>
      <c r="E77" s="78">
        <v>0.14424549125</v>
      </c>
      <c r="F77" s="78">
        <v>0.11327180949999999</v>
      </c>
      <c r="G77" s="78">
        <v>0.30707684225000004</v>
      </c>
      <c r="H77" s="78">
        <v>0.16803862862500002</v>
      </c>
      <c r="I77" s="78">
        <v>0.10498361737499999</v>
      </c>
      <c r="J77" s="136">
        <v>5.8366066625000004E-2</v>
      </c>
      <c r="K77" s="136">
        <v>0.10401753287499999</v>
      </c>
      <c r="L77" s="83">
        <f t="shared" si="1"/>
        <v>2.9716374596569648</v>
      </c>
    </row>
    <row r="78" spans="1:12" ht="12" customHeight="1" x14ac:dyDescent="0.2">
      <c r="A78" s="41"/>
      <c r="B78" s="37"/>
      <c r="C78" s="309"/>
      <c r="D78" s="187" t="s">
        <v>150</v>
      </c>
      <c r="E78" s="78">
        <v>7.8522881333333336E-2</v>
      </c>
      <c r="F78" s="78">
        <v>7.1942003000000004E-2</v>
      </c>
      <c r="G78" s="78">
        <v>0.27375462366666664</v>
      </c>
      <c r="H78" s="78">
        <v>0.3315806526666667</v>
      </c>
      <c r="I78" s="78">
        <v>0.21185490199999998</v>
      </c>
      <c r="J78" s="136">
        <v>3.0142866666666667E-2</v>
      </c>
      <c r="K78" s="136">
        <v>2.2020733333333333E-3</v>
      </c>
      <c r="L78" s="83">
        <f t="shared" si="1"/>
        <v>3.543894938708442</v>
      </c>
    </row>
    <row r="79" spans="1:12" ht="12" customHeight="1" x14ac:dyDescent="0.2">
      <c r="A79" s="41"/>
      <c r="B79" s="37"/>
      <c r="C79" s="309"/>
      <c r="D79" s="187" t="s">
        <v>151</v>
      </c>
      <c r="E79" s="78">
        <v>9.9928973333333324E-2</v>
      </c>
      <c r="F79" s="78">
        <v>9.2813983333333336E-2</v>
      </c>
      <c r="G79" s="78">
        <v>0.38300855133333328</v>
      </c>
      <c r="H79" s="78">
        <v>0.25689780900000003</v>
      </c>
      <c r="I79" s="78">
        <v>0.12106080733333331</v>
      </c>
      <c r="J79" s="136">
        <v>3.6175433333333333E-2</v>
      </c>
      <c r="K79" s="136">
        <v>1.0114466666666667E-2</v>
      </c>
      <c r="L79" s="83">
        <f t="shared" si="1"/>
        <v>3.2163629056689618</v>
      </c>
    </row>
    <row r="80" spans="1:12" ht="12" customHeight="1" x14ac:dyDescent="0.2">
      <c r="A80" s="41"/>
      <c r="B80" s="37"/>
      <c r="C80" s="309"/>
      <c r="D80" s="187" t="s">
        <v>152</v>
      </c>
      <c r="E80" s="78">
        <v>0.11160826933333334</v>
      </c>
      <c r="F80" s="78">
        <v>8.9283235000000002E-2</v>
      </c>
      <c r="G80" s="78">
        <v>0.31825148866666669</v>
      </c>
      <c r="H80" s="78">
        <v>0.28497072266666662</v>
      </c>
      <c r="I80" s="78">
        <v>0.15282051333333332</v>
      </c>
      <c r="J80" s="136">
        <v>2.7733566666666664E-2</v>
      </c>
      <c r="K80" s="136">
        <v>1.5332173333333332E-2</v>
      </c>
      <c r="L80" s="83">
        <f t="shared" si="1"/>
        <v>3.290628098816462</v>
      </c>
    </row>
    <row r="81" spans="1:12" ht="12" customHeight="1" x14ac:dyDescent="0.2">
      <c r="A81" s="41"/>
      <c r="B81" s="37"/>
      <c r="C81" s="309"/>
      <c r="D81" s="187" t="s">
        <v>153</v>
      </c>
      <c r="E81" s="78">
        <v>0.13112963833333333</v>
      </c>
      <c r="F81" s="78">
        <v>0.11333133099999999</v>
      </c>
      <c r="G81" s="78">
        <v>0.39285178166666662</v>
      </c>
      <c r="H81" s="78">
        <v>0.19776748133333336</v>
      </c>
      <c r="I81" s="78">
        <v>7.3857222333333333E-2</v>
      </c>
      <c r="J81" s="136">
        <v>4.6100466666666666E-2</v>
      </c>
      <c r="K81" s="136">
        <v>4.4962061333333331E-2</v>
      </c>
      <c r="L81" s="83">
        <f t="shared" si="1"/>
        <v>2.9668748586472229</v>
      </c>
    </row>
    <row r="82" spans="1:12" ht="12" customHeight="1" x14ac:dyDescent="0.2">
      <c r="A82" s="41"/>
      <c r="B82" s="37"/>
      <c r="C82" s="309"/>
      <c r="D82" s="187" t="s">
        <v>154</v>
      </c>
      <c r="E82" s="78">
        <v>0.12098912966666668</v>
      </c>
      <c r="F82" s="78">
        <v>0.10700332899999999</v>
      </c>
      <c r="G82" s="78">
        <v>0.30926163200000001</v>
      </c>
      <c r="H82" s="78">
        <v>0.18783168466666667</v>
      </c>
      <c r="I82" s="78">
        <v>0.10416129166666666</v>
      </c>
      <c r="J82" s="136">
        <v>6.6663828333333328E-2</v>
      </c>
      <c r="K82" s="136">
        <v>0.10408910433333333</v>
      </c>
      <c r="L82" s="83">
        <f t="shared" si="1"/>
        <v>3.0568861579906756</v>
      </c>
    </row>
    <row r="83" spans="1:12" ht="12" customHeight="1" x14ac:dyDescent="0.2">
      <c r="A83" s="41"/>
      <c r="B83" s="37"/>
      <c r="C83" s="309"/>
      <c r="D83" s="187" t="s">
        <v>155</v>
      </c>
      <c r="E83" s="78">
        <v>0.19787442499999999</v>
      </c>
      <c r="F83" s="78">
        <v>0.150475891</v>
      </c>
      <c r="G83" s="78">
        <v>0.34648655099999998</v>
      </c>
      <c r="H83" s="78">
        <v>5.1946066666666658E-2</v>
      </c>
      <c r="I83" s="78">
        <v>2.7175833333333333E-2</v>
      </c>
      <c r="J83" s="136">
        <v>7.138989200000001E-2</v>
      </c>
      <c r="K83" s="136">
        <v>0.15465130800000002</v>
      </c>
      <c r="L83" s="83">
        <f t="shared" si="1"/>
        <v>2.4315885723836415</v>
      </c>
    </row>
    <row r="84" spans="1:12" ht="12" customHeight="1" x14ac:dyDescent="0.2">
      <c r="A84" s="41"/>
      <c r="B84" s="37"/>
      <c r="C84" s="309"/>
      <c r="D84" s="187" t="s">
        <v>156</v>
      </c>
      <c r="E84" s="78">
        <v>0.15064126600000002</v>
      </c>
      <c r="F84" s="78">
        <v>0.17126006433333332</v>
      </c>
      <c r="G84" s="78">
        <v>0.31609804699999994</v>
      </c>
      <c r="H84" s="78">
        <v>9.341822100000001E-2</v>
      </c>
      <c r="I84" s="78">
        <v>4.5369646333333326E-2</v>
      </c>
      <c r="J84" s="136">
        <v>6.2167225999999999E-2</v>
      </c>
      <c r="K84" s="136">
        <v>0.161045518</v>
      </c>
      <c r="L84" s="83">
        <f t="shared" si="1"/>
        <v>2.6287463721286803</v>
      </c>
    </row>
    <row r="85" spans="1:12" ht="12" customHeight="1" x14ac:dyDescent="0.2">
      <c r="A85" s="41"/>
      <c r="B85" s="37"/>
      <c r="C85" s="309"/>
      <c r="D85" s="188" t="s">
        <v>157</v>
      </c>
      <c r="E85" s="78">
        <v>0.14770666033333332</v>
      </c>
      <c r="F85" s="78">
        <v>0.12230781333333333</v>
      </c>
      <c r="G85" s="78">
        <v>0.25610436133333331</v>
      </c>
      <c r="H85" s="78">
        <v>4.6239499999999996E-2</v>
      </c>
      <c r="I85" s="78">
        <v>3.9663699999999996E-2</v>
      </c>
      <c r="J85" s="136">
        <v>9.4658328333333333E-2</v>
      </c>
      <c r="K85" s="136">
        <v>0.29331963599999994</v>
      </c>
      <c r="L85" s="84">
        <f t="shared" si="1"/>
        <v>2.5226409879180256</v>
      </c>
    </row>
    <row r="86" spans="1:12" ht="15" customHeight="1" x14ac:dyDescent="0.2">
      <c r="A86" s="41"/>
      <c r="B86" s="37"/>
      <c r="C86" s="309"/>
      <c r="D86" s="189" t="s">
        <v>209</v>
      </c>
      <c r="E86" s="143">
        <v>0.1298001554166667</v>
      </c>
      <c r="F86" s="143">
        <v>0.11480220624999998</v>
      </c>
      <c r="G86" s="143">
        <v>0.32447712958333336</v>
      </c>
      <c r="H86" s="143">
        <v>0.18133151724999999</v>
      </c>
      <c r="I86" s="143">
        <v>9.6995489541666688E-2</v>
      </c>
      <c r="J86" s="144">
        <v>5.4378951000000002E-2</v>
      </c>
      <c r="K86" s="145">
        <v>9.8214542625000012E-2</v>
      </c>
      <c r="L86" s="146">
        <f t="shared" si="1"/>
        <v>3.0010856410142313</v>
      </c>
    </row>
    <row r="87" spans="1:12" ht="12" customHeight="1" x14ac:dyDescent="0.2">
      <c r="A87" s="41"/>
      <c r="B87" s="37"/>
      <c r="C87" s="308" t="s">
        <v>22</v>
      </c>
      <c r="D87" s="185" t="s">
        <v>103</v>
      </c>
      <c r="E87" s="124">
        <v>0.131037032</v>
      </c>
      <c r="F87" s="124">
        <v>7.9961174999999995E-2</v>
      </c>
      <c r="G87" s="124">
        <v>0.34618446800000002</v>
      </c>
      <c r="H87" s="124">
        <v>0.25070800100000001</v>
      </c>
      <c r="I87" s="124">
        <v>0.147542061</v>
      </c>
      <c r="J87" s="132">
        <v>3.22403E-2</v>
      </c>
      <c r="K87" s="133">
        <v>1.2326999999999999E-2</v>
      </c>
      <c r="L87" s="49">
        <f>(1*E87+2*F87+3*G87+4*H87+5*I87)/SUM(E87:I87)</f>
        <v>3.2132613590777557</v>
      </c>
    </row>
    <row r="88" spans="1:12" ht="12" customHeight="1" x14ac:dyDescent="0.2">
      <c r="A88" s="41"/>
      <c r="B88" s="37"/>
      <c r="C88" s="309"/>
      <c r="D88" s="186" t="s">
        <v>104</v>
      </c>
      <c r="E88" s="125">
        <v>0.12929115699999999</v>
      </c>
      <c r="F88" s="125">
        <v>8.4640624999999997E-2</v>
      </c>
      <c r="G88" s="125">
        <v>0.37319344700000001</v>
      </c>
      <c r="H88" s="125">
        <v>0.24078177100000001</v>
      </c>
      <c r="I88" s="125">
        <v>0.116912523</v>
      </c>
      <c r="J88" s="134">
        <v>3.1695800000000003E-2</v>
      </c>
      <c r="K88" s="135">
        <v>2.3484700000000001E-2</v>
      </c>
      <c r="L88" s="50">
        <f>(1*E88+2*F88+3*G88+4*H88+5*I88)/SUM(E88:I88)</f>
        <v>3.1390571159906062</v>
      </c>
    </row>
    <row r="89" spans="1:12" ht="12" customHeight="1" x14ac:dyDescent="0.2">
      <c r="A89" s="41"/>
      <c r="B89" s="37"/>
      <c r="C89" s="309"/>
      <c r="D89" s="186" t="s">
        <v>105</v>
      </c>
      <c r="E89" s="125">
        <v>0.11993363999999999</v>
      </c>
      <c r="F89" s="125">
        <v>7.5245800000000002E-2</v>
      </c>
      <c r="G89" s="125">
        <v>0.32919257000000002</v>
      </c>
      <c r="H89" s="125">
        <v>0.24270501799999999</v>
      </c>
      <c r="I89" s="125">
        <v>0.18022223900000001</v>
      </c>
      <c r="J89" s="134">
        <v>3.4289E-2</v>
      </c>
      <c r="K89" s="135">
        <v>1.84117E-2</v>
      </c>
      <c r="L89" s="50">
        <f t="shared" ref="L89:L125" si="2">(1*E89+2*F89+3*G89+4*H89+5*I89)/SUM(E89:I89)</f>
        <v>3.3040606343042809</v>
      </c>
    </row>
    <row r="90" spans="1:12" ht="12" customHeight="1" x14ac:dyDescent="0.2">
      <c r="A90" s="41"/>
      <c r="B90" s="37"/>
      <c r="C90" s="309"/>
      <c r="D90" s="186" t="s">
        <v>106</v>
      </c>
      <c r="E90" s="125">
        <v>0.142912609</v>
      </c>
      <c r="F90" s="125">
        <v>0.103431735</v>
      </c>
      <c r="G90" s="125">
        <v>0.36680549400000001</v>
      </c>
      <c r="H90" s="125">
        <v>0.17691483299999999</v>
      </c>
      <c r="I90" s="125">
        <v>7.6402108999999996E-2</v>
      </c>
      <c r="J90" s="134">
        <v>5.4011299999999998E-2</v>
      </c>
      <c r="K90" s="135">
        <v>7.9521886E-2</v>
      </c>
      <c r="L90" s="50">
        <f t="shared" si="2"/>
        <v>2.9312865728100967</v>
      </c>
    </row>
    <row r="91" spans="1:12" ht="12" customHeight="1" x14ac:dyDescent="0.2">
      <c r="A91" s="41"/>
      <c r="B91" s="37"/>
      <c r="C91" s="309"/>
      <c r="D91" s="186" t="s">
        <v>107</v>
      </c>
      <c r="E91" s="125">
        <v>0.14503574</v>
      </c>
      <c r="F91" s="125">
        <v>0.106219097</v>
      </c>
      <c r="G91" s="125">
        <v>0.33011781000000001</v>
      </c>
      <c r="H91" s="125">
        <v>0.14222125399999999</v>
      </c>
      <c r="I91" s="125">
        <v>6.6944113E-2</v>
      </c>
      <c r="J91" s="134">
        <v>8.1652587999999998E-2</v>
      </c>
      <c r="K91" s="135">
        <v>0.12780939799999999</v>
      </c>
      <c r="L91" s="50">
        <f t="shared" si="2"/>
        <v>2.847975562374411</v>
      </c>
    </row>
    <row r="92" spans="1:12" ht="12" customHeight="1" x14ac:dyDescent="0.2">
      <c r="A92" s="41"/>
      <c r="B92" s="37"/>
      <c r="C92" s="309"/>
      <c r="D92" s="186" t="s">
        <v>108</v>
      </c>
      <c r="E92" s="125">
        <v>0.192295402</v>
      </c>
      <c r="F92" s="125">
        <v>0.14136473099999999</v>
      </c>
      <c r="G92" s="125">
        <v>0.32419884100000002</v>
      </c>
      <c r="H92" s="125">
        <v>7.0447530999999994E-2</v>
      </c>
      <c r="I92" s="125">
        <v>2.2964999999999999E-2</v>
      </c>
      <c r="J92" s="134">
        <v>7.9841221000000004E-2</v>
      </c>
      <c r="K92" s="135">
        <v>0.168887287</v>
      </c>
      <c r="L92" s="50">
        <f t="shared" si="2"/>
        <v>2.4548202596876076</v>
      </c>
    </row>
    <row r="93" spans="1:12" ht="12" customHeight="1" x14ac:dyDescent="0.2">
      <c r="A93" s="41"/>
      <c r="B93" s="37"/>
      <c r="C93" s="309"/>
      <c r="D93" s="186" t="s">
        <v>109</v>
      </c>
      <c r="E93" s="125">
        <v>0.17741855000000001</v>
      </c>
      <c r="F93" s="125">
        <v>0.13843371800000001</v>
      </c>
      <c r="G93" s="125">
        <v>0.29092844899999998</v>
      </c>
      <c r="H93" s="125">
        <v>9.7678889000000005E-2</v>
      </c>
      <c r="I93" s="125">
        <v>4.1844300000000001E-2</v>
      </c>
      <c r="J93" s="134">
        <v>8.5574393999999998E-2</v>
      </c>
      <c r="K93" s="135">
        <v>0.16812169399999999</v>
      </c>
      <c r="L93" s="50">
        <f t="shared" si="2"/>
        <v>2.5820692796963605</v>
      </c>
    </row>
    <row r="94" spans="1:12" ht="12" customHeight="1" x14ac:dyDescent="0.2">
      <c r="A94" s="41"/>
      <c r="B94" s="37"/>
      <c r="C94" s="309"/>
      <c r="D94" s="186" t="s">
        <v>110</v>
      </c>
      <c r="E94" s="125">
        <v>0.17461291300000001</v>
      </c>
      <c r="F94" s="125">
        <v>0.107310896</v>
      </c>
      <c r="G94" s="125">
        <v>0.22666325300000001</v>
      </c>
      <c r="H94" s="125">
        <v>8.0111196999999995E-2</v>
      </c>
      <c r="I94" s="125">
        <v>3.6569499999999998E-2</v>
      </c>
      <c r="J94" s="134">
        <v>0.122923082</v>
      </c>
      <c r="K94" s="135">
        <v>0.25180911299999997</v>
      </c>
      <c r="L94" s="50">
        <f t="shared" si="2"/>
        <v>2.5149493626777577</v>
      </c>
    </row>
    <row r="95" spans="1:12" ht="12" customHeight="1" x14ac:dyDescent="0.2">
      <c r="A95" s="41"/>
      <c r="B95" s="37"/>
      <c r="C95" s="309"/>
      <c r="D95" s="186" t="s">
        <v>111</v>
      </c>
      <c r="E95" s="125">
        <v>0.18145101699999999</v>
      </c>
      <c r="F95" s="125">
        <v>0.12683517699999999</v>
      </c>
      <c r="G95" s="125">
        <v>0.35168234199999998</v>
      </c>
      <c r="H95" s="125">
        <v>0.16346115899999999</v>
      </c>
      <c r="I95" s="125">
        <v>3.9643499999999998E-2</v>
      </c>
      <c r="J95" s="134">
        <v>6.4123333000000005E-2</v>
      </c>
      <c r="K95" s="135">
        <v>7.2803435E-2</v>
      </c>
      <c r="L95" s="50">
        <f t="shared" si="2"/>
        <v>2.7138260654706112</v>
      </c>
    </row>
    <row r="96" spans="1:12" ht="12" customHeight="1" x14ac:dyDescent="0.2">
      <c r="A96" s="41"/>
      <c r="B96" s="37"/>
      <c r="C96" s="309"/>
      <c r="D96" s="186" t="s">
        <v>112</v>
      </c>
      <c r="E96" s="125">
        <v>0.126511184</v>
      </c>
      <c r="F96" s="125">
        <v>8.8950636E-2</v>
      </c>
      <c r="G96" s="125">
        <v>0.29840697100000002</v>
      </c>
      <c r="H96" s="125">
        <v>0.31005265799999998</v>
      </c>
      <c r="I96" s="125">
        <v>0.12826760700000001</v>
      </c>
      <c r="J96" s="134">
        <v>3.5484000000000002E-2</v>
      </c>
      <c r="K96" s="135">
        <v>1.2326999999999999E-2</v>
      </c>
      <c r="L96" s="50">
        <f t="shared" si="2"/>
        <v>3.2358931417922117</v>
      </c>
    </row>
    <row r="97" spans="1:12" ht="12" customHeight="1" x14ac:dyDescent="0.2">
      <c r="A97" s="41"/>
      <c r="B97" s="37"/>
      <c r="C97" s="309"/>
      <c r="D97" s="186" t="s">
        <v>113</v>
      </c>
      <c r="E97" s="125">
        <v>0.12935148599999999</v>
      </c>
      <c r="F97" s="125">
        <v>0.101640719</v>
      </c>
      <c r="G97" s="125">
        <v>0.34101759199999998</v>
      </c>
      <c r="H97" s="125">
        <v>0.27567683100000001</v>
      </c>
      <c r="I97" s="125">
        <v>9.3599794E-2</v>
      </c>
      <c r="J97" s="134">
        <v>3.52289E-2</v>
      </c>
      <c r="K97" s="135">
        <v>2.3484700000000001E-2</v>
      </c>
      <c r="L97" s="50">
        <f t="shared" si="2"/>
        <v>3.1089282981285802</v>
      </c>
    </row>
    <row r="98" spans="1:12" ht="12" customHeight="1" x14ac:dyDescent="0.2">
      <c r="A98" s="41"/>
      <c r="B98" s="37"/>
      <c r="C98" s="309"/>
      <c r="D98" s="186" t="s">
        <v>114</v>
      </c>
      <c r="E98" s="125">
        <v>0.12458852099999999</v>
      </c>
      <c r="F98" s="125">
        <v>0.10830566799999999</v>
      </c>
      <c r="G98" s="125">
        <v>0.32732244700000002</v>
      </c>
      <c r="H98" s="125">
        <v>0.25484058100000001</v>
      </c>
      <c r="I98" s="125">
        <v>0.13183821900000001</v>
      </c>
      <c r="J98" s="134">
        <v>3.4692899999999999E-2</v>
      </c>
      <c r="K98" s="135">
        <v>1.84117E-2</v>
      </c>
      <c r="L98" s="50">
        <f t="shared" si="2"/>
        <v>3.1700655667749995</v>
      </c>
    </row>
    <row r="99" spans="1:12" ht="12" customHeight="1" x14ac:dyDescent="0.2">
      <c r="A99" s="41"/>
      <c r="B99" s="37"/>
      <c r="C99" s="309"/>
      <c r="D99" s="186" t="s">
        <v>115</v>
      </c>
      <c r="E99" s="125">
        <v>0.146649275</v>
      </c>
      <c r="F99" s="125">
        <v>0.11528875</v>
      </c>
      <c r="G99" s="125">
        <v>0.36080547299999999</v>
      </c>
      <c r="H99" s="125">
        <v>0.18909635999999999</v>
      </c>
      <c r="I99" s="125">
        <v>5.10006E-2</v>
      </c>
      <c r="J99" s="134">
        <v>5.76377E-2</v>
      </c>
      <c r="K99" s="135">
        <v>7.9521886E-2</v>
      </c>
      <c r="L99" s="50">
        <f t="shared" si="2"/>
        <v>2.8638337610265374</v>
      </c>
    </row>
    <row r="100" spans="1:12" ht="12" customHeight="1" x14ac:dyDescent="0.2">
      <c r="A100" s="41"/>
      <c r="B100" s="37"/>
      <c r="C100" s="309"/>
      <c r="D100" s="174" t="s">
        <v>116</v>
      </c>
      <c r="E100" s="125">
        <v>0.14229438699999999</v>
      </c>
      <c r="F100" s="125">
        <v>0.107990976</v>
      </c>
      <c r="G100" s="125">
        <v>0.328456256</v>
      </c>
      <c r="H100" s="125">
        <v>0.15541508100000001</v>
      </c>
      <c r="I100" s="125">
        <v>5.3809299999999997E-2</v>
      </c>
      <c r="J100" s="134">
        <v>8.4224552999999994E-2</v>
      </c>
      <c r="K100" s="135">
        <v>0.12780939799999999</v>
      </c>
      <c r="L100" s="50">
        <f t="shared" si="2"/>
        <v>2.8355943416340299</v>
      </c>
    </row>
    <row r="101" spans="1:12" ht="12" customHeight="1" x14ac:dyDescent="0.2">
      <c r="A101" s="41"/>
      <c r="B101" s="37"/>
      <c r="C101" s="309"/>
      <c r="D101" s="174" t="s">
        <v>117</v>
      </c>
      <c r="E101" s="125">
        <v>0.202417973</v>
      </c>
      <c r="F101" s="125">
        <v>0.13842862</v>
      </c>
      <c r="G101" s="125">
        <v>0.30842979799999998</v>
      </c>
      <c r="H101" s="125">
        <v>7.9901723999999993E-2</v>
      </c>
      <c r="I101" s="125">
        <v>1.9323E-2</v>
      </c>
      <c r="J101" s="134">
        <v>8.2611586000000001E-2</v>
      </c>
      <c r="K101" s="135">
        <v>0.168887287</v>
      </c>
      <c r="L101" s="50">
        <f t="shared" si="2"/>
        <v>2.4325768746516836</v>
      </c>
    </row>
    <row r="102" spans="1:12" ht="12" customHeight="1" x14ac:dyDescent="0.2">
      <c r="A102" s="41"/>
      <c r="B102" s="37"/>
      <c r="C102" s="309"/>
      <c r="D102" s="174" t="s">
        <v>118</v>
      </c>
      <c r="E102" s="125">
        <v>0.17349862099999999</v>
      </c>
      <c r="F102" s="125">
        <v>0.13674502499999999</v>
      </c>
      <c r="G102" s="125">
        <v>0.27557453599999998</v>
      </c>
      <c r="H102" s="125">
        <v>0.123497389</v>
      </c>
      <c r="I102" s="125">
        <v>3.2443399999999997E-2</v>
      </c>
      <c r="J102" s="134">
        <v>9.0119345000000003E-2</v>
      </c>
      <c r="K102" s="135">
        <v>0.16812169399999999</v>
      </c>
      <c r="L102" s="50">
        <f t="shared" si="2"/>
        <v>2.6018139455707376</v>
      </c>
    </row>
    <row r="103" spans="1:12" ht="12" customHeight="1" x14ac:dyDescent="0.2">
      <c r="A103" s="41"/>
      <c r="B103" s="37"/>
      <c r="C103" s="309"/>
      <c r="D103" s="174" t="s">
        <v>119</v>
      </c>
      <c r="E103" s="125">
        <v>0.160318027</v>
      </c>
      <c r="F103" s="125">
        <v>0.115119394</v>
      </c>
      <c r="G103" s="125">
        <v>0.219729326</v>
      </c>
      <c r="H103" s="125">
        <v>9.5230301000000003E-2</v>
      </c>
      <c r="I103" s="125">
        <v>3.6172599999999999E-2</v>
      </c>
      <c r="J103" s="134">
        <v>0.121621225</v>
      </c>
      <c r="K103" s="135">
        <v>0.25180911299999997</v>
      </c>
      <c r="L103" s="50">
        <f t="shared" si="2"/>
        <v>2.5719870123680169</v>
      </c>
    </row>
    <row r="104" spans="1:12" ht="12" customHeight="1" x14ac:dyDescent="0.2">
      <c r="A104" s="41"/>
      <c r="B104" s="37"/>
      <c r="C104" s="309"/>
      <c r="D104" s="174" t="s">
        <v>120</v>
      </c>
      <c r="E104" s="125">
        <v>0.19355913299999999</v>
      </c>
      <c r="F104" s="125">
        <v>0.106943226</v>
      </c>
      <c r="G104" s="125">
        <v>0.40393568200000002</v>
      </c>
      <c r="H104" s="125">
        <v>0.14314239500000001</v>
      </c>
      <c r="I104" s="125">
        <v>2.91872E-2</v>
      </c>
      <c r="J104" s="134">
        <v>5.0428899999999999E-2</v>
      </c>
      <c r="K104" s="135">
        <v>7.2803435E-2</v>
      </c>
      <c r="L104" s="50">
        <f t="shared" si="2"/>
        <v>2.6663372540361427</v>
      </c>
    </row>
    <row r="105" spans="1:12" ht="12" customHeight="1" x14ac:dyDescent="0.2">
      <c r="A105" s="41"/>
      <c r="B105" s="37"/>
      <c r="C105" s="309"/>
      <c r="D105" s="186" t="s">
        <v>121</v>
      </c>
      <c r="E105" s="125">
        <v>0.112612529</v>
      </c>
      <c r="F105" s="125">
        <v>7.7688979000000005E-2</v>
      </c>
      <c r="G105" s="125">
        <v>0.30477271</v>
      </c>
      <c r="H105" s="125">
        <v>0.29258125200000001</v>
      </c>
      <c r="I105" s="125">
        <v>0.15049859900000001</v>
      </c>
      <c r="J105" s="134">
        <v>4.3503800000000002E-2</v>
      </c>
      <c r="K105" s="135">
        <v>1.83421E-2</v>
      </c>
      <c r="L105" s="50">
        <f t="shared" si="2"/>
        <v>3.3098258831940317</v>
      </c>
    </row>
    <row r="106" spans="1:12" ht="12" customHeight="1" x14ac:dyDescent="0.2">
      <c r="A106" s="41"/>
      <c r="B106" s="37"/>
      <c r="C106" s="309"/>
      <c r="D106" s="186" t="s">
        <v>122</v>
      </c>
      <c r="E106" s="125">
        <v>0.113247366</v>
      </c>
      <c r="F106" s="125">
        <v>6.8242440000000001E-2</v>
      </c>
      <c r="G106" s="125">
        <v>0.29519047599999998</v>
      </c>
      <c r="H106" s="125">
        <v>0.28241334600000001</v>
      </c>
      <c r="I106" s="125">
        <v>0.17168515100000001</v>
      </c>
      <c r="J106" s="134">
        <v>4.1666500000000002E-2</v>
      </c>
      <c r="K106" s="135">
        <v>2.7554800000000001E-2</v>
      </c>
      <c r="L106" s="50">
        <f t="shared" si="2"/>
        <v>3.3556661190274086</v>
      </c>
    </row>
    <row r="107" spans="1:12" ht="12" customHeight="1" x14ac:dyDescent="0.2">
      <c r="A107" s="41"/>
      <c r="B107" s="37"/>
      <c r="C107" s="309"/>
      <c r="D107" s="186" t="s">
        <v>123</v>
      </c>
      <c r="E107" s="125">
        <v>0.16042564100000001</v>
      </c>
      <c r="F107" s="125">
        <v>0.118045004</v>
      </c>
      <c r="G107" s="125">
        <v>0.34404663000000002</v>
      </c>
      <c r="H107" s="125">
        <v>0.164127939</v>
      </c>
      <c r="I107" s="125">
        <v>9.4129098999999994E-2</v>
      </c>
      <c r="J107" s="134">
        <v>6.0651499999999997E-2</v>
      </c>
      <c r="K107" s="135">
        <v>5.85742E-2</v>
      </c>
      <c r="L107" s="50">
        <f t="shared" si="2"/>
        <v>2.9017794368850987</v>
      </c>
    </row>
    <row r="108" spans="1:12" ht="12" customHeight="1" x14ac:dyDescent="0.2">
      <c r="A108" s="41"/>
      <c r="B108" s="37"/>
      <c r="C108" s="309"/>
      <c r="D108" s="186" t="s">
        <v>124</v>
      </c>
      <c r="E108" s="125">
        <v>0.164002436</v>
      </c>
      <c r="F108" s="125">
        <v>0.116205608</v>
      </c>
      <c r="G108" s="125">
        <v>0.334342107</v>
      </c>
      <c r="H108" s="125">
        <v>0.14147470000000001</v>
      </c>
      <c r="I108" s="125">
        <v>5.22981E-2</v>
      </c>
      <c r="J108" s="134">
        <v>7.4193422999999994E-2</v>
      </c>
      <c r="K108" s="135">
        <v>0.117483635</v>
      </c>
      <c r="L108" s="50">
        <f t="shared" si="2"/>
        <v>2.7548757216965378</v>
      </c>
    </row>
    <row r="109" spans="1:12" ht="12" customHeight="1" x14ac:dyDescent="0.2">
      <c r="A109" s="41"/>
      <c r="B109" s="37"/>
      <c r="C109" s="309"/>
      <c r="D109" s="174" t="s">
        <v>125</v>
      </c>
      <c r="E109" s="125">
        <v>0.14584245700000001</v>
      </c>
      <c r="F109" s="125">
        <v>0.10411822799999999</v>
      </c>
      <c r="G109" s="125">
        <v>0.283087174</v>
      </c>
      <c r="H109" s="125">
        <v>0.14497500799999999</v>
      </c>
      <c r="I109" s="125">
        <v>7.0082727999999997E-2</v>
      </c>
      <c r="J109" s="134">
        <v>9.5177418999999999E-2</v>
      </c>
      <c r="K109" s="135">
        <v>0.156716985</v>
      </c>
      <c r="L109" s="50">
        <f t="shared" si="2"/>
        <v>2.8520761256972014</v>
      </c>
    </row>
    <row r="110" spans="1:12" ht="12" customHeight="1" x14ac:dyDescent="0.2">
      <c r="A110" s="41"/>
      <c r="B110" s="37"/>
      <c r="C110" s="309"/>
      <c r="D110" s="174" t="s">
        <v>126</v>
      </c>
      <c r="E110" s="125">
        <v>0.20139289399999999</v>
      </c>
      <c r="F110" s="125">
        <v>0.11797922600000001</v>
      </c>
      <c r="G110" s="125">
        <v>0.30746135800000002</v>
      </c>
      <c r="H110" s="125">
        <v>7.7638934000000007E-2</v>
      </c>
      <c r="I110" s="125">
        <v>2.3953499999999999E-2</v>
      </c>
      <c r="J110" s="134">
        <v>9.5095190999999996E-2</v>
      </c>
      <c r="K110" s="135">
        <v>0.17647887800000001</v>
      </c>
      <c r="L110" s="50">
        <f t="shared" si="2"/>
        <v>2.4574340732678386</v>
      </c>
    </row>
    <row r="111" spans="1:12" ht="12" customHeight="1" x14ac:dyDescent="0.2">
      <c r="A111" s="41"/>
      <c r="B111" s="37"/>
      <c r="C111" s="309"/>
      <c r="D111" s="174" t="s">
        <v>127</v>
      </c>
      <c r="E111" s="125">
        <v>0.17833384899999999</v>
      </c>
      <c r="F111" s="125">
        <v>9.6020078999999994E-2</v>
      </c>
      <c r="G111" s="125">
        <v>0.254476335</v>
      </c>
      <c r="H111" s="125">
        <v>0.14288421700000001</v>
      </c>
      <c r="I111" s="125">
        <v>5.9768599999999998E-2</v>
      </c>
      <c r="J111" s="134">
        <v>9.4682219999999997E-2</v>
      </c>
      <c r="K111" s="135">
        <v>0.17383467</v>
      </c>
      <c r="L111" s="50">
        <f t="shared" si="2"/>
        <v>2.7398895952589917</v>
      </c>
    </row>
    <row r="112" spans="1:12" ht="12" customHeight="1" x14ac:dyDescent="0.2">
      <c r="A112" s="41"/>
      <c r="B112" s="37"/>
      <c r="C112" s="309"/>
      <c r="D112" s="174" t="s">
        <v>128</v>
      </c>
      <c r="E112" s="125">
        <v>0.159436209</v>
      </c>
      <c r="F112" s="125">
        <v>8.5648852999999997E-2</v>
      </c>
      <c r="G112" s="125">
        <v>0.22920422300000001</v>
      </c>
      <c r="H112" s="125">
        <v>9.9950463000000003E-2</v>
      </c>
      <c r="I112" s="125">
        <v>4.5118600000000002E-2</v>
      </c>
      <c r="J112" s="134">
        <v>0.12885585799999999</v>
      </c>
      <c r="K112" s="135">
        <v>0.25178583700000001</v>
      </c>
      <c r="L112" s="50">
        <f t="shared" si="2"/>
        <v>2.6539424895262735</v>
      </c>
    </row>
    <row r="113" spans="1:12" ht="12" customHeight="1" x14ac:dyDescent="0.2">
      <c r="A113" s="41"/>
      <c r="B113" s="37"/>
      <c r="C113" s="309"/>
      <c r="D113" s="229" t="s">
        <v>129</v>
      </c>
      <c r="E113" s="230">
        <v>0.180218937</v>
      </c>
      <c r="F113" s="230">
        <v>0.10414654199999999</v>
      </c>
      <c r="G113" s="230">
        <v>0.354157049</v>
      </c>
      <c r="H113" s="230">
        <v>0.166630007</v>
      </c>
      <c r="I113" s="230">
        <v>4.8658699999999999E-2</v>
      </c>
      <c r="J113" s="178">
        <v>6.8668398000000005E-2</v>
      </c>
      <c r="K113" s="179">
        <v>7.7520330999999998E-2</v>
      </c>
      <c r="L113" s="51">
        <f t="shared" si="2"/>
        <v>2.7650101090553112</v>
      </c>
    </row>
    <row r="114" spans="1:12" ht="12" customHeight="1" x14ac:dyDescent="0.2">
      <c r="A114" s="41"/>
      <c r="B114" s="37"/>
      <c r="C114" s="309"/>
      <c r="D114" s="187" t="s">
        <v>204</v>
      </c>
      <c r="E114" s="78">
        <v>0.151567130375</v>
      </c>
      <c r="F114" s="78">
        <v>0.104575972125</v>
      </c>
      <c r="G114" s="78">
        <v>0.32341054149999998</v>
      </c>
      <c r="H114" s="78">
        <v>0.16269606174999998</v>
      </c>
      <c r="I114" s="78">
        <v>8.6175230625000002E-2</v>
      </c>
      <c r="J114" s="136">
        <v>6.5278460624999993E-2</v>
      </c>
      <c r="K114" s="136">
        <v>0.10629659725</v>
      </c>
      <c r="L114" s="83">
        <f t="shared" si="2"/>
        <v>2.9122869113610221</v>
      </c>
    </row>
    <row r="115" spans="1:12" ht="12" customHeight="1" x14ac:dyDescent="0.2">
      <c r="A115" s="41"/>
      <c r="B115" s="37"/>
      <c r="C115" s="309"/>
      <c r="D115" s="187" t="s">
        <v>205</v>
      </c>
      <c r="E115" s="78">
        <v>0.15070368424999997</v>
      </c>
      <c r="F115" s="78">
        <v>0.1140587235</v>
      </c>
      <c r="G115" s="78">
        <v>0.30746779987499995</v>
      </c>
      <c r="H115" s="78">
        <v>0.18546386562499997</v>
      </c>
      <c r="I115" s="78">
        <v>6.8306815000000007E-2</v>
      </c>
      <c r="J115" s="136">
        <v>6.7702526124999995E-2</v>
      </c>
      <c r="K115" s="136">
        <v>0.10629659725</v>
      </c>
      <c r="L115" s="83">
        <f t="shared" si="2"/>
        <v>2.8869388668904987</v>
      </c>
    </row>
    <row r="116" spans="1:12" ht="12" customHeight="1" x14ac:dyDescent="0.2">
      <c r="A116" s="41"/>
      <c r="B116" s="37"/>
      <c r="C116" s="309"/>
      <c r="D116" s="187" t="s">
        <v>206</v>
      </c>
      <c r="E116" s="78">
        <v>0.154411672625</v>
      </c>
      <c r="F116" s="78">
        <v>9.7993552125000008E-2</v>
      </c>
      <c r="G116" s="78">
        <v>0.294072626625</v>
      </c>
      <c r="H116" s="78">
        <v>0.16825573237500002</v>
      </c>
      <c r="I116" s="78">
        <v>8.3441797124999995E-2</v>
      </c>
      <c r="J116" s="136">
        <v>7.9228238874999996E-2</v>
      </c>
      <c r="K116" s="136">
        <v>0.122596388125</v>
      </c>
      <c r="L116" s="83">
        <f t="shared" si="2"/>
        <v>2.9101982190036688</v>
      </c>
    </row>
    <row r="117" spans="1:12" ht="12" customHeight="1" x14ac:dyDescent="0.2">
      <c r="A117" s="41"/>
      <c r="B117" s="37"/>
      <c r="C117" s="309"/>
      <c r="D117" s="187" t="s">
        <v>150</v>
      </c>
      <c r="E117" s="78">
        <v>0.123386915</v>
      </c>
      <c r="F117" s="78">
        <v>8.2200263333333343E-2</v>
      </c>
      <c r="G117" s="78">
        <v>0.31645471633333333</v>
      </c>
      <c r="H117" s="78">
        <v>0.28444730366666665</v>
      </c>
      <c r="I117" s="78">
        <v>0.14210275566666666</v>
      </c>
      <c r="J117" s="136">
        <v>3.7076033333333334E-2</v>
      </c>
      <c r="K117" s="136">
        <v>1.4332033333333332E-2</v>
      </c>
      <c r="L117" s="83">
        <f t="shared" si="2"/>
        <v>3.2526678838630194</v>
      </c>
    </row>
    <row r="118" spans="1:12" ht="12" customHeight="1" x14ac:dyDescent="0.2">
      <c r="A118" s="41"/>
      <c r="B118" s="37"/>
      <c r="C118" s="309"/>
      <c r="D118" s="187" t="s">
        <v>151</v>
      </c>
      <c r="E118" s="78">
        <v>0.12396333633333333</v>
      </c>
      <c r="F118" s="78">
        <v>8.4841261333333348E-2</v>
      </c>
      <c r="G118" s="78">
        <v>0.33646717166666668</v>
      </c>
      <c r="H118" s="78">
        <v>0.26629064933333335</v>
      </c>
      <c r="I118" s="78">
        <v>0.12739915599999999</v>
      </c>
      <c r="J118" s="136">
        <v>3.6197066666666666E-2</v>
      </c>
      <c r="K118" s="136">
        <v>2.48414E-2</v>
      </c>
      <c r="L118" s="83">
        <f t="shared" si="2"/>
        <v>3.2005630820411235</v>
      </c>
    </row>
    <row r="119" spans="1:12" ht="12" customHeight="1" x14ac:dyDescent="0.2">
      <c r="A119" s="41"/>
      <c r="B119" s="37"/>
      <c r="C119" s="309"/>
      <c r="D119" s="187" t="s">
        <v>152</v>
      </c>
      <c r="E119" s="78">
        <v>0.13498260066666667</v>
      </c>
      <c r="F119" s="78">
        <v>0.10053215733333333</v>
      </c>
      <c r="G119" s="78">
        <v>0.333520549</v>
      </c>
      <c r="H119" s="78">
        <v>0.22055784600000003</v>
      </c>
      <c r="I119" s="78">
        <v>0.13539651900000002</v>
      </c>
      <c r="J119" s="136">
        <v>4.3211133333333339E-2</v>
      </c>
      <c r="K119" s="136">
        <v>3.17992E-2</v>
      </c>
      <c r="L119" s="83">
        <f t="shared" si="2"/>
        <v>3.1306539186237887</v>
      </c>
    </row>
    <row r="120" spans="1:12" ht="12" customHeight="1" x14ac:dyDescent="0.2">
      <c r="A120" s="41"/>
      <c r="B120" s="37"/>
      <c r="C120" s="309"/>
      <c r="D120" s="187" t="s">
        <v>153</v>
      </c>
      <c r="E120" s="78">
        <v>0.15118810666666668</v>
      </c>
      <c r="F120" s="78">
        <v>0.11164203099999999</v>
      </c>
      <c r="G120" s="78">
        <v>0.35398435799999994</v>
      </c>
      <c r="H120" s="78">
        <v>0.1691619643333333</v>
      </c>
      <c r="I120" s="78">
        <v>5.9900269666666672E-2</v>
      </c>
      <c r="J120" s="136">
        <v>6.1947474333333329E-2</v>
      </c>
      <c r="K120" s="136">
        <v>9.2175802333333334E-2</v>
      </c>
      <c r="L120" s="83">
        <f t="shared" si="2"/>
        <v>2.8521584336337678</v>
      </c>
    </row>
    <row r="121" spans="1:12" ht="12" customHeight="1" x14ac:dyDescent="0.2">
      <c r="A121" s="41"/>
      <c r="B121" s="37"/>
      <c r="C121" s="309"/>
      <c r="D121" s="187" t="s">
        <v>154</v>
      </c>
      <c r="E121" s="78">
        <v>0.14439086133333334</v>
      </c>
      <c r="F121" s="78">
        <v>0.10610943366666666</v>
      </c>
      <c r="G121" s="78">
        <v>0.31388707999999998</v>
      </c>
      <c r="H121" s="78">
        <v>0.1475371143333333</v>
      </c>
      <c r="I121" s="78">
        <v>6.3612047000000005E-2</v>
      </c>
      <c r="J121" s="136">
        <v>8.7018186666666664E-2</v>
      </c>
      <c r="K121" s="136">
        <v>0.13744526033333335</v>
      </c>
      <c r="L121" s="83">
        <f t="shared" si="2"/>
        <v>2.8451008529295554</v>
      </c>
    </row>
    <row r="122" spans="1:12" ht="12" customHeight="1" x14ac:dyDescent="0.2">
      <c r="A122" s="41"/>
      <c r="B122" s="37"/>
      <c r="C122" s="309"/>
      <c r="D122" s="187" t="s">
        <v>155</v>
      </c>
      <c r="E122" s="78">
        <v>0.19870208966666669</v>
      </c>
      <c r="F122" s="78">
        <v>0.13259085900000001</v>
      </c>
      <c r="G122" s="78">
        <v>0.31336333233333336</v>
      </c>
      <c r="H122" s="78">
        <v>7.5996063000000003E-2</v>
      </c>
      <c r="I122" s="78">
        <v>2.2080499999999999E-2</v>
      </c>
      <c r="J122" s="136">
        <v>8.5849332666666667E-2</v>
      </c>
      <c r="K122" s="136">
        <v>0.17141781733333331</v>
      </c>
      <c r="L122" s="83">
        <f t="shared" si="2"/>
        <v>2.4482027035102631</v>
      </c>
    </row>
    <row r="123" spans="1:12" ht="12" customHeight="1" x14ac:dyDescent="0.2">
      <c r="A123" s="41"/>
      <c r="B123" s="37"/>
      <c r="C123" s="309"/>
      <c r="D123" s="187" t="s">
        <v>156</v>
      </c>
      <c r="E123" s="78">
        <v>0.17641700666666668</v>
      </c>
      <c r="F123" s="78">
        <v>0.12373294066666667</v>
      </c>
      <c r="G123" s="78">
        <v>0.2736597733333333</v>
      </c>
      <c r="H123" s="78">
        <v>0.12135349833333335</v>
      </c>
      <c r="I123" s="78">
        <v>4.468543333333333E-2</v>
      </c>
      <c r="J123" s="136">
        <v>9.0125319666666662E-2</v>
      </c>
      <c r="K123" s="136">
        <v>0.17002601933333331</v>
      </c>
      <c r="L123" s="83">
        <f t="shared" si="2"/>
        <v>2.6406797685424102</v>
      </c>
    </row>
    <row r="124" spans="1:12" ht="12" customHeight="1" x14ac:dyDescent="0.2">
      <c r="A124" s="41"/>
      <c r="B124" s="37"/>
      <c r="C124" s="309"/>
      <c r="D124" s="188" t="s">
        <v>157</v>
      </c>
      <c r="E124" s="78">
        <v>0.16478904966666666</v>
      </c>
      <c r="F124" s="78">
        <v>0.10269304766666666</v>
      </c>
      <c r="G124" s="78">
        <v>0.22519893400000002</v>
      </c>
      <c r="H124" s="78">
        <v>9.1763986999999991E-2</v>
      </c>
      <c r="I124" s="78">
        <v>3.9286900000000007E-2</v>
      </c>
      <c r="J124" s="136">
        <v>0.12446672166666667</v>
      </c>
      <c r="K124" s="136">
        <v>0.25180135433333334</v>
      </c>
      <c r="L124" s="84">
        <f t="shared" si="2"/>
        <v>2.5800545838668811</v>
      </c>
    </row>
    <row r="125" spans="1:12" ht="15" customHeight="1" x14ac:dyDescent="0.2">
      <c r="A125" s="41"/>
      <c r="B125" s="37"/>
      <c r="C125" s="309"/>
      <c r="D125" s="189" t="s">
        <v>209</v>
      </c>
      <c r="E125" s="143">
        <v>0.15222749575000002</v>
      </c>
      <c r="F125" s="143">
        <v>0.10554274925</v>
      </c>
      <c r="G125" s="143">
        <v>0.30831698933333335</v>
      </c>
      <c r="H125" s="143">
        <v>0.17213855324999996</v>
      </c>
      <c r="I125" s="143">
        <v>7.930794758333333E-2</v>
      </c>
      <c r="J125" s="144">
        <v>7.073640854166667E-2</v>
      </c>
      <c r="K125" s="145">
        <v>0.11172986087500002</v>
      </c>
      <c r="L125" s="146">
        <f t="shared" si="2"/>
        <v>2.9030703089981009</v>
      </c>
    </row>
    <row r="126" spans="1:12" ht="12" customHeight="1" x14ac:dyDescent="0.2">
      <c r="A126" s="41"/>
      <c r="B126" s="37"/>
      <c r="C126" s="308" t="s">
        <v>21</v>
      </c>
      <c r="D126" s="185" t="s">
        <v>103</v>
      </c>
      <c r="E126" s="124">
        <v>0.16294355799999999</v>
      </c>
      <c r="F126" s="124">
        <v>0.10192665300000001</v>
      </c>
      <c r="G126" s="124">
        <v>0.314565284</v>
      </c>
      <c r="H126" s="124">
        <v>0.23025789999999999</v>
      </c>
      <c r="I126" s="124">
        <v>0.10334885000000001</v>
      </c>
      <c r="J126" s="132">
        <v>5.1295599999999997E-2</v>
      </c>
      <c r="K126" s="133">
        <v>3.5662199999999998E-2</v>
      </c>
      <c r="L126" s="49">
        <f>(1*E126+2*F126+3*G126+4*H126+5*I126)/SUM(E126:I126)</f>
        <v>3.0100124950954488</v>
      </c>
    </row>
    <row r="127" spans="1:12" ht="12" customHeight="1" x14ac:dyDescent="0.2">
      <c r="A127" s="41"/>
      <c r="B127" s="37"/>
      <c r="C127" s="309"/>
      <c r="D127" s="186" t="s">
        <v>104</v>
      </c>
      <c r="E127" s="125">
        <v>0.159285748</v>
      </c>
      <c r="F127" s="125">
        <v>9.9192864000000006E-2</v>
      </c>
      <c r="G127" s="125">
        <v>0.31817964300000001</v>
      </c>
      <c r="H127" s="125">
        <v>0.20764823399999999</v>
      </c>
      <c r="I127" s="125">
        <v>9.7819171999999996E-2</v>
      </c>
      <c r="J127" s="134">
        <v>4.8454700000000003E-2</v>
      </c>
      <c r="K127" s="135">
        <v>6.9419603999999996E-2</v>
      </c>
      <c r="L127" s="50">
        <f>(1*E127+2*F127+3*G127+4*H127+5*I127)/SUM(E127:I127)</f>
        <v>2.9835876194967645</v>
      </c>
    </row>
    <row r="128" spans="1:12" ht="12" customHeight="1" x14ac:dyDescent="0.2">
      <c r="A128" s="41"/>
      <c r="B128" s="37"/>
      <c r="C128" s="309"/>
      <c r="D128" s="186" t="s">
        <v>105</v>
      </c>
      <c r="E128" s="125">
        <v>0.17933331799999999</v>
      </c>
      <c r="F128" s="125">
        <v>0.11633159999999999</v>
      </c>
      <c r="G128" s="125">
        <v>0.34925601699999997</v>
      </c>
      <c r="H128" s="125">
        <v>0.142773016</v>
      </c>
      <c r="I128" s="125">
        <v>9.3483539000000004E-2</v>
      </c>
      <c r="J128" s="134">
        <v>7.5215319000000003E-2</v>
      </c>
      <c r="K128" s="135">
        <v>4.3607199999999999E-2</v>
      </c>
      <c r="L128" s="50">
        <f t="shared" ref="L128:L164" si="3">(1*E128+2*F128+3*G128+4*H128+5*I128)/SUM(E128:I128)</f>
        <v>2.8351545021877489</v>
      </c>
    </row>
    <row r="129" spans="1:12" ht="12" customHeight="1" x14ac:dyDescent="0.2">
      <c r="A129" s="41"/>
      <c r="B129" s="37"/>
      <c r="C129" s="309"/>
      <c r="D129" s="186" t="s">
        <v>106</v>
      </c>
      <c r="E129" s="125">
        <v>0.18835770700000001</v>
      </c>
      <c r="F129" s="125">
        <v>9.8486247999999998E-2</v>
      </c>
      <c r="G129" s="125">
        <v>0.29209850300000001</v>
      </c>
      <c r="H129" s="125">
        <v>0.101598033</v>
      </c>
      <c r="I129" s="125">
        <v>5.0673799999999998E-2</v>
      </c>
      <c r="J129" s="134">
        <v>9.9098280999999996E-2</v>
      </c>
      <c r="K129" s="135">
        <v>0.169687429</v>
      </c>
      <c r="L129" s="50">
        <f t="shared" si="3"/>
        <v>2.6276658807807682</v>
      </c>
    </row>
    <row r="130" spans="1:12" ht="12" customHeight="1" x14ac:dyDescent="0.2">
      <c r="A130" s="41"/>
      <c r="B130" s="37"/>
      <c r="C130" s="309"/>
      <c r="D130" s="186" t="s">
        <v>107</v>
      </c>
      <c r="E130" s="125">
        <v>0.17090497199999999</v>
      </c>
      <c r="F130" s="125">
        <v>9.9072045999999997E-2</v>
      </c>
      <c r="G130" s="125">
        <v>0.27310191299999997</v>
      </c>
      <c r="H130" s="125">
        <v>0.11537143699999999</v>
      </c>
      <c r="I130" s="125">
        <v>5.0997199999999999E-2</v>
      </c>
      <c r="J130" s="134">
        <v>0.110395408</v>
      </c>
      <c r="K130" s="135">
        <v>0.18015703499999999</v>
      </c>
      <c r="L130" s="50">
        <f t="shared" si="3"/>
        <v>2.6849433797763056</v>
      </c>
    </row>
    <row r="131" spans="1:12" ht="12" customHeight="1" x14ac:dyDescent="0.2">
      <c r="A131" s="41"/>
      <c r="B131" s="37"/>
      <c r="C131" s="309"/>
      <c r="D131" s="186" t="s">
        <v>108</v>
      </c>
      <c r="E131" s="125">
        <v>0.18747688400000001</v>
      </c>
      <c r="F131" s="125">
        <v>9.0229604000000005E-2</v>
      </c>
      <c r="G131" s="125">
        <v>0.27117273800000002</v>
      </c>
      <c r="H131" s="125">
        <v>7.3773478000000003E-2</v>
      </c>
      <c r="I131" s="125">
        <v>2.7749099999999999E-2</v>
      </c>
      <c r="J131" s="134">
        <v>0.104902178</v>
      </c>
      <c r="K131" s="135">
        <v>0.24469601999999999</v>
      </c>
      <c r="L131" s="50">
        <f t="shared" si="3"/>
        <v>2.4835320382967447</v>
      </c>
    </row>
    <row r="132" spans="1:12" ht="12" customHeight="1" x14ac:dyDescent="0.2">
      <c r="A132" s="41"/>
      <c r="B132" s="37"/>
      <c r="C132" s="309"/>
      <c r="D132" s="186" t="s">
        <v>109</v>
      </c>
      <c r="E132" s="125">
        <v>0.17054274699999999</v>
      </c>
      <c r="F132" s="125">
        <v>9.8802637999999998E-2</v>
      </c>
      <c r="G132" s="125">
        <v>0.27567086600000001</v>
      </c>
      <c r="H132" s="125">
        <v>8.4339544000000002E-2</v>
      </c>
      <c r="I132" s="125">
        <v>4.5477299999999998E-2</v>
      </c>
      <c r="J132" s="134">
        <v>0.11555446</v>
      </c>
      <c r="K132" s="135">
        <v>0.209612407</v>
      </c>
      <c r="L132" s="50">
        <f t="shared" si="3"/>
        <v>2.6079119563630764</v>
      </c>
    </row>
    <row r="133" spans="1:12" ht="12" customHeight="1" x14ac:dyDescent="0.2">
      <c r="A133" s="41"/>
      <c r="B133" s="37"/>
      <c r="C133" s="309"/>
      <c r="D133" s="186" t="s">
        <v>110</v>
      </c>
      <c r="E133" s="125">
        <v>0.16470433500000001</v>
      </c>
      <c r="F133" s="125">
        <v>9.4303418E-2</v>
      </c>
      <c r="G133" s="125">
        <v>0.21388158199999999</v>
      </c>
      <c r="H133" s="125">
        <v>6.7556433999999999E-2</v>
      </c>
      <c r="I133" s="125">
        <v>3.0321600000000001E-2</v>
      </c>
      <c r="J133" s="134">
        <v>0.14471785400000001</v>
      </c>
      <c r="K133" s="135">
        <v>0.28451480099999998</v>
      </c>
      <c r="L133" s="50">
        <f t="shared" si="3"/>
        <v>2.4822541195413015</v>
      </c>
    </row>
    <row r="134" spans="1:12" ht="12" customHeight="1" x14ac:dyDescent="0.2">
      <c r="A134" s="41"/>
      <c r="B134" s="37"/>
      <c r="C134" s="309"/>
      <c r="D134" s="186" t="s">
        <v>111</v>
      </c>
      <c r="E134" s="125">
        <v>0.17011319499999999</v>
      </c>
      <c r="F134" s="125">
        <v>0.161146435</v>
      </c>
      <c r="G134" s="125">
        <v>0.23305078000000001</v>
      </c>
      <c r="H134" s="125">
        <v>0.111208288</v>
      </c>
      <c r="I134" s="125">
        <v>4.7844299999999999E-2</v>
      </c>
      <c r="J134" s="134">
        <v>0.122333887</v>
      </c>
      <c r="K134" s="135">
        <v>0.154303093</v>
      </c>
      <c r="L134" s="50">
        <f t="shared" si="3"/>
        <v>2.5929071049885248</v>
      </c>
    </row>
    <row r="135" spans="1:12" ht="12" customHeight="1" x14ac:dyDescent="0.2">
      <c r="A135" s="41"/>
      <c r="B135" s="37"/>
      <c r="C135" s="309"/>
      <c r="D135" s="186" t="s">
        <v>112</v>
      </c>
      <c r="E135" s="125">
        <v>0.161351351</v>
      </c>
      <c r="F135" s="125">
        <v>0.108989874</v>
      </c>
      <c r="G135" s="125">
        <v>0.29280499399999999</v>
      </c>
      <c r="H135" s="125">
        <v>0.22087052400000001</v>
      </c>
      <c r="I135" s="125">
        <v>0.122423514</v>
      </c>
      <c r="J135" s="134">
        <v>5.7897499999999998E-2</v>
      </c>
      <c r="K135" s="135">
        <v>3.5662199999999998E-2</v>
      </c>
      <c r="L135" s="50">
        <f t="shared" si="3"/>
        <v>3.0375369206489253</v>
      </c>
    </row>
    <row r="136" spans="1:12" ht="12" customHeight="1" x14ac:dyDescent="0.2">
      <c r="A136" s="41"/>
      <c r="B136" s="37"/>
      <c r="C136" s="309"/>
      <c r="D136" s="186" t="s">
        <v>113</v>
      </c>
      <c r="E136" s="125">
        <v>0.160791874</v>
      </c>
      <c r="F136" s="125">
        <v>0.11201702700000001</v>
      </c>
      <c r="G136" s="125">
        <v>0.311433864</v>
      </c>
      <c r="H136" s="125">
        <v>0.18749438700000001</v>
      </c>
      <c r="I136" s="125">
        <v>0.103321306</v>
      </c>
      <c r="J136" s="134">
        <v>5.5521899999999999E-2</v>
      </c>
      <c r="K136" s="135">
        <v>6.9419603999999996E-2</v>
      </c>
      <c r="L136" s="50">
        <f t="shared" si="3"/>
        <v>2.9549015547027602</v>
      </c>
    </row>
    <row r="137" spans="1:12" ht="12" customHeight="1" x14ac:dyDescent="0.2">
      <c r="A137" s="41"/>
      <c r="B137" s="37"/>
      <c r="C137" s="309"/>
      <c r="D137" s="186" t="s">
        <v>114</v>
      </c>
      <c r="E137" s="125">
        <v>0.17344541699999999</v>
      </c>
      <c r="F137" s="125">
        <v>0.121842006</v>
      </c>
      <c r="G137" s="125">
        <v>0.34068642799999999</v>
      </c>
      <c r="H137" s="125">
        <v>0.14902323100000001</v>
      </c>
      <c r="I137" s="125">
        <v>8.758763E-2</v>
      </c>
      <c r="J137" s="134">
        <v>8.3808097999999998E-2</v>
      </c>
      <c r="K137" s="135">
        <v>4.3607199999999999E-2</v>
      </c>
      <c r="L137" s="50">
        <f t="shared" si="3"/>
        <v>2.8343606677812163</v>
      </c>
    </row>
    <row r="138" spans="1:12" ht="12" customHeight="1" x14ac:dyDescent="0.2">
      <c r="A138" s="41"/>
      <c r="B138" s="37"/>
      <c r="C138" s="309"/>
      <c r="D138" s="186" t="s">
        <v>115</v>
      </c>
      <c r="E138" s="125">
        <v>0.18525198600000001</v>
      </c>
      <c r="F138" s="125">
        <v>0.102074252</v>
      </c>
      <c r="G138" s="125">
        <v>0.268687485</v>
      </c>
      <c r="H138" s="125">
        <v>0.106767232</v>
      </c>
      <c r="I138" s="125">
        <v>5.5768199999999997E-2</v>
      </c>
      <c r="J138" s="134">
        <v>0.11176341300000001</v>
      </c>
      <c r="K138" s="135">
        <v>0.169687429</v>
      </c>
      <c r="L138" s="50">
        <f t="shared" si="3"/>
        <v>2.6461277697835439</v>
      </c>
    </row>
    <row r="139" spans="1:12" ht="12" customHeight="1" x14ac:dyDescent="0.2">
      <c r="A139" s="41"/>
      <c r="B139" s="37"/>
      <c r="C139" s="309"/>
      <c r="D139" s="174" t="s">
        <v>116</v>
      </c>
      <c r="E139" s="125">
        <v>0.17570141</v>
      </c>
      <c r="F139" s="125">
        <v>9.3616671999999998E-2</v>
      </c>
      <c r="G139" s="125">
        <v>0.26782760799999999</v>
      </c>
      <c r="H139" s="125">
        <v>0.100453722</v>
      </c>
      <c r="I139" s="125">
        <v>6.2705152E-2</v>
      </c>
      <c r="J139" s="134">
        <v>0.119538401</v>
      </c>
      <c r="K139" s="135">
        <v>0.18015703499999999</v>
      </c>
      <c r="L139" s="50">
        <f t="shared" si="3"/>
        <v>2.6870569217081384</v>
      </c>
    </row>
    <row r="140" spans="1:12" ht="12" customHeight="1" x14ac:dyDescent="0.2">
      <c r="A140" s="41"/>
      <c r="B140" s="37"/>
      <c r="C140" s="309"/>
      <c r="D140" s="174" t="s">
        <v>117</v>
      </c>
      <c r="E140" s="125">
        <v>0.18456487099999999</v>
      </c>
      <c r="F140" s="125">
        <v>9.4907514999999998E-2</v>
      </c>
      <c r="G140" s="125">
        <v>0.26438525200000002</v>
      </c>
      <c r="H140" s="125">
        <v>5.9081300000000003E-2</v>
      </c>
      <c r="I140" s="125">
        <v>3.8120399999999999E-2</v>
      </c>
      <c r="J140" s="134">
        <v>0.114244578</v>
      </c>
      <c r="K140" s="135">
        <v>0.24469601999999999</v>
      </c>
      <c r="L140" s="50">
        <f t="shared" si="3"/>
        <v>2.4872313099353054</v>
      </c>
    </row>
    <row r="141" spans="1:12" ht="12" customHeight="1" x14ac:dyDescent="0.2">
      <c r="A141" s="41"/>
      <c r="B141" s="37"/>
      <c r="C141" s="309"/>
      <c r="D141" s="174" t="s">
        <v>118</v>
      </c>
      <c r="E141" s="125">
        <v>0.17283562599999999</v>
      </c>
      <c r="F141" s="125">
        <v>9.3974839000000004E-2</v>
      </c>
      <c r="G141" s="125">
        <v>0.25899793599999998</v>
      </c>
      <c r="H141" s="125">
        <v>9.7025945000000002E-2</v>
      </c>
      <c r="I141" s="125">
        <v>4.7513300000000001E-2</v>
      </c>
      <c r="J141" s="134">
        <v>0.120039929</v>
      </c>
      <c r="K141" s="135">
        <v>0.209612407</v>
      </c>
      <c r="L141" s="50">
        <f t="shared" si="3"/>
        <v>2.630649040870952</v>
      </c>
    </row>
    <row r="142" spans="1:12" ht="12" customHeight="1" x14ac:dyDescent="0.2">
      <c r="A142" s="41"/>
      <c r="B142" s="37"/>
      <c r="C142" s="309"/>
      <c r="D142" s="174" t="s">
        <v>119</v>
      </c>
      <c r="E142" s="125">
        <v>0.157922544</v>
      </c>
      <c r="F142" s="125">
        <v>9.5110753000000006E-2</v>
      </c>
      <c r="G142" s="125">
        <v>0.215304049</v>
      </c>
      <c r="H142" s="125">
        <v>5.9042900000000002E-2</v>
      </c>
      <c r="I142" s="125">
        <v>3.8366499999999998E-2</v>
      </c>
      <c r="J142" s="134">
        <v>0.14973851299999999</v>
      </c>
      <c r="K142" s="135">
        <v>0.28451480099999998</v>
      </c>
      <c r="L142" s="50">
        <f t="shared" si="3"/>
        <v>2.5135987207251214</v>
      </c>
    </row>
    <row r="143" spans="1:12" ht="12" customHeight="1" x14ac:dyDescent="0.2">
      <c r="A143" s="41"/>
      <c r="B143" s="37"/>
      <c r="C143" s="309"/>
      <c r="D143" s="174" t="s">
        <v>120</v>
      </c>
      <c r="E143" s="125">
        <v>0.13578452799999999</v>
      </c>
      <c r="F143" s="125">
        <v>0.17302645799999999</v>
      </c>
      <c r="G143" s="125">
        <v>0.25390671100000001</v>
      </c>
      <c r="H143" s="125">
        <v>9.3621338999999998E-2</v>
      </c>
      <c r="I143" s="125">
        <v>6.8986223999999999E-2</v>
      </c>
      <c r="J143" s="134">
        <v>0.120371647</v>
      </c>
      <c r="K143" s="135">
        <v>0.154303093</v>
      </c>
      <c r="L143" s="50">
        <f t="shared" si="3"/>
        <v>2.7063362621618881</v>
      </c>
    </row>
    <row r="144" spans="1:12" ht="12" customHeight="1" x14ac:dyDescent="0.2">
      <c r="A144" s="41"/>
      <c r="B144" s="37"/>
      <c r="C144" s="309"/>
      <c r="D144" s="186" t="s">
        <v>121</v>
      </c>
      <c r="E144" s="125">
        <v>0.159479065</v>
      </c>
      <c r="F144" s="125">
        <v>0.103810579</v>
      </c>
      <c r="G144" s="125">
        <v>0.28955018999999999</v>
      </c>
      <c r="H144" s="125">
        <v>0.21941152799999999</v>
      </c>
      <c r="I144" s="125">
        <v>0.12212526</v>
      </c>
      <c r="J144" s="134">
        <v>6.5604693000000006E-2</v>
      </c>
      <c r="K144" s="135">
        <v>4.0018699999999997E-2</v>
      </c>
      <c r="L144" s="50">
        <f t="shared" si="3"/>
        <v>3.0457227279806962</v>
      </c>
    </row>
    <row r="145" spans="1:12" ht="12" customHeight="1" x14ac:dyDescent="0.2">
      <c r="A145" s="41"/>
      <c r="B145" s="37"/>
      <c r="C145" s="309"/>
      <c r="D145" s="186" t="s">
        <v>122</v>
      </c>
      <c r="E145" s="125">
        <v>0.15283902699999999</v>
      </c>
      <c r="F145" s="125">
        <v>8.9252670000000006E-2</v>
      </c>
      <c r="G145" s="125">
        <v>0.27272726400000002</v>
      </c>
      <c r="H145" s="125">
        <v>0.22088912499999999</v>
      </c>
      <c r="I145" s="125">
        <v>0.12471875</v>
      </c>
      <c r="J145" s="134">
        <v>6.3314961000000003E-2</v>
      </c>
      <c r="K145" s="135">
        <v>7.6258203999999996E-2</v>
      </c>
      <c r="L145" s="50">
        <f t="shared" si="3"/>
        <v>3.0876261616275298</v>
      </c>
    </row>
    <row r="146" spans="1:12" ht="12" customHeight="1" x14ac:dyDescent="0.2">
      <c r="A146" s="41"/>
      <c r="B146" s="37"/>
      <c r="C146" s="309"/>
      <c r="D146" s="186" t="s">
        <v>123</v>
      </c>
      <c r="E146" s="125">
        <v>0.19997104800000001</v>
      </c>
      <c r="F146" s="125">
        <v>0.10329756499999999</v>
      </c>
      <c r="G146" s="125">
        <v>0.30435167899999999</v>
      </c>
      <c r="H146" s="125">
        <v>0.13053445799999999</v>
      </c>
      <c r="I146" s="125">
        <v>5.8228799999999997E-2</v>
      </c>
      <c r="J146" s="134">
        <v>0.11312639100000001</v>
      </c>
      <c r="K146" s="135">
        <v>9.0490021000000004E-2</v>
      </c>
      <c r="L146" s="50">
        <f t="shared" si="3"/>
        <v>2.678235941714266</v>
      </c>
    </row>
    <row r="147" spans="1:12" ht="12" customHeight="1" x14ac:dyDescent="0.2">
      <c r="A147" s="41"/>
      <c r="B147" s="37"/>
      <c r="C147" s="309"/>
      <c r="D147" s="186" t="s">
        <v>124</v>
      </c>
      <c r="E147" s="125">
        <v>0.18548331000000001</v>
      </c>
      <c r="F147" s="125">
        <v>8.5085431000000003E-2</v>
      </c>
      <c r="G147" s="125">
        <v>0.26006077300000002</v>
      </c>
      <c r="H147" s="125">
        <v>9.8564554999999998E-2</v>
      </c>
      <c r="I147" s="125">
        <v>4.8108199999999997E-2</v>
      </c>
      <c r="J147" s="134">
        <v>0.13008616100000001</v>
      </c>
      <c r="K147" s="135">
        <v>0.19261153</v>
      </c>
      <c r="L147" s="50">
        <f t="shared" si="3"/>
        <v>2.6142474225197079</v>
      </c>
    </row>
    <row r="148" spans="1:12" ht="12" customHeight="1" x14ac:dyDescent="0.2">
      <c r="A148" s="41"/>
      <c r="B148" s="37"/>
      <c r="C148" s="309"/>
      <c r="D148" s="174" t="s">
        <v>125</v>
      </c>
      <c r="E148" s="125">
        <v>0.17091098099999999</v>
      </c>
      <c r="F148" s="125">
        <v>7.7699585000000002E-2</v>
      </c>
      <c r="G148" s="125">
        <v>0.24539829099999999</v>
      </c>
      <c r="H148" s="125">
        <v>0.100275899</v>
      </c>
      <c r="I148" s="125">
        <v>6.03005E-2</v>
      </c>
      <c r="J148" s="134">
        <v>0.146925899</v>
      </c>
      <c r="K148" s="135">
        <v>0.198488891</v>
      </c>
      <c r="L148" s="50">
        <f t="shared" si="3"/>
        <v>2.6965335742300924</v>
      </c>
    </row>
    <row r="149" spans="1:12" ht="12" customHeight="1" x14ac:dyDescent="0.2">
      <c r="A149" s="41"/>
      <c r="B149" s="37"/>
      <c r="C149" s="309"/>
      <c r="D149" s="174" t="s">
        <v>126</v>
      </c>
      <c r="E149" s="125">
        <v>0.182831943</v>
      </c>
      <c r="F149" s="125">
        <v>9.0048047000000006E-2</v>
      </c>
      <c r="G149" s="125">
        <v>0.248769402</v>
      </c>
      <c r="H149" s="125">
        <v>7.3040765999999993E-2</v>
      </c>
      <c r="I149" s="125">
        <v>3.3068899999999998E-2</v>
      </c>
      <c r="J149" s="134">
        <v>0.13038309200000001</v>
      </c>
      <c r="K149" s="135">
        <v>0.24185789799999999</v>
      </c>
      <c r="L149" s="50">
        <f t="shared" si="3"/>
        <v>2.495772521373957</v>
      </c>
    </row>
    <row r="150" spans="1:12" ht="12" customHeight="1" x14ac:dyDescent="0.2">
      <c r="A150" s="41"/>
      <c r="B150" s="37"/>
      <c r="C150" s="309"/>
      <c r="D150" s="174" t="s">
        <v>127</v>
      </c>
      <c r="E150" s="125">
        <v>0.165642284</v>
      </c>
      <c r="F150" s="125">
        <v>8.0819847E-2</v>
      </c>
      <c r="G150" s="125">
        <v>0.26293591500000002</v>
      </c>
      <c r="H150" s="125">
        <v>9.2185136000000001E-2</v>
      </c>
      <c r="I150" s="125">
        <v>5.9190100000000002E-2</v>
      </c>
      <c r="J150" s="134">
        <v>0.12615463900000001</v>
      </c>
      <c r="K150" s="135">
        <v>0.21307206100000001</v>
      </c>
      <c r="L150" s="50">
        <f t="shared" si="3"/>
        <v>2.6949951148297182</v>
      </c>
    </row>
    <row r="151" spans="1:12" ht="12" customHeight="1" x14ac:dyDescent="0.2">
      <c r="A151" s="41"/>
      <c r="B151" s="37"/>
      <c r="C151" s="309"/>
      <c r="D151" s="174" t="s">
        <v>128</v>
      </c>
      <c r="E151" s="125">
        <v>0.14980162399999999</v>
      </c>
      <c r="F151" s="125">
        <v>8.4284283000000002E-2</v>
      </c>
      <c r="G151" s="125">
        <v>0.211617254</v>
      </c>
      <c r="H151" s="125">
        <v>7.1350906000000006E-2</v>
      </c>
      <c r="I151" s="125">
        <v>4.5161699999999999E-2</v>
      </c>
      <c r="J151" s="134">
        <v>0.162994958</v>
      </c>
      <c r="K151" s="135">
        <v>0.27478923500000002</v>
      </c>
      <c r="L151" s="50">
        <f t="shared" si="3"/>
        <v>2.6047545479100735</v>
      </c>
    </row>
    <row r="152" spans="1:12" ht="12" customHeight="1" x14ac:dyDescent="0.2">
      <c r="A152" s="41"/>
      <c r="B152" s="37"/>
      <c r="C152" s="309"/>
      <c r="D152" s="229" t="s">
        <v>129</v>
      </c>
      <c r="E152" s="230">
        <v>0.16706881500000001</v>
      </c>
      <c r="F152" s="230">
        <v>0.13191735199999999</v>
      </c>
      <c r="G152" s="230">
        <v>0.24102563199999999</v>
      </c>
      <c r="H152" s="230">
        <v>8.7836252000000004E-2</v>
      </c>
      <c r="I152" s="230">
        <v>7.2503101E-2</v>
      </c>
      <c r="J152" s="178">
        <v>0.12605925300000001</v>
      </c>
      <c r="K152" s="179">
        <v>0.17358959600000001</v>
      </c>
      <c r="L152" s="51">
        <f t="shared" si="3"/>
        <v>2.6670062905814995</v>
      </c>
    </row>
    <row r="153" spans="1:12" ht="12" customHeight="1" x14ac:dyDescent="0.2">
      <c r="A153" s="41"/>
      <c r="B153" s="37"/>
      <c r="C153" s="310"/>
      <c r="D153" s="187" t="s">
        <v>204</v>
      </c>
      <c r="E153" s="78">
        <v>0.172943658625</v>
      </c>
      <c r="F153" s="78">
        <v>9.9793133874999995E-2</v>
      </c>
      <c r="G153" s="78">
        <v>0.28849081825</v>
      </c>
      <c r="H153" s="78">
        <v>0.1279147595</v>
      </c>
      <c r="I153" s="78">
        <v>6.2483820125000006E-2</v>
      </c>
      <c r="J153" s="136">
        <v>9.3704225000000016E-2</v>
      </c>
      <c r="K153" s="136">
        <v>0.154669587</v>
      </c>
      <c r="L153" s="83">
        <f t="shared" si="3"/>
        <v>2.7434921057250423</v>
      </c>
    </row>
    <row r="154" spans="1:12" ht="12" customHeight="1" x14ac:dyDescent="0.2">
      <c r="A154" s="41"/>
      <c r="B154" s="37"/>
      <c r="C154" s="310"/>
      <c r="D154" s="187" t="s">
        <v>205</v>
      </c>
      <c r="E154" s="78">
        <v>0.171483134875</v>
      </c>
      <c r="F154" s="78">
        <v>0.10281661725000002</v>
      </c>
      <c r="G154" s="78">
        <v>0.27751595200000001</v>
      </c>
      <c r="H154" s="78">
        <v>0.12246990512500001</v>
      </c>
      <c r="I154" s="78">
        <v>6.9475750249999996E-2</v>
      </c>
      <c r="J154" s="136">
        <v>0.1015690415</v>
      </c>
      <c r="K154" s="136">
        <v>0.154669587</v>
      </c>
      <c r="L154" s="83">
        <f t="shared" si="3"/>
        <v>2.7521228025358315</v>
      </c>
    </row>
    <row r="155" spans="1:12" ht="12" customHeight="1" x14ac:dyDescent="0.2">
      <c r="A155" s="41"/>
      <c r="B155" s="37"/>
      <c r="C155" s="310"/>
      <c r="D155" s="187" t="s">
        <v>206</v>
      </c>
      <c r="E155" s="78">
        <v>0.17086991025000001</v>
      </c>
      <c r="F155" s="78">
        <v>8.9287250875000002E-2</v>
      </c>
      <c r="G155" s="78">
        <v>0.26192634600000003</v>
      </c>
      <c r="H155" s="78">
        <v>0.12578154662499999</v>
      </c>
      <c r="I155" s="78">
        <v>6.8862776249999993E-2</v>
      </c>
      <c r="J155" s="136">
        <v>0.11732384924999999</v>
      </c>
      <c r="K155" s="136">
        <v>0.16594831750000003</v>
      </c>
      <c r="L155" s="83">
        <f t="shared" si="3"/>
        <v>2.7662711489101794</v>
      </c>
    </row>
    <row r="156" spans="1:12" ht="12" customHeight="1" x14ac:dyDescent="0.2">
      <c r="A156" s="41"/>
      <c r="B156" s="37"/>
      <c r="C156" s="310"/>
      <c r="D156" s="187" t="s">
        <v>150</v>
      </c>
      <c r="E156" s="78">
        <v>0.16125799133333332</v>
      </c>
      <c r="F156" s="78">
        <v>0.10490903533333334</v>
      </c>
      <c r="G156" s="78">
        <v>0.29897348933333334</v>
      </c>
      <c r="H156" s="78">
        <v>0.22351331733333332</v>
      </c>
      <c r="I156" s="78">
        <v>0.11596587466666668</v>
      </c>
      <c r="J156" s="136">
        <v>5.8265930999999993E-2</v>
      </c>
      <c r="K156" s="136">
        <v>3.7114366666666669E-2</v>
      </c>
      <c r="L156" s="83">
        <f t="shared" si="3"/>
        <v>3.0309743955596717</v>
      </c>
    </row>
    <row r="157" spans="1:12" ht="12" customHeight="1" x14ac:dyDescent="0.2">
      <c r="A157" s="41"/>
      <c r="B157" s="37"/>
      <c r="C157" s="310"/>
      <c r="D157" s="187" t="s">
        <v>151</v>
      </c>
      <c r="E157" s="78">
        <v>0.15763888299999998</v>
      </c>
      <c r="F157" s="78">
        <v>0.10015418700000001</v>
      </c>
      <c r="G157" s="78">
        <v>0.300780257</v>
      </c>
      <c r="H157" s="78">
        <v>0.20534391533333332</v>
      </c>
      <c r="I157" s="78">
        <v>0.10861974266666667</v>
      </c>
      <c r="J157" s="136">
        <v>5.5763853666666668E-2</v>
      </c>
      <c r="K157" s="136">
        <v>7.1699137333333329E-2</v>
      </c>
      <c r="L157" s="83">
        <f t="shared" si="3"/>
        <v>3.0081961541912943</v>
      </c>
    </row>
    <row r="158" spans="1:12" ht="12" customHeight="1" x14ac:dyDescent="0.2">
      <c r="A158" s="41"/>
      <c r="B158" s="37"/>
      <c r="C158" s="310"/>
      <c r="D158" s="187" t="s">
        <v>152</v>
      </c>
      <c r="E158" s="78">
        <v>0.18424992766666667</v>
      </c>
      <c r="F158" s="78">
        <v>0.11382372366666665</v>
      </c>
      <c r="G158" s="78">
        <v>0.33143137466666667</v>
      </c>
      <c r="H158" s="78">
        <v>0.14077690166666668</v>
      </c>
      <c r="I158" s="78">
        <v>7.9766656333333338E-2</v>
      </c>
      <c r="J158" s="136">
        <v>9.071660266666666E-2</v>
      </c>
      <c r="K158" s="136">
        <v>5.9234807E-2</v>
      </c>
      <c r="L158" s="83">
        <f t="shared" si="3"/>
        <v>2.7858788684639864</v>
      </c>
    </row>
    <row r="159" spans="1:12" ht="12" customHeight="1" x14ac:dyDescent="0.2">
      <c r="A159" s="41"/>
      <c r="B159" s="37"/>
      <c r="C159" s="310"/>
      <c r="D159" s="187" t="s">
        <v>153</v>
      </c>
      <c r="E159" s="78">
        <v>0.18636433433333335</v>
      </c>
      <c r="F159" s="78">
        <v>9.5215310333333344E-2</v>
      </c>
      <c r="G159" s="78">
        <v>0.27361558700000005</v>
      </c>
      <c r="H159" s="78">
        <v>0.10230994</v>
      </c>
      <c r="I159" s="78">
        <v>5.1516733333333335E-2</v>
      </c>
      <c r="J159" s="136">
        <v>0.113649285</v>
      </c>
      <c r="K159" s="136">
        <v>0.17732879599999998</v>
      </c>
      <c r="L159" s="83">
        <f t="shared" si="3"/>
        <v>2.6296298175254074</v>
      </c>
    </row>
    <row r="160" spans="1:12" ht="12" customHeight="1" x14ac:dyDescent="0.2">
      <c r="A160" s="41"/>
      <c r="B160" s="37"/>
      <c r="C160" s="310"/>
      <c r="D160" s="187" t="s">
        <v>154</v>
      </c>
      <c r="E160" s="78">
        <v>0.17250578766666666</v>
      </c>
      <c r="F160" s="78">
        <v>9.0129434333333328E-2</v>
      </c>
      <c r="G160" s="78">
        <v>0.26210927066666667</v>
      </c>
      <c r="H160" s="78">
        <v>0.10536701933333333</v>
      </c>
      <c r="I160" s="78">
        <v>5.8000950666666669E-2</v>
      </c>
      <c r="J160" s="136">
        <v>0.12561990266666667</v>
      </c>
      <c r="K160" s="136">
        <v>0.18626765366666667</v>
      </c>
      <c r="L160" s="83">
        <f t="shared" si="3"/>
        <v>2.6893355365610416</v>
      </c>
    </row>
    <row r="161" spans="1:12" ht="12" customHeight="1" x14ac:dyDescent="0.2">
      <c r="A161" s="41"/>
      <c r="B161" s="37"/>
      <c r="C161" s="310"/>
      <c r="D161" s="187" t="s">
        <v>155</v>
      </c>
      <c r="E161" s="78">
        <v>0.18495789933333331</v>
      </c>
      <c r="F161" s="78">
        <v>9.1728388666666674E-2</v>
      </c>
      <c r="G161" s="78">
        <v>0.26144246399999999</v>
      </c>
      <c r="H161" s="78">
        <v>6.8631847999999995E-2</v>
      </c>
      <c r="I161" s="78">
        <v>3.2979466666666665E-2</v>
      </c>
      <c r="J161" s="136">
        <v>0.11650994933333332</v>
      </c>
      <c r="K161" s="136">
        <v>0.24374997933333331</v>
      </c>
      <c r="L161" s="83">
        <f t="shared" si="3"/>
        <v>2.4887714197672581</v>
      </c>
    </row>
    <row r="162" spans="1:12" ht="12" customHeight="1" x14ac:dyDescent="0.2">
      <c r="A162" s="41"/>
      <c r="B162" s="37"/>
      <c r="C162" s="310"/>
      <c r="D162" s="187" t="s">
        <v>156</v>
      </c>
      <c r="E162" s="78">
        <v>0.16967355233333334</v>
      </c>
      <c r="F162" s="78">
        <v>9.1199108000000015E-2</v>
      </c>
      <c r="G162" s="78">
        <v>0.26586823900000001</v>
      </c>
      <c r="H162" s="78">
        <v>9.1183541666666659E-2</v>
      </c>
      <c r="I162" s="78">
        <v>5.0726899999999998E-2</v>
      </c>
      <c r="J162" s="136">
        <v>0.12058300933333334</v>
      </c>
      <c r="K162" s="136">
        <v>0.21076562499999998</v>
      </c>
      <c r="L162" s="83">
        <f t="shared" si="3"/>
        <v>2.6441959263190951</v>
      </c>
    </row>
    <row r="163" spans="1:12" ht="12" customHeight="1" x14ac:dyDescent="0.2">
      <c r="A163" s="41"/>
      <c r="B163" s="37"/>
      <c r="C163" s="310"/>
      <c r="D163" s="188" t="s">
        <v>157</v>
      </c>
      <c r="E163" s="78">
        <v>0.15747616766666664</v>
      </c>
      <c r="F163" s="78">
        <v>9.1232818000000007E-2</v>
      </c>
      <c r="G163" s="78">
        <v>0.21360096166666664</v>
      </c>
      <c r="H163" s="78">
        <v>6.5983413333333338E-2</v>
      </c>
      <c r="I163" s="78">
        <v>3.7949933333333331E-2</v>
      </c>
      <c r="J163" s="136">
        <v>0.15248377499999999</v>
      </c>
      <c r="K163" s="136">
        <v>0.28127294566666666</v>
      </c>
      <c r="L163" s="84">
        <f t="shared" si="3"/>
        <v>2.5332361969953272</v>
      </c>
    </row>
    <row r="164" spans="1:12" ht="15" customHeight="1" x14ac:dyDescent="0.2">
      <c r="A164" s="41"/>
      <c r="B164" s="37"/>
      <c r="C164" s="311"/>
      <c r="D164" s="189" t="s">
        <v>209</v>
      </c>
      <c r="E164" s="143">
        <v>0.17176556791666667</v>
      </c>
      <c r="F164" s="143">
        <v>9.7299000666666649E-2</v>
      </c>
      <c r="G164" s="143">
        <v>0.27597770541666672</v>
      </c>
      <c r="H164" s="143">
        <v>0.12538873708333334</v>
      </c>
      <c r="I164" s="143">
        <v>6.6940782208333341E-2</v>
      </c>
      <c r="J164" s="144">
        <v>0.10419903858333336</v>
      </c>
      <c r="K164" s="145">
        <v>0.15842916383333336</v>
      </c>
      <c r="L164" s="146">
        <f t="shared" si="3"/>
        <v>2.7537743691150607</v>
      </c>
    </row>
    <row r="165" spans="1:12" ht="15" customHeight="1" x14ac:dyDescent="0.2">
      <c r="A165" s="123"/>
      <c r="C165" s="177" t="s">
        <v>33</v>
      </c>
      <c r="D165" s="172"/>
      <c r="E165" s="116"/>
      <c r="F165" s="116"/>
      <c r="G165" s="116"/>
      <c r="H165" s="116"/>
      <c r="I165" s="116"/>
      <c r="J165" s="131"/>
      <c r="K165" s="131"/>
      <c r="L165" s="116"/>
    </row>
    <row r="166" spans="1:12" ht="12" customHeight="1" x14ac:dyDescent="0.2">
      <c r="A166" s="41"/>
      <c r="B166" s="37"/>
      <c r="C166" s="308" t="s">
        <v>23</v>
      </c>
      <c r="D166" s="185" t="s">
        <v>103</v>
      </c>
      <c r="E166" s="124">
        <v>0.13815564499999999</v>
      </c>
      <c r="F166" s="124">
        <v>7.3994219999999999E-2</v>
      </c>
      <c r="G166" s="124">
        <v>0.33889552099999998</v>
      </c>
      <c r="H166" s="124">
        <v>0.27050943999999999</v>
      </c>
      <c r="I166" s="124">
        <v>0.10326538</v>
      </c>
      <c r="J166" s="132">
        <v>4.8576500000000002E-2</v>
      </c>
      <c r="K166" s="133">
        <v>2.66033E-2</v>
      </c>
      <c r="L166" s="49">
        <f>(1*E166+2*F166+3*G166+4*H166+5*I166)/SUM(E166:I166)</f>
        <v>3.1370371118383633</v>
      </c>
    </row>
    <row r="167" spans="1:12" ht="12" customHeight="1" x14ac:dyDescent="0.2">
      <c r="A167" s="41"/>
      <c r="B167" s="37"/>
      <c r="C167" s="309"/>
      <c r="D167" s="186" t="s">
        <v>104</v>
      </c>
      <c r="E167" s="125">
        <v>0.12393802</v>
      </c>
      <c r="F167" s="125">
        <v>8.2265828999999999E-2</v>
      </c>
      <c r="G167" s="125">
        <v>0.32878326899999999</v>
      </c>
      <c r="H167" s="125">
        <v>0.26882661499999999</v>
      </c>
      <c r="I167" s="125">
        <v>9.9659885000000004E-2</v>
      </c>
      <c r="J167" s="134">
        <v>4.9079900000000003E-2</v>
      </c>
      <c r="K167" s="135">
        <v>4.74464E-2</v>
      </c>
      <c r="L167" s="50">
        <f>(1*E167+2*F167+3*G167+4*H167+5*I167)/SUM(E167:I167)</f>
        <v>3.152748805555051</v>
      </c>
    </row>
    <row r="168" spans="1:12" ht="12" customHeight="1" x14ac:dyDescent="0.2">
      <c r="A168" s="41"/>
      <c r="B168" s="37"/>
      <c r="C168" s="309"/>
      <c r="D168" s="186" t="s">
        <v>105</v>
      </c>
      <c r="E168" s="125">
        <v>0.13188955799999999</v>
      </c>
      <c r="F168" s="125">
        <v>7.5744232999999994E-2</v>
      </c>
      <c r="G168" s="125">
        <v>0.40530009900000002</v>
      </c>
      <c r="H168" s="125">
        <v>0.20014600499999999</v>
      </c>
      <c r="I168" s="125">
        <v>9.3521742000000005E-2</v>
      </c>
      <c r="J168" s="134">
        <v>5.4147300000000002E-2</v>
      </c>
      <c r="K168" s="135">
        <v>3.9251099999999997E-2</v>
      </c>
      <c r="L168" s="50">
        <f t="shared" ref="L168:L204" si="4">(1*E168+2*F168+3*G168+4*H168+5*I168)/SUM(E168:I168)</f>
        <v>3.0525767195366318</v>
      </c>
    </row>
    <row r="169" spans="1:12" ht="12" customHeight="1" x14ac:dyDescent="0.2">
      <c r="A169" s="41"/>
      <c r="B169" s="37"/>
      <c r="C169" s="309"/>
      <c r="D169" s="186" t="s">
        <v>106</v>
      </c>
      <c r="E169" s="125">
        <v>0.17599867</v>
      </c>
      <c r="F169" s="125">
        <v>0.100924951</v>
      </c>
      <c r="G169" s="125">
        <v>0.31829190499999999</v>
      </c>
      <c r="H169" s="125">
        <v>0.15807307100000001</v>
      </c>
      <c r="I169" s="125">
        <v>4.811E-2</v>
      </c>
      <c r="J169" s="134">
        <v>7.8642414999999993E-2</v>
      </c>
      <c r="K169" s="135">
        <v>0.11995900700000001</v>
      </c>
      <c r="L169" s="50">
        <f t="shared" si="4"/>
        <v>2.7521467834563724</v>
      </c>
    </row>
    <row r="170" spans="1:12" ht="12" customHeight="1" x14ac:dyDescent="0.2">
      <c r="A170" s="41"/>
      <c r="B170" s="37"/>
      <c r="C170" s="309"/>
      <c r="D170" s="186" t="s">
        <v>107</v>
      </c>
      <c r="E170" s="125">
        <v>0.14401454799999999</v>
      </c>
      <c r="F170" s="125">
        <v>8.3385890000000004E-2</v>
      </c>
      <c r="G170" s="125">
        <v>0.31280389600000003</v>
      </c>
      <c r="H170" s="125">
        <v>0.150897327</v>
      </c>
      <c r="I170" s="125">
        <v>7.1030734999999998E-2</v>
      </c>
      <c r="J170" s="134">
        <v>9.3271829000000001E-2</v>
      </c>
      <c r="K170" s="135">
        <v>0.14459577700000001</v>
      </c>
      <c r="L170" s="50">
        <f t="shared" si="4"/>
        <v>2.8970570081894271</v>
      </c>
    </row>
    <row r="171" spans="1:12" ht="12" customHeight="1" x14ac:dyDescent="0.2">
      <c r="A171" s="41"/>
      <c r="B171" s="37"/>
      <c r="C171" s="309"/>
      <c r="D171" s="186" t="s">
        <v>108</v>
      </c>
      <c r="E171" s="125">
        <v>0.186673845</v>
      </c>
      <c r="F171" s="125">
        <v>0.146752773</v>
      </c>
      <c r="G171" s="125">
        <v>0.33218204299999998</v>
      </c>
      <c r="H171" s="125">
        <v>6.0952100000000002E-2</v>
      </c>
      <c r="I171" s="125">
        <v>1.74606E-2</v>
      </c>
      <c r="J171" s="134">
        <v>0.102329191</v>
      </c>
      <c r="K171" s="135">
        <v>0.15364950799999999</v>
      </c>
      <c r="L171" s="50">
        <f t="shared" si="4"/>
        <v>2.4298185707600939</v>
      </c>
    </row>
    <row r="172" spans="1:12" ht="12" customHeight="1" x14ac:dyDescent="0.2">
      <c r="A172" s="41"/>
      <c r="B172" s="37"/>
      <c r="C172" s="309"/>
      <c r="D172" s="186" t="s">
        <v>109</v>
      </c>
      <c r="E172" s="125">
        <v>0.15179780200000001</v>
      </c>
      <c r="F172" s="125">
        <v>0.13429239600000001</v>
      </c>
      <c r="G172" s="125">
        <v>0.33096915700000001</v>
      </c>
      <c r="H172" s="125">
        <v>0.122241586</v>
      </c>
      <c r="I172" s="125">
        <v>5.1458700000000003E-2</v>
      </c>
      <c r="J172" s="134">
        <v>7.6373118000000004E-2</v>
      </c>
      <c r="K172" s="135">
        <v>0.132867244</v>
      </c>
      <c r="L172" s="50">
        <f t="shared" si="4"/>
        <v>2.7309814474965091</v>
      </c>
    </row>
    <row r="173" spans="1:12" ht="12" customHeight="1" x14ac:dyDescent="0.2">
      <c r="A173" s="41"/>
      <c r="B173" s="37"/>
      <c r="C173" s="309"/>
      <c r="D173" s="186" t="s">
        <v>110</v>
      </c>
      <c r="E173" s="125">
        <v>0.14610530399999999</v>
      </c>
      <c r="F173" s="125">
        <v>0.122979904</v>
      </c>
      <c r="G173" s="125">
        <v>0.297001185</v>
      </c>
      <c r="H173" s="125">
        <v>0.10481997999999999</v>
      </c>
      <c r="I173" s="125">
        <v>6.3003129000000005E-2</v>
      </c>
      <c r="J173" s="134">
        <v>0.10784624399999999</v>
      </c>
      <c r="K173" s="135">
        <v>0.158244254</v>
      </c>
      <c r="L173" s="50">
        <f t="shared" si="4"/>
        <v>2.7487915424209888</v>
      </c>
    </row>
    <row r="174" spans="1:12" ht="12" customHeight="1" x14ac:dyDescent="0.2">
      <c r="A174" s="41"/>
      <c r="B174" s="37"/>
      <c r="C174" s="309"/>
      <c r="D174" s="186" t="s">
        <v>111</v>
      </c>
      <c r="E174" s="125">
        <v>0.236628795</v>
      </c>
      <c r="F174" s="125">
        <v>0.110450361</v>
      </c>
      <c r="G174" s="125">
        <v>0.325789145</v>
      </c>
      <c r="H174" s="125">
        <v>9.6042001000000002E-2</v>
      </c>
      <c r="I174" s="125">
        <v>4.0502700000000003E-2</v>
      </c>
      <c r="J174" s="134">
        <v>0.103777891</v>
      </c>
      <c r="K174" s="135">
        <v>8.6809151000000001E-2</v>
      </c>
      <c r="L174" s="50">
        <f t="shared" si="4"/>
        <v>2.4975858443153593</v>
      </c>
    </row>
    <row r="175" spans="1:12" ht="12" customHeight="1" x14ac:dyDescent="0.2">
      <c r="A175" s="41"/>
      <c r="B175" s="37"/>
      <c r="C175" s="309"/>
      <c r="D175" s="186" t="s">
        <v>112</v>
      </c>
      <c r="E175" s="125">
        <v>0.13775871100000001</v>
      </c>
      <c r="F175" s="125">
        <v>5.8732399999999997E-2</v>
      </c>
      <c r="G175" s="125">
        <v>0.31634377899999999</v>
      </c>
      <c r="H175" s="125">
        <v>0.30433964200000002</v>
      </c>
      <c r="I175" s="125">
        <v>0.114408175</v>
      </c>
      <c r="J175" s="134">
        <v>4.1813999999999997E-2</v>
      </c>
      <c r="K175" s="135">
        <v>2.66033E-2</v>
      </c>
      <c r="L175" s="50">
        <f t="shared" si="4"/>
        <v>3.2135142360473208</v>
      </c>
    </row>
    <row r="176" spans="1:12" ht="12" customHeight="1" x14ac:dyDescent="0.2">
      <c r="A176" s="41"/>
      <c r="B176" s="37"/>
      <c r="C176" s="309"/>
      <c r="D176" s="186" t="s">
        <v>113</v>
      </c>
      <c r="E176" s="125">
        <v>0.132523958</v>
      </c>
      <c r="F176" s="125">
        <v>7.5024977000000007E-2</v>
      </c>
      <c r="G176" s="125">
        <v>0.30169421800000001</v>
      </c>
      <c r="H176" s="125">
        <v>0.292088236</v>
      </c>
      <c r="I176" s="125">
        <v>0.102142228</v>
      </c>
      <c r="J176" s="134">
        <v>4.9079900000000003E-2</v>
      </c>
      <c r="K176" s="135">
        <v>4.74464E-2</v>
      </c>
      <c r="L176" s="50">
        <f t="shared" si="4"/>
        <v>3.1729987418105212</v>
      </c>
    </row>
    <row r="177" spans="1:12" ht="12" customHeight="1" x14ac:dyDescent="0.2">
      <c r="A177" s="41"/>
      <c r="B177" s="37"/>
      <c r="C177" s="309"/>
      <c r="D177" s="186" t="s">
        <v>114</v>
      </c>
      <c r="E177" s="125">
        <v>0.14789919000000001</v>
      </c>
      <c r="F177" s="125">
        <v>9.0404587999999994E-2</v>
      </c>
      <c r="G177" s="125">
        <v>0.34524589100000003</v>
      </c>
      <c r="H177" s="125">
        <v>0.243342952</v>
      </c>
      <c r="I177" s="125">
        <v>8.1983183000000001E-2</v>
      </c>
      <c r="J177" s="134">
        <v>5.1873099999999998E-2</v>
      </c>
      <c r="K177" s="135">
        <v>3.9251099999999997E-2</v>
      </c>
      <c r="L177" s="50">
        <f t="shared" si="4"/>
        <v>3.0232224798009919</v>
      </c>
    </row>
    <row r="178" spans="1:12" ht="12" customHeight="1" x14ac:dyDescent="0.2">
      <c r="A178" s="41"/>
      <c r="B178" s="37"/>
      <c r="C178" s="309"/>
      <c r="D178" s="186" t="s">
        <v>115</v>
      </c>
      <c r="E178" s="125">
        <v>0.16968834299999999</v>
      </c>
      <c r="F178" s="125">
        <v>8.6731660000000002E-2</v>
      </c>
      <c r="G178" s="125">
        <v>0.33246216200000001</v>
      </c>
      <c r="H178" s="125">
        <v>0.16559808600000001</v>
      </c>
      <c r="I178" s="125">
        <v>4.3812299999999998E-2</v>
      </c>
      <c r="J178" s="134">
        <v>8.1748465000000006E-2</v>
      </c>
      <c r="K178" s="135">
        <v>0.11995900700000001</v>
      </c>
      <c r="L178" s="50">
        <f t="shared" si="4"/>
        <v>2.7834306987038389</v>
      </c>
    </row>
    <row r="179" spans="1:12" ht="12" customHeight="1" x14ac:dyDescent="0.2">
      <c r="A179" s="41"/>
      <c r="B179" s="37"/>
      <c r="C179" s="309"/>
      <c r="D179" s="174" t="s">
        <v>116</v>
      </c>
      <c r="E179" s="125">
        <v>0.12126445399999999</v>
      </c>
      <c r="F179" s="125">
        <v>7.4871546999999997E-2</v>
      </c>
      <c r="G179" s="125">
        <v>0.35415819599999998</v>
      </c>
      <c r="H179" s="125">
        <v>0.14367317299999999</v>
      </c>
      <c r="I179" s="125">
        <v>6.5005214000000006E-2</v>
      </c>
      <c r="J179" s="134">
        <v>9.6431639E-2</v>
      </c>
      <c r="K179" s="135">
        <v>0.14459577700000001</v>
      </c>
      <c r="L179" s="50">
        <f t="shared" si="4"/>
        <v>2.9423999563072489</v>
      </c>
    </row>
    <row r="180" spans="1:12" ht="12" customHeight="1" x14ac:dyDescent="0.2">
      <c r="A180" s="41"/>
      <c r="B180" s="37"/>
      <c r="C180" s="309"/>
      <c r="D180" s="174" t="s">
        <v>117</v>
      </c>
      <c r="E180" s="125">
        <v>0.15615475700000001</v>
      </c>
      <c r="F180" s="125">
        <v>0.145121953</v>
      </c>
      <c r="G180" s="125">
        <v>0.343498684</v>
      </c>
      <c r="H180" s="125">
        <v>7.8404391000000004E-2</v>
      </c>
      <c r="I180" s="125">
        <v>2.0879499999999999E-2</v>
      </c>
      <c r="J180" s="134">
        <v>0.102291245</v>
      </c>
      <c r="K180" s="135">
        <v>0.15364950799999999</v>
      </c>
      <c r="L180" s="50">
        <f t="shared" si="4"/>
        <v>2.5467188128698637</v>
      </c>
    </row>
    <row r="181" spans="1:12" ht="12" customHeight="1" x14ac:dyDescent="0.2">
      <c r="A181" s="41"/>
      <c r="B181" s="37"/>
      <c r="C181" s="309"/>
      <c r="D181" s="174" t="s">
        <v>118</v>
      </c>
      <c r="E181" s="125">
        <v>0.15116745400000001</v>
      </c>
      <c r="F181" s="125">
        <v>0.112678132</v>
      </c>
      <c r="G181" s="125">
        <v>0.337586942</v>
      </c>
      <c r="H181" s="125">
        <v>0.12898683599999999</v>
      </c>
      <c r="I181" s="125">
        <v>5.44269E-2</v>
      </c>
      <c r="J181" s="134">
        <v>8.2286483999999993E-2</v>
      </c>
      <c r="K181" s="135">
        <v>0.132867244</v>
      </c>
      <c r="L181" s="50">
        <f t="shared" si="4"/>
        <v>2.7742584603804654</v>
      </c>
    </row>
    <row r="182" spans="1:12" ht="12" customHeight="1" x14ac:dyDescent="0.2">
      <c r="A182" s="41"/>
      <c r="B182" s="37"/>
      <c r="C182" s="309"/>
      <c r="D182" s="174" t="s">
        <v>119</v>
      </c>
      <c r="E182" s="125">
        <v>0.129293664</v>
      </c>
      <c r="F182" s="125">
        <v>0.11942377999999999</v>
      </c>
      <c r="G182" s="125">
        <v>0.278939294</v>
      </c>
      <c r="H182" s="125">
        <v>0.133863603</v>
      </c>
      <c r="I182" s="125">
        <v>6.6955184000000001E-2</v>
      </c>
      <c r="J182" s="134">
        <v>0.113280221</v>
      </c>
      <c r="K182" s="135">
        <v>0.158244254</v>
      </c>
      <c r="L182" s="50">
        <f t="shared" si="4"/>
        <v>2.8486742063159909</v>
      </c>
    </row>
    <row r="183" spans="1:12" ht="12" customHeight="1" x14ac:dyDescent="0.2">
      <c r="A183" s="41"/>
      <c r="B183" s="37"/>
      <c r="C183" s="309"/>
      <c r="D183" s="174" t="s">
        <v>120</v>
      </c>
      <c r="E183" s="125">
        <v>0.236628795</v>
      </c>
      <c r="F183" s="125">
        <v>0.13351195199999999</v>
      </c>
      <c r="G183" s="125">
        <v>0.26583066599999999</v>
      </c>
      <c r="H183" s="125">
        <v>0.12063774100000001</v>
      </c>
      <c r="I183" s="125">
        <v>6.0297799999999999E-2</v>
      </c>
      <c r="J183" s="134">
        <v>9.6283901000000005E-2</v>
      </c>
      <c r="K183" s="135">
        <v>8.6809151000000001E-2</v>
      </c>
      <c r="L183" s="50">
        <f t="shared" si="4"/>
        <v>2.5525363088046378</v>
      </c>
    </row>
    <row r="184" spans="1:12" ht="12" customHeight="1" x14ac:dyDescent="0.2">
      <c r="A184" s="41"/>
      <c r="B184" s="37"/>
      <c r="C184" s="309"/>
      <c r="D184" s="186" t="s">
        <v>121</v>
      </c>
      <c r="E184" s="125">
        <v>0.11010819500000001</v>
      </c>
      <c r="F184" s="125">
        <v>6.9440044000000006E-2</v>
      </c>
      <c r="G184" s="125">
        <v>0.30044949100000001</v>
      </c>
      <c r="H184" s="125">
        <v>0.26600731399999999</v>
      </c>
      <c r="I184" s="125">
        <v>0.163788814</v>
      </c>
      <c r="J184" s="134">
        <v>4.9079900000000003E-2</v>
      </c>
      <c r="K184" s="135">
        <v>4.1126200000000002E-2</v>
      </c>
      <c r="L184" s="50">
        <f t="shared" si="4"/>
        <v>3.334063046620392</v>
      </c>
    </row>
    <row r="185" spans="1:12" ht="12" customHeight="1" x14ac:dyDescent="0.2">
      <c r="A185" s="41"/>
      <c r="B185" s="37"/>
      <c r="C185" s="309"/>
      <c r="D185" s="186" t="s">
        <v>122</v>
      </c>
      <c r="E185" s="125">
        <v>0.113222875</v>
      </c>
      <c r="F185" s="125">
        <v>6.0449299999999997E-2</v>
      </c>
      <c r="G185" s="125">
        <v>0.27707526300000002</v>
      </c>
      <c r="H185" s="125">
        <v>0.27148603799999999</v>
      </c>
      <c r="I185" s="125">
        <v>0.17782020900000001</v>
      </c>
      <c r="J185" s="134">
        <v>4.9079900000000003E-2</v>
      </c>
      <c r="K185" s="135">
        <v>5.0866399999999999E-2</v>
      </c>
      <c r="L185" s="50">
        <f t="shared" si="4"/>
        <v>3.3780123471190504</v>
      </c>
    </row>
    <row r="186" spans="1:12" ht="12" customHeight="1" x14ac:dyDescent="0.2">
      <c r="A186" s="41"/>
      <c r="B186" s="37"/>
      <c r="C186" s="309"/>
      <c r="D186" s="186" t="s">
        <v>123</v>
      </c>
      <c r="E186" s="125">
        <v>0.15166774</v>
      </c>
      <c r="F186" s="125">
        <v>9.5413471E-2</v>
      </c>
      <c r="G186" s="125">
        <v>0.35548363799999999</v>
      </c>
      <c r="H186" s="125">
        <v>0.15489625800000001</v>
      </c>
      <c r="I186" s="125">
        <v>6.4834244999999999E-2</v>
      </c>
      <c r="J186" s="134">
        <v>9.0650228999999999E-2</v>
      </c>
      <c r="K186" s="135">
        <v>8.7054417999999995E-2</v>
      </c>
      <c r="L186" s="50">
        <f t="shared" si="4"/>
        <v>2.8611396711385044</v>
      </c>
    </row>
    <row r="187" spans="1:12" ht="12" customHeight="1" x14ac:dyDescent="0.2">
      <c r="A187" s="41"/>
      <c r="B187" s="37"/>
      <c r="C187" s="309"/>
      <c r="D187" s="186" t="s">
        <v>124</v>
      </c>
      <c r="E187" s="125">
        <v>0.14741122600000001</v>
      </c>
      <c r="F187" s="125">
        <v>9.3804153000000001E-2</v>
      </c>
      <c r="G187" s="125">
        <v>0.35079770100000002</v>
      </c>
      <c r="H187" s="125">
        <v>0.11100639599999999</v>
      </c>
      <c r="I187" s="125">
        <v>3.2654900000000001E-2</v>
      </c>
      <c r="J187" s="134">
        <v>0.10620838000000001</v>
      </c>
      <c r="K187" s="135">
        <v>0.15811723599999999</v>
      </c>
      <c r="L187" s="50">
        <f t="shared" si="4"/>
        <v>2.7114070899759053</v>
      </c>
    </row>
    <row r="188" spans="1:12" ht="12" customHeight="1" x14ac:dyDescent="0.2">
      <c r="A188" s="41"/>
      <c r="B188" s="37"/>
      <c r="C188" s="309"/>
      <c r="D188" s="174" t="s">
        <v>125</v>
      </c>
      <c r="E188" s="125">
        <v>0.133214474</v>
      </c>
      <c r="F188" s="125">
        <v>8.9057996E-2</v>
      </c>
      <c r="G188" s="125">
        <v>0.26851562499999998</v>
      </c>
      <c r="H188" s="125">
        <v>0.16097578000000001</v>
      </c>
      <c r="I188" s="125">
        <v>8.6915153999999994E-2</v>
      </c>
      <c r="J188" s="134">
        <v>0.107207818</v>
      </c>
      <c r="K188" s="135">
        <v>0.154113153</v>
      </c>
      <c r="L188" s="50">
        <f t="shared" si="4"/>
        <v>2.9720029198229745</v>
      </c>
    </row>
    <row r="189" spans="1:12" ht="12" customHeight="1" x14ac:dyDescent="0.2">
      <c r="A189" s="41"/>
      <c r="B189" s="37"/>
      <c r="C189" s="309"/>
      <c r="D189" s="174" t="s">
        <v>126</v>
      </c>
      <c r="E189" s="125">
        <v>0.15686539599999999</v>
      </c>
      <c r="F189" s="125">
        <v>0.120023292</v>
      </c>
      <c r="G189" s="125">
        <v>0.33924185800000001</v>
      </c>
      <c r="H189" s="125">
        <v>6.9830030000000001E-2</v>
      </c>
      <c r="I189" s="125">
        <v>3.1190200000000001E-2</v>
      </c>
      <c r="J189" s="134">
        <v>0.111066308</v>
      </c>
      <c r="K189" s="135">
        <v>0.17178291100000001</v>
      </c>
      <c r="L189" s="50">
        <f t="shared" si="4"/>
        <v>2.5795254441724258</v>
      </c>
    </row>
    <row r="190" spans="1:12" ht="12" customHeight="1" x14ac:dyDescent="0.2">
      <c r="A190" s="41"/>
      <c r="B190" s="37"/>
      <c r="C190" s="309"/>
      <c r="D190" s="174" t="s">
        <v>127</v>
      </c>
      <c r="E190" s="125">
        <v>0.13832910200000001</v>
      </c>
      <c r="F190" s="125">
        <v>9.7328988000000005E-2</v>
      </c>
      <c r="G190" s="125">
        <v>0.29592816</v>
      </c>
      <c r="H190" s="125">
        <v>0.13520842299999999</v>
      </c>
      <c r="I190" s="125">
        <v>9.1728571999999994E-2</v>
      </c>
      <c r="J190" s="134">
        <v>9.5879919999999993E-2</v>
      </c>
      <c r="K190" s="135">
        <v>0.14559683500000001</v>
      </c>
      <c r="L190" s="50">
        <f t="shared" si="4"/>
        <v>2.9270666715032574</v>
      </c>
    </row>
    <row r="191" spans="1:12" ht="12" customHeight="1" x14ac:dyDescent="0.2">
      <c r="A191" s="41"/>
      <c r="B191" s="37"/>
      <c r="C191" s="309"/>
      <c r="D191" s="174" t="s">
        <v>128</v>
      </c>
      <c r="E191" s="125">
        <v>0.114998454</v>
      </c>
      <c r="F191" s="125">
        <v>0.11657878200000001</v>
      </c>
      <c r="G191" s="125">
        <v>0.26771757499999999</v>
      </c>
      <c r="H191" s="125">
        <v>0.117389882</v>
      </c>
      <c r="I191" s="125">
        <v>9.4894877000000002E-2</v>
      </c>
      <c r="J191" s="134">
        <v>0.121728474</v>
      </c>
      <c r="K191" s="135">
        <v>0.166691955</v>
      </c>
      <c r="L191" s="50">
        <f t="shared" si="4"/>
        <v>2.9446357713726941</v>
      </c>
    </row>
    <row r="192" spans="1:12" ht="12" customHeight="1" x14ac:dyDescent="0.2">
      <c r="A192" s="41"/>
      <c r="B192" s="37"/>
      <c r="C192" s="309"/>
      <c r="D192" s="229" t="s">
        <v>129</v>
      </c>
      <c r="E192" s="230">
        <v>0.243549722</v>
      </c>
      <c r="F192" s="230">
        <v>5.55328E-2</v>
      </c>
      <c r="G192" s="230">
        <v>0.31401890900000001</v>
      </c>
      <c r="H192" s="230">
        <v>0.156961566</v>
      </c>
      <c r="I192" s="230">
        <v>4.4730199999999998E-2</v>
      </c>
      <c r="J192" s="178">
        <v>9.4170132000000004E-2</v>
      </c>
      <c r="K192" s="179">
        <v>9.1036690000000003E-2</v>
      </c>
      <c r="L192" s="51">
        <f t="shared" si="4"/>
        <v>2.6364595591978168</v>
      </c>
    </row>
    <row r="193" spans="1:12" ht="12" customHeight="1" x14ac:dyDescent="0.2">
      <c r="A193" s="41"/>
      <c r="B193" s="37"/>
      <c r="C193" s="309"/>
      <c r="D193" s="187" t="s">
        <v>204</v>
      </c>
      <c r="E193" s="78">
        <v>0.14982167399999999</v>
      </c>
      <c r="F193" s="78">
        <v>0.1025425245</v>
      </c>
      <c r="G193" s="78">
        <v>0.33302838437500004</v>
      </c>
      <c r="H193" s="78">
        <v>0.16705826549999997</v>
      </c>
      <c r="I193" s="78">
        <v>6.8438771375000013E-2</v>
      </c>
      <c r="J193" s="136">
        <v>7.6283312124999988E-2</v>
      </c>
      <c r="K193" s="136">
        <v>0.10282707375</v>
      </c>
      <c r="L193" s="83">
        <f t="shared" si="4"/>
        <v>2.8803126974855382</v>
      </c>
    </row>
    <row r="194" spans="1:12" ht="12" customHeight="1" x14ac:dyDescent="0.2">
      <c r="A194" s="41"/>
      <c r="B194" s="37"/>
      <c r="C194" s="309"/>
      <c r="D194" s="187" t="s">
        <v>205</v>
      </c>
      <c r="E194" s="78">
        <v>0.143218816375</v>
      </c>
      <c r="F194" s="78">
        <v>9.5373629624999998E-2</v>
      </c>
      <c r="G194" s="78">
        <v>0.32624114575000002</v>
      </c>
      <c r="H194" s="78">
        <v>0.18628711487500002</v>
      </c>
      <c r="I194" s="78">
        <v>6.8701585500000009E-2</v>
      </c>
      <c r="J194" s="136">
        <v>7.7350631749999996E-2</v>
      </c>
      <c r="K194" s="136">
        <v>0.10282707375</v>
      </c>
      <c r="L194" s="83">
        <f t="shared" si="4"/>
        <v>2.9291053963056446</v>
      </c>
    </row>
    <row r="195" spans="1:12" ht="12" customHeight="1" x14ac:dyDescent="0.2">
      <c r="A195" s="41"/>
      <c r="B195" s="37"/>
      <c r="C195" s="309"/>
      <c r="D195" s="187" t="s">
        <v>206</v>
      </c>
      <c r="E195" s="78">
        <v>0.13322718275000001</v>
      </c>
      <c r="F195" s="78">
        <v>9.2762003250000002E-2</v>
      </c>
      <c r="G195" s="78">
        <v>0.30690116387499999</v>
      </c>
      <c r="H195" s="78">
        <v>0.16085001512499997</v>
      </c>
      <c r="I195" s="78">
        <v>9.2978371374999993E-2</v>
      </c>
      <c r="J195" s="136">
        <v>9.136261612499999E-2</v>
      </c>
      <c r="K195" s="136">
        <v>0.1219186385</v>
      </c>
      <c r="L195" s="83">
        <f t="shared" si="4"/>
        <v>2.9842261149999039</v>
      </c>
    </row>
    <row r="196" spans="1:12" ht="12" customHeight="1" x14ac:dyDescent="0.2">
      <c r="A196" s="41"/>
      <c r="B196" s="37"/>
      <c r="C196" s="309"/>
      <c r="D196" s="187" t="s">
        <v>150</v>
      </c>
      <c r="E196" s="78">
        <v>0.12867418366666669</v>
      </c>
      <c r="F196" s="78">
        <v>6.7388887999999994E-2</v>
      </c>
      <c r="G196" s="78">
        <v>0.31856293033333333</v>
      </c>
      <c r="H196" s="78">
        <v>0.28028546533333337</v>
      </c>
      <c r="I196" s="78">
        <v>0.12715412300000001</v>
      </c>
      <c r="J196" s="136">
        <v>4.6490133333333329E-2</v>
      </c>
      <c r="K196" s="136">
        <v>3.1444266666666665E-2</v>
      </c>
      <c r="L196" s="83">
        <f t="shared" si="4"/>
        <v>3.2275938482035058</v>
      </c>
    </row>
    <row r="197" spans="1:12" ht="12" customHeight="1" x14ac:dyDescent="0.2">
      <c r="A197" s="41"/>
      <c r="B197" s="37"/>
      <c r="C197" s="309"/>
      <c r="D197" s="187" t="s">
        <v>151</v>
      </c>
      <c r="E197" s="78">
        <v>0.12322828433333333</v>
      </c>
      <c r="F197" s="78">
        <v>7.2580035333333334E-2</v>
      </c>
      <c r="G197" s="78">
        <v>0.30251758333333334</v>
      </c>
      <c r="H197" s="78">
        <v>0.27746696299999996</v>
      </c>
      <c r="I197" s="78">
        <v>0.12654077399999999</v>
      </c>
      <c r="J197" s="136">
        <v>4.9079900000000003E-2</v>
      </c>
      <c r="K197" s="136">
        <v>4.8586400000000002E-2</v>
      </c>
      <c r="L197" s="83">
        <f t="shared" si="4"/>
        <v>3.2344054323409686</v>
      </c>
    </row>
    <row r="198" spans="1:12" ht="12" customHeight="1" x14ac:dyDescent="0.2">
      <c r="A198" s="41"/>
      <c r="B198" s="37"/>
      <c r="C198" s="309"/>
      <c r="D198" s="187" t="s">
        <v>152</v>
      </c>
      <c r="E198" s="78">
        <v>0.14381882933333331</v>
      </c>
      <c r="F198" s="78">
        <v>8.7187430666666677E-2</v>
      </c>
      <c r="G198" s="78">
        <v>0.36867654266666666</v>
      </c>
      <c r="H198" s="78">
        <v>0.19946173833333333</v>
      </c>
      <c r="I198" s="78">
        <v>8.0113056666666668E-2</v>
      </c>
      <c r="J198" s="136">
        <v>6.5556876333333333E-2</v>
      </c>
      <c r="K198" s="136">
        <v>5.5185539333333332E-2</v>
      </c>
      <c r="L198" s="83">
        <f t="shared" si="4"/>
        <v>2.9827840695299797</v>
      </c>
    </row>
    <row r="199" spans="1:12" ht="12" customHeight="1" x14ac:dyDescent="0.2">
      <c r="A199" s="41"/>
      <c r="B199" s="37"/>
      <c r="C199" s="309"/>
      <c r="D199" s="187" t="s">
        <v>153</v>
      </c>
      <c r="E199" s="78">
        <v>0.16436607966666666</v>
      </c>
      <c r="F199" s="78">
        <v>9.3820254666666658E-2</v>
      </c>
      <c r="G199" s="78">
        <v>0.33385058933333339</v>
      </c>
      <c r="H199" s="78">
        <v>0.14489251766666669</v>
      </c>
      <c r="I199" s="78">
        <v>4.1525733333333335E-2</v>
      </c>
      <c r="J199" s="136">
        <v>8.8866420000000002E-2</v>
      </c>
      <c r="K199" s="136">
        <v>0.13267841666666666</v>
      </c>
      <c r="L199" s="83">
        <f t="shared" si="4"/>
        <v>2.7500068905701638</v>
      </c>
    </row>
    <row r="200" spans="1:12" ht="12" customHeight="1" x14ac:dyDescent="0.2">
      <c r="A200" s="41"/>
      <c r="B200" s="37"/>
      <c r="C200" s="309"/>
      <c r="D200" s="187" t="s">
        <v>154</v>
      </c>
      <c r="E200" s="78">
        <v>0.13283115866666664</v>
      </c>
      <c r="F200" s="78">
        <v>8.2438477666666662E-2</v>
      </c>
      <c r="G200" s="78">
        <v>0.31182590566666663</v>
      </c>
      <c r="H200" s="78">
        <v>0.15184876</v>
      </c>
      <c r="I200" s="78">
        <v>7.4317034333333323E-2</v>
      </c>
      <c r="J200" s="136">
        <v>9.8970428666666665E-2</v>
      </c>
      <c r="K200" s="136">
        <v>0.14776823566666666</v>
      </c>
      <c r="L200" s="83">
        <f t="shared" si="4"/>
        <v>2.9367842685712184</v>
      </c>
    </row>
    <row r="201" spans="1:12" ht="12" customHeight="1" x14ac:dyDescent="0.2">
      <c r="A201" s="41"/>
      <c r="B201" s="37"/>
      <c r="C201" s="309"/>
      <c r="D201" s="187" t="s">
        <v>155</v>
      </c>
      <c r="E201" s="78">
        <v>0.166564666</v>
      </c>
      <c r="F201" s="78">
        <v>0.13729933933333333</v>
      </c>
      <c r="G201" s="78">
        <v>0.33830752833333338</v>
      </c>
      <c r="H201" s="78">
        <v>6.9728840333333333E-2</v>
      </c>
      <c r="I201" s="78">
        <v>2.3176766666666668E-2</v>
      </c>
      <c r="J201" s="136">
        <v>0.10522891466666667</v>
      </c>
      <c r="K201" s="136">
        <v>0.15969397566666665</v>
      </c>
      <c r="L201" s="83">
        <f t="shared" si="4"/>
        <v>2.5179467867205094</v>
      </c>
    </row>
    <row r="202" spans="1:12" ht="12" customHeight="1" x14ac:dyDescent="0.2">
      <c r="A202" s="41"/>
      <c r="B202" s="37"/>
      <c r="C202" s="309"/>
      <c r="D202" s="187" t="s">
        <v>156</v>
      </c>
      <c r="E202" s="78">
        <v>0.14709811933333336</v>
      </c>
      <c r="F202" s="78">
        <v>0.11476650533333334</v>
      </c>
      <c r="G202" s="78">
        <v>0.32149475300000002</v>
      </c>
      <c r="H202" s="78">
        <v>0.12881228166666667</v>
      </c>
      <c r="I202" s="78">
        <v>6.5871390666666654E-2</v>
      </c>
      <c r="J202" s="136">
        <v>8.4846507333333335E-2</v>
      </c>
      <c r="K202" s="136">
        <v>0.137110441</v>
      </c>
      <c r="L202" s="83">
        <f t="shared" si="4"/>
        <v>2.8092551806741279</v>
      </c>
    </row>
    <row r="203" spans="1:12" ht="12" customHeight="1" x14ac:dyDescent="0.2">
      <c r="A203" s="41"/>
      <c r="B203" s="37"/>
      <c r="C203" s="309"/>
      <c r="D203" s="188" t="s">
        <v>157</v>
      </c>
      <c r="E203" s="78">
        <v>0.13013247399999997</v>
      </c>
      <c r="F203" s="78">
        <v>0.119660822</v>
      </c>
      <c r="G203" s="78">
        <v>0.28121935133333337</v>
      </c>
      <c r="H203" s="78">
        <v>0.11869115499999999</v>
      </c>
      <c r="I203" s="78">
        <v>7.4951063333333331E-2</v>
      </c>
      <c r="J203" s="136">
        <v>0.11428497966666666</v>
      </c>
      <c r="K203" s="136">
        <v>0.16106015433333334</v>
      </c>
      <c r="L203" s="84">
        <f t="shared" si="4"/>
        <v>2.8463648095001615</v>
      </c>
    </row>
    <row r="204" spans="1:12" ht="15" customHeight="1" x14ac:dyDescent="0.2">
      <c r="A204" s="41"/>
      <c r="B204" s="37"/>
      <c r="C204" s="309"/>
      <c r="D204" s="189" t="s">
        <v>209</v>
      </c>
      <c r="E204" s="143">
        <v>0.14208922437500002</v>
      </c>
      <c r="F204" s="143">
        <v>9.6892719125000026E-2</v>
      </c>
      <c r="G204" s="143">
        <v>0.32205689800000004</v>
      </c>
      <c r="H204" s="143">
        <v>0.17139846516666665</v>
      </c>
      <c r="I204" s="143">
        <v>7.6706242750000014E-2</v>
      </c>
      <c r="J204" s="144">
        <v>8.1665519999999978E-2</v>
      </c>
      <c r="K204" s="145">
        <v>0.10919092866666669</v>
      </c>
      <c r="L204" s="146">
        <f t="shared" si="4"/>
        <v>2.9304694238137436</v>
      </c>
    </row>
    <row r="205" spans="1:12" ht="12" customHeight="1" x14ac:dyDescent="0.2">
      <c r="A205" s="41"/>
      <c r="B205" s="37"/>
      <c r="C205" s="308" t="s">
        <v>24</v>
      </c>
      <c r="D205" s="185" t="s">
        <v>103</v>
      </c>
      <c r="E205" s="124">
        <v>7.6605488999999999E-2</v>
      </c>
      <c r="F205" s="124">
        <v>6.7819641E-2</v>
      </c>
      <c r="G205" s="124">
        <v>0.27521512199999998</v>
      </c>
      <c r="H205" s="124">
        <v>0.32757290900000002</v>
      </c>
      <c r="I205" s="124">
        <v>0.217027523</v>
      </c>
      <c r="J205" s="132">
        <v>2.53016E-2</v>
      </c>
      <c r="K205" s="133">
        <v>1.04577E-2</v>
      </c>
      <c r="L205" s="49">
        <f>(1*E205+2*F205+3*G205+4*H205+5*I205)/SUM(E205:I205)</f>
        <v>3.5606456406272113</v>
      </c>
    </row>
    <row r="206" spans="1:12" ht="12" customHeight="1" x14ac:dyDescent="0.2">
      <c r="A206" s="41"/>
      <c r="B206" s="37"/>
      <c r="C206" s="309"/>
      <c r="D206" s="186" t="s">
        <v>104</v>
      </c>
      <c r="E206" s="125">
        <v>8.3852810999999999E-2</v>
      </c>
      <c r="F206" s="125">
        <v>7.5262951999999994E-2</v>
      </c>
      <c r="G206" s="125">
        <v>0.40009246500000001</v>
      </c>
      <c r="H206" s="125">
        <v>0.31319090300000002</v>
      </c>
      <c r="I206" s="125">
        <v>8.8294672000000005E-2</v>
      </c>
      <c r="J206" s="134">
        <v>2.7717599999999998E-2</v>
      </c>
      <c r="K206" s="135">
        <v>1.1588599999999999E-2</v>
      </c>
      <c r="L206" s="50">
        <f>(1*E206+2*F206+3*G206+4*H206+5*I206)/SUM(E206:I206)</f>
        <v>3.2569098210369116</v>
      </c>
    </row>
    <row r="207" spans="1:12" ht="12" customHeight="1" x14ac:dyDescent="0.2">
      <c r="A207" s="41"/>
      <c r="B207" s="37"/>
      <c r="C207" s="309"/>
      <c r="D207" s="186" t="s">
        <v>105</v>
      </c>
      <c r="E207" s="125">
        <v>6.3543246999999997E-2</v>
      </c>
      <c r="F207" s="125">
        <v>5.3812199999999998E-2</v>
      </c>
      <c r="G207" s="125">
        <v>0.25352261700000001</v>
      </c>
      <c r="H207" s="125">
        <v>0.349872085</v>
      </c>
      <c r="I207" s="125">
        <v>0.24492259499999999</v>
      </c>
      <c r="J207" s="134">
        <v>2.5816100000000002E-2</v>
      </c>
      <c r="K207" s="135">
        <v>8.5112E-3</v>
      </c>
      <c r="L207" s="50">
        <f t="shared" ref="L207:L243" si="5">(1*E207+2*F207+3*G207+4*H207+5*I207)/SUM(E207:I207)</f>
        <v>3.6822379373275549</v>
      </c>
    </row>
    <row r="208" spans="1:12" ht="12" customHeight="1" x14ac:dyDescent="0.2">
      <c r="A208" s="41"/>
      <c r="B208" s="37"/>
      <c r="C208" s="309"/>
      <c r="D208" s="186" t="s">
        <v>106</v>
      </c>
      <c r="E208" s="125">
        <v>8.9744672999999997E-2</v>
      </c>
      <c r="F208" s="125">
        <v>9.4637609999999997E-2</v>
      </c>
      <c r="G208" s="125">
        <v>0.40225478999999997</v>
      </c>
      <c r="H208" s="125">
        <v>0.24909394800000001</v>
      </c>
      <c r="I208" s="125">
        <v>8.3194208000000006E-2</v>
      </c>
      <c r="J208" s="134">
        <v>4.41217E-2</v>
      </c>
      <c r="K208" s="135">
        <v>3.6953E-2</v>
      </c>
      <c r="L208" s="50">
        <f t="shared" si="5"/>
        <v>3.1538268876933837</v>
      </c>
    </row>
    <row r="209" spans="1:12" ht="12" customHeight="1" x14ac:dyDescent="0.2">
      <c r="A209" s="41"/>
      <c r="B209" s="37"/>
      <c r="C209" s="309"/>
      <c r="D209" s="186" t="s">
        <v>107</v>
      </c>
      <c r="E209" s="125">
        <v>0.13491868100000001</v>
      </c>
      <c r="F209" s="125">
        <v>9.7543390999999993E-2</v>
      </c>
      <c r="G209" s="125">
        <v>0.29935953100000001</v>
      </c>
      <c r="H209" s="125">
        <v>0.18135100100000001</v>
      </c>
      <c r="I209" s="125">
        <v>8.9132006E-2</v>
      </c>
      <c r="J209" s="134">
        <v>8.5577232000000003E-2</v>
      </c>
      <c r="K209" s="135">
        <v>0.112118158</v>
      </c>
      <c r="L209" s="50">
        <f t="shared" si="5"/>
        <v>2.9903207087392905</v>
      </c>
    </row>
    <row r="210" spans="1:12" ht="12" customHeight="1" x14ac:dyDescent="0.2">
      <c r="A210" s="41"/>
      <c r="B210" s="37"/>
      <c r="C210" s="309"/>
      <c r="D210" s="186" t="s">
        <v>108</v>
      </c>
      <c r="E210" s="125">
        <v>0.22074379799999999</v>
      </c>
      <c r="F210" s="125">
        <v>0.166008821</v>
      </c>
      <c r="G210" s="125">
        <v>0.35007037400000002</v>
      </c>
      <c r="H210" s="125">
        <v>5.7634699999999997E-2</v>
      </c>
      <c r="I210" s="125">
        <v>2.22662E-2</v>
      </c>
      <c r="J210" s="134">
        <v>8.1404087E-2</v>
      </c>
      <c r="K210" s="135">
        <v>0.101872034</v>
      </c>
      <c r="L210" s="50">
        <f t="shared" si="5"/>
        <v>2.3812727638666007</v>
      </c>
    </row>
    <row r="211" spans="1:12" ht="12" customHeight="1" x14ac:dyDescent="0.2">
      <c r="A211" s="41"/>
      <c r="B211" s="37"/>
      <c r="C211" s="309"/>
      <c r="D211" s="186" t="s">
        <v>109</v>
      </c>
      <c r="E211" s="125">
        <v>0.175829603</v>
      </c>
      <c r="F211" s="125">
        <v>0.223279746</v>
      </c>
      <c r="G211" s="125">
        <v>0.30930415500000003</v>
      </c>
      <c r="H211" s="125">
        <v>8.3079227000000005E-2</v>
      </c>
      <c r="I211" s="125">
        <v>3.5649300000000002E-2</v>
      </c>
      <c r="J211" s="134">
        <v>7.8509732999999998E-2</v>
      </c>
      <c r="K211" s="135">
        <v>9.4348242999999998E-2</v>
      </c>
      <c r="L211" s="50">
        <f t="shared" si="5"/>
        <v>2.4915490819738069</v>
      </c>
    </row>
    <row r="212" spans="1:12" ht="12" customHeight="1" x14ac:dyDescent="0.2">
      <c r="A212" s="41"/>
      <c r="B212" s="37"/>
      <c r="C212" s="309"/>
      <c r="D212" s="186" t="s">
        <v>110</v>
      </c>
      <c r="E212" s="125">
        <v>0.17920734399999999</v>
      </c>
      <c r="F212" s="125">
        <v>0.152296298</v>
      </c>
      <c r="G212" s="125">
        <v>0.25966836500000001</v>
      </c>
      <c r="H212" s="125">
        <v>8.2525032999999998E-2</v>
      </c>
      <c r="I212" s="125">
        <v>4.2828400000000003E-2</v>
      </c>
      <c r="J212" s="134">
        <v>9.9715910000000005E-2</v>
      </c>
      <c r="K212" s="135">
        <v>0.183758641</v>
      </c>
      <c r="L212" s="50">
        <f t="shared" si="5"/>
        <v>2.5219581415001819</v>
      </c>
    </row>
    <row r="213" spans="1:12" ht="12" customHeight="1" x14ac:dyDescent="0.2">
      <c r="A213" s="41"/>
      <c r="B213" s="37"/>
      <c r="C213" s="309"/>
      <c r="D213" s="186" t="s">
        <v>111</v>
      </c>
      <c r="E213" s="125">
        <v>0.24152795799999999</v>
      </c>
      <c r="F213" s="125">
        <v>9.0168353000000007E-2</v>
      </c>
      <c r="G213" s="125">
        <v>0.188625391</v>
      </c>
      <c r="H213" s="125">
        <v>0.180939461</v>
      </c>
      <c r="I213" s="125">
        <v>8.9355628000000006E-2</v>
      </c>
      <c r="J213" s="134">
        <v>5.0151000000000001E-2</v>
      </c>
      <c r="K213" s="135">
        <v>0.159232235</v>
      </c>
      <c r="L213" s="50">
        <f t="shared" si="5"/>
        <v>2.7298646393155095</v>
      </c>
    </row>
    <row r="214" spans="1:12" ht="12" customHeight="1" x14ac:dyDescent="0.2">
      <c r="A214" s="41"/>
      <c r="B214" s="37"/>
      <c r="C214" s="309"/>
      <c r="D214" s="186" t="s">
        <v>112</v>
      </c>
      <c r="E214" s="125">
        <v>7.4626446999999999E-2</v>
      </c>
      <c r="F214" s="125">
        <v>5.7983699999999999E-2</v>
      </c>
      <c r="G214" s="125">
        <v>0.25943583799999997</v>
      </c>
      <c r="H214" s="125">
        <v>0.36707574300000001</v>
      </c>
      <c r="I214" s="125">
        <v>0.20385542300000001</v>
      </c>
      <c r="J214" s="134">
        <v>2.6565100000000001E-2</v>
      </c>
      <c r="K214" s="135">
        <v>1.04577E-2</v>
      </c>
      <c r="L214" s="50">
        <f t="shared" si="5"/>
        <v>3.5893701573403165</v>
      </c>
    </row>
    <row r="215" spans="1:12" ht="12" customHeight="1" x14ac:dyDescent="0.2">
      <c r="A215" s="41"/>
      <c r="B215" s="37"/>
      <c r="C215" s="309"/>
      <c r="D215" s="186" t="s">
        <v>113</v>
      </c>
      <c r="E215" s="125">
        <v>7.9966020999999998E-2</v>
      </c>
      <c r="F215" s="125">
        <v>8.2115553999999993E-2</v>
      </c>
      <c r="G215" s="125">
        <v>0.393452091</v>
      </c>
      <c r="H215" s="125">
        <v>0.307250837</v>
      </c>
      <c r="I215" s="125">
        <v>9.5604334999999999E-2</v>
      </c>
      <c r="J215" s="134">
        <v>3.0022500000000001E-2</v>
      </c>
      <c r="K215" s="135">
        <v>1.1588599999999999E-2</v>
      </c>
      <c r="L215" s="50">
        <f t="shared" si="5"/>
        <v>3.2675447593224161</v>
      </c>
    </row>
    <row r="216" spans="1:12" ht="12" customHeight="1" x14ac:dyDescent="0.2">
      <c r="A216" s="41"/>
      <c r="B216" s="37"/>
      <c r="C216" s="309"/>
      <c r="D216" s="186" t="s">
        <v>114</v>
      </c>
      <c r="E216" s="125">
        <v>7.3918925999999996E-2</v>
      </c>
      <c r="F216" s="125">
        <v>7.7923027000000006E-2</v>
      </c>
      <c r="G216" s="125">
        <v>0.32255229600000002</v>
      </c>
      <c r="H216" s="125">
        <v>0.32041699499999998</v>
      </c>
      <c r="I216" s="125">
        <v>0.16908306300000001</v>
      </c>
      <c r="J216" s="134">
        <v>2.7594500000000001E-2</v>
      </c>
      <c r="K216" s="135">
        <v>8.5112E-3</v>
      </c>
      <c r="L216" s="50">
        <f t="shared" si="5"/>
        <v>3.4490349604274608</v>
      </c>
    </row>
    <row r="217" spans="1:12" ht="12" customHeight="1" x14ac:dyDescent="0.2">
      <c r="A217" s="41"/>
      <c r="B217" s="37"/>
      <c r="C217" s="309"/>
      <c r="D217" s="186" t="s">
        <v>115</v>
      </c>
      <c r="E217" s="125">
        <v>9.7251994999999994E-2</v>
      </c>
      <c r="F217" s="125">
        <v>0.12802497600000001</v>
      </c>
      <c r="G217" s="125">
        <v>0.380071669</v>
      </c>
      <c r="H217" s="125">
        <v>0.246198678</v>
      </c>
      <c r="I217" s="125">
        <v>6.9522619999999993E-2</v>
      </c>
      <c r="J217" s="134">
        <v>4.1977E-2</v>
      </c>
      <c r="K217" s="135">
        <v>3.6953E-2</v>
      </c>
      <c r="L217" s="50">
        <f t="shared" si="5"/>
        <v>3.0680892399291402</v>
      </c>
    </row>
    <row r="218" spans="1:12" ht="12" customHeight="1" x14ac:dyDescent="0.2">
      <c r="A218" s="41"/>
      <c r="B218" s="37"/>
      <c r="C218" s="309"/>
      <c r="D218" s="174" t="s">
        <v>116</v>
      </c>
      <c r="E218" s="125">
        <v>0.109379351</v>
      </c>
      <c r="F218" s="125">
        <v>9.5080158999999997E-2</v>
      </c>
      <c r="G218" s="125">
        <v>0.31021565499999998</v>
      </c>
      <c r="H218" s="125">
        <v>0.207807503</v>
      </c>
      <c r="I218" s="125">
        <v>7.9281048000000007E-2</v>
      </c>
      <c r="J218" s="134">
        <v>8.6118125000000004E-2</v>
      </c>
      <c r="K218" s="135">
        <v>0.112118158</v>
      </c>
      <c r="L218" s="50">
        <f t="shared" si="5"/>
        <v>3.0655189764162385</v>
      </c>
    </row>
    <row r="219" spans="1:12" ht="12" customHeight="1" x14ac:dyDescent="0.2">
      <c r="A219" s="41"/>
      <c r="B219" s="37"/>
      <c r="C219" s="309"/>
      <c r="D219" s="174" t="s">
        <v>117</v>
      </c>
      <c r="E219" s="125">
        <v>0.223889793</v>
      </c>
      <c r="F219" s="125">
        <v>0.14459905100000001</v>
      </c>
      <c r="G219" s="125">
        <v>0.373291818</v>
      </c>
      <c r="H219" s="125">
        <v>5.5870900000000001E-2</v>
      </c>
      <c r="I219" s="125">
        <v>2.3493699999999999E-2</v>
      </c>
      <c r="J219" s="134">
        <v>7.6982773000000004E-2</v>
      </c>
      <c r="K219" s="135">
        <v>0.101872034</v>
      </c>
      <c r="L219" s="50">
        <f t="shared" si="5"/>
        <v>2.4038565895055974</v>
      </c>
    </row>
    <row r="220" spans="1:12" ht="12" customHeight="1" x14ac:dyDescent="0.2">
      <c r="A220" s="41"/>
      <c r="B220" s="37"/>
      <c r="C220" s="309"/>
      <c r="D220" s="174" t="s">
        <v>118</v>
      </c>
      <c r="E220" s="125">
        <v>0.14500867000000001</v>
      </c>
      <c r="F220" s="125">
        <v>0.18770619999999999</v>
      </c>
      <c r="G220" s="125">
        <v>0.33121078900000001</v>
      </c>
      <c r="H220" s="125">
        <v>0.13245638800000001</v>
      </c>
      <c r="I220" s="125">
        <v>2.91755E-2</v>
      </c>
      <c r="J220" s="134">
        <v>8.0094161999999997E-2</v>
      </c>
      <c r="K220" s="135">
        <v>9.4348242999999998E-2</v>
      </c>
      <c r="L220" s="50">
        <f t="shared" si="5"/>
        <v>2.6524577201884632</v>
      </c>
    </row>
    <row r="221" spans="1:12" ht="12" customHeight="1" x14ac:dyDescent="0.2">
      <c r="A221" s="41"/>
      <c r="B221" s="37"/>
      <c r="C221" s="309"/>
      <c r="D221" s="174" t="s">
        <v>119</v>
      </c>
      <c r="E221" s="125">
        <v>0.14674421300000001</v>
      </c>
      <c r="F221" s="125">
        <v>0.130920274</v>
      </c>
      <c r="G221" s="125">
        <v>0.27869040899999997</v>
      </c>
      <c r="H221" s="125">
        <v>8.8661832999999995E-2</v>
      </c>
      <c r="I221" s="125">
        <v>4.5817299999999998E-2</v>
      </c>
      <c r="J221" s="134">
        <v>0.125407291</v>
      </c>
      <c r="K221" s="135">
        <v>0.183758641</v>
      </c>
      <c r="L221" s="50">
        <f t="shared" si="5"/>
        <v>2.6466412238647843</v>
      </c>
    </row>
    <row r="222" spans="1:12" ht="12" customHeight="1" x14ac:dyDescent="0.2">
      <c r="A222" s="41"/>
      <c r="B222" s="37"/>
      <c r="C222" s="309"/>
      <c r="D222" s="174" t="s">
        <v>120</v>
      </c>
      <c r="E222" s="125">
        <v>0.26829298899999998</v>
      </c>
      <c r="F222" s="125">
        <v>4.9081199999999998E-2</v>
      </c>
      <c r="G222" s="125">
        <v>0.23548571200000001</v>
      </c>
      <c r="H222" s="125">
        <v>0.18101024800000001</v>
      </c>
      <c r="I222" s="125">
        <v>5.6746600000000001E-2</v>
      </c>
      <c r="J222" s="134">
        <v>5.0151000000000001E-2</v>
      </c>
      <c r="K222" s="135">
        <v>0.159232235</v>
      </c>
      <c r="L222" s="50">
        <f t="shared" si="5"/>
        <v>2.6317258262384731</v>
      </c>
    </row>
    <row r="223" spans="1:12" ht="12" customHeight="1" x14ac:dyDescent="0.2">
      <c r="A223" s="41"/>
      <c r="B223" s="37"/>
      <c r="C223" s="309"/>
      <c r="D223" s="186" t="s">
        <v>121</v>
      </c>
      <c r="E223" s="125">
        <v>7.1794868999999997E-2</v>
      </c>
      <c r="F223" s="125">
        <v>8.4255795999999994E-2</v>
      </c>
      <c r="G223" s="125">
        <v>0.26436474500000001</v>
      </c>
      <c r="H223" s="125">
        <v>0.32023815</v>
      </c>
      <c r="I223" s="125">
        <v>0.217596172</v>
      </c>
      <c r="J223" s="134">
        <v>3.1800599999999998E-2</v>
      </c>
      <c r="K223" s="135">
        <v>9.9495999999999994E-3</v>
      </c>
      <c r="L223" s="50">
        <f t="shared" si="5"/>
        <v>3.5505714662699224</v>
      </c>
    </row>
    <row r="224" spans="1:12" ht="12" customHeight="1" x14ac:dyDescent="0.2">
      <c r="A224" s="41"/>
      <c r="B224" s="37"/>
      <c r="C224" s="309"/>
      <c r="D224" s="186" t="s">
        <v>122</v>
      </c>
      <c r="E224" s="125">
        <v>7.3099346999999995E-2</v>
      </c>
      <c r="F224" s="125">
        <v>8.7781321999999995E-2</v>
      </c>
      <c r="G224" s="125">
        <v>0.31345597600000003</v>
      </c>
      <c r="H224" s="125">
        <v>0.25961907499999998</v>
      </c>
      <c r="I224" s="125">
        <v>0.219351305</v>
      </c>
      <c r="J224" s="134">
        <v>3.5290299999999997E-2</v>
      </c>
      <c r="K224" s="135">
        <v>1.1402600000000001E-2</v>
      </c>
      <c r="L224" s="50">
        <f t="shared" si="5"/>
        <v>3.4870851224452064</v>
      </c>
    </row>
    <row r="225" spans="1:12" ht="12" customHeight="1" x14ac:dyDescent="0.2">
      <c r="A225" s="41"/>
      <c r="B225" s="37"/>
      <c r="C225" s="309"/>
      <c r="D225" s="186" t="s">
        <v>123</v>
      </c>
      <c r="E225" s="125">
        <v>0.114513924</v>
      </c>
      <c r="F225" s="125">
        <v>0.119653988</v>
      </c>
      <c r="G225" s="125">
        <v>0.29414433299999998</v>
      </c>
      <c r="H225" s="125">
        <v>0.22816991</v>
      </c>
      <c r="I225" s="125">
        <v>0.14783776800000001</v>
      </c>
      <c r="J225" s="134">
        <v>4.5702E-2</v>
      </c>
      <c r="K225" s="135">
        <v>4.9978099999999998E-2</v>
      </c>
      <c r="L225" s="50">
        <f t="shared" si="5"/>
        <v>3.1936965066731147</v>
      </c>
    </row>
    <row r="226" spans="1:12" ht="12" customHeight="1" x14ac:dyDescent="0.2">
      <c r="A226" s="41"/>
      <c r="B226" s="37"/>
      <c r="C226" s="309"/>
      <c r="D226" s="186" t="s">
        <v>124</v>
      </c>
      <c r="E226" s="125">
        <v>0.130090979</v>
      </c>
      <c r="F226" s="125">
        <v>0.113476539</v>
      </c>
      <c r="G226" s="125">
        <v>0.343820815</v>
      </c>
      <c r="H226" s="125">
        <v>0.173718807</v>
      </c>
      <c r="I226" s="125">
        <v>7.3995660000000005E-2</v>
      </c>
      <c r="J226" s="134">
        <v>6.0509300000000002E-2</v>
      </c>
      <c r="K226" s="135">
        <v>0.10438787300000001</v>
      </c>
      <c r="L226" s="50">
        <f t="shared" si="5"/>
        <v>2.9377940416437354</v>
      </c>
    </row>
    <row r="227" spans="1:12" ht="12" customHeight="1" x14ac:dyDescent="0.2">
      <c r="A227" s="41"/>
      <c r="B227" s="37"/>
      <c r="C227" s="309"/>
      <c r="D227" s="174" t="s">
        <v>125</v>
      </c>
      <c r="E227" s="125">
        <v>0.119304457</v>
      </c>
      <c r="F227" s="125">
        <v>0.100447148</v>
      </c>
      <c r="G227" s="125">
        <v>0.30615002400000002</v>
      </c>
      <c r="H227" s="125">
        <v>0.18987491000000001</v>
      </c>
      <c r="I227" s="125">
        <v>6.4950957000000004E-2</v>
      </c>
      <c r="J227" s="134">
        <v>9.2187111000000002E-2</v>
      </c>
      <c r="K227" s="135">
        <v>0.12708539299999999</v>
      </c>
      <c r="L227" s="50">
        <f t="shared" si="5"/>
        <v>2.9753060599264458</v>
      </c>
    </row>
    <row r="228" spans="1:12" ht="12" customHeight="1" x14ac:dyDescent="0.2">
      <c r="A228" s="41"/>
      <c r="B228" s="37"/>
      <c r="C228" s="309"/>
      <c r="D228" s="174" t="s">
        <v>126</v>
      </c>
      <c r="E228" s="125">
        <v>0.19855418899999999</v>
      </c>
      <c r="F228" s="125">
        <v>0.15501002999999999</v>
      </c>
      <c r="G228" s="125">
        <v>0.33231390199999999</v>
      </c>
      <c r="H228" s="125">
        <v>9.0788340999999995E-2</v>
      </c>
      <c r="I228" s="125">
        <v>3.1675700000000001E-2</v>
      </c>
      <c r="J228" s="134">
        <v>8.2926763000000001E-2</v>
      </c>
      <c r="K228" s="135">
        <v>0.10873105299999999</v>
      </c>
      <c r="L228" s="50">
        <f t="shared" si="5"/>
        <v>2.5076606346805894</v>
      </c>
    </row>
    <row r="229" spans="1:12" ht="12" customHeight="1" x14ac:dyDescent="0.2">
      <c r="A229" s="41"/>
      <c r="B229" s="37"/>
      <c r="C229" s="309"/>
      <c r="D229" s="174" t="s">
        <v>127</v>
      </c>
      <c r="E229" s="125">
        <v>0.139916241</v>
      </c>
      <c r="F229" s="125">
        <v>0.18319316099999999</v>
      </c>
      <c r="G229" s="125">
        <v>0.29515305400000003</v>
      </c>
      <c r="H229" s="125">
        <v>0.14498345000000001</v>
      </c>
      <c r="I229" s="125">
        <v>6.0753099999999997E-2</v>
      </c>
      <c r="J229" s="134">
        <v>8.0435540999999999E-2</v>
      </c>
      <c r="K229" s="135">
        <v>9.5565489000000003E-2</v>
      </c>
      <c r="L229" s="50">
        <f t="shared" si="5"/>
        <v>2.7614851576653479</v>
      </c>
    </row>
    <row r="230" spans="1:12" ht="12" customHeight="1" x14ac:dyDescent="0.2">
      <c r="A230" s="41"/>
      <c r="B230" s="37"/>
      <c r="C230" s="309"/>
      <c r="D230" s="174" t="s">
        <v>128</v>
      </c>
      <c r="E230" s="125">
        <v>0.148565793</v>
      </c>
      <c r="F230" s="125">
        <v>0.112458397</v>
      </c>
      <c r="G230" s="125">
        <v>0.26427346699999998</v>
      </c>
      <c r="H230" s="125">
        <v>9.3279840000000003E-2</v>
      </c>
      <c r="I230" s="125">
        <v>5.5707899999999998E-2</v>
      </c>
      <c r="J230" s="134">
        <v>0.13946348</v>
      </c>
      <c r="K230" s="135">
        <v>0.18625112799999999</v>
      </c>
      <c r="L230" s="50">
        <f t="shared" si="5"/>
        <v>2.6961311279888207</v>
      </c>
    </row>
    <row r="231" spans="1:12" ht="12" customHeight="1" x14ac:dyDescent="0.2">
      <c r="A231" s="41"/>
      <c r="B231" s="37"/>
      <c r="C231" s="309"/>
      <c r="D231" s="229" t="s">
        <v>129</v>
      </c>
      <c r="E231" s="230">
        <v>0.27245350000000002</v>
      </c>
      <c r="F231" s="230">
        <v>4.1969800000000002E-2</v>
      </c>
      <c r="G231" s="230">
        <v>0.31392610199999998</v>
      </c>
      <c r="H231" s="230">
        <v>0.105572634</v>
      </c>
      <c r="I231" s="230">
        <v>6.3627086999999999E-2</v>
      </c>
      <c r="J231" s="178">
        <v>5.4043599999999997E-2</v>
      </c>
      <c r="K231" s="179">
        <v>0.14840720600000001</v>
      </c>
      <c r="L231" s="51">
        <f t="shared" si="5"/>
        <v>2.556077510726571</v>
      </c>
    </row>
    <row r="232" spans="1:12" ht="12" customHeight="1" x14ac:dyDescent="0.2">
      <c r="A232" s="41"/>
      <c r="B232" s="37"/>
      <c r="C232" s="309"/>
      <c r="D232" s="187" t="s">
        <v>204</v>
      </c>
      <c r="E232" s="78">
        <v>0.12805570575</v>
      </c>
      <c r="F232" s="78">
        <v>0.11633258237499999</v>
      </c>
      <c r="G232" s="78">
        <v>0.31868592737500001</v>
      </c>
      <c r="H232" s="78">
        <v>0.20553997575000002</v>
      </c>
      <c r="I232" s="78">
        <v>0.10291436300000001</v>
      </c>
      <c r="J232" s="136">
        <v>5.8520495249999999E-2</v>
      </c>
      <c r="K232" s="136">
        <v>6.9950946999999999E-2</v>
      </c>
      <c r="L232" s="83">
        <f t="shared" si="5"/>
        <v>3.0446625732285924</v>
      </c>
    </row>
    <row r="233" spans="1:12" ht="12" customHeight="1" x14ac:dyDescent="0.2">
      <c r="A233" s="41"/>
      <c r="B233" s="37"/>
      <c r="C233" s="309"/>
      <c r="D233" s="187" t="s">
        <v>205</v>
      </c>
      <c r="E233" s="78">
        <v>0.118848177</v>
      </c>
      <c r="F233" s="78">
        <v>0.113044117625</v>
      </c>
      <c r="G233" s="78">
        <v>0.33111507062500001</v>
      </c>
      <c r="H233" s="78">
        <v>0.21571735962499999</v>
      </c>
      <c r="I233" s="78">
        <v>8.947912362499999E-2</v>
      </c>
      <c r="J233" s="136">
        <v>6.1845181375000002E-2</v>
      </c>
      <c r="K233" s="136">
        <v>6.9950946999999999E-2</v>
      </c>
      <c r="L233" s="83">
        <f t="shared" si="5"/>
        <v>3.0506046308432131</v>
      </c>
    </row>
    <row r="234" spans="1:12" ht="12" customHeight="1" x14ac:dyDescent="0.2">
      <c r="A234" s="41"/>
      <c r="B234" s="37"/>
      <c r="C234" s="309"/>
      <c r="D234" s="187" t="s">
        <v>206</v>
      </c>
      <c r="E234" s="78">
        <v>0.12447997487500001</v>
      </c>
      <c r="F234" s="78">
        <v>0.119534547625</v>
      </c>
      <c r="G234" s="78">
        <v>0.30170953950000001</v>
      </c>
      <c r="H234" s="78">
        <v>0.18758406037499997</v>
      </c>
      <c r="I234" s="78">
        <v>0.10898357025000001</v>
      </c>
      <c r="J234" s="136">
        <v>7.1039386874999999E-2</v>
      </c>
      <c r="K234" s="136">
        <v>8.6668904499999991E-2</v>
      </c>
      <c r="L234" s="83">
        <f t="shared" si="5"/>
        <v>3.0439950955523649</v>
      </c>
    </row>
    <row r="235" spans="1:12" ht="12" customHeight="1" x14ac:dyDescent="0.2">
      <c r="A235" s="41"/>
      <c r="B235" s="37"/>
      <c r="C235" s="309"/>
      <c r="D235" s="187" t="s">
        <v>150</v>
      </c>
      <c r="E235" s="78">
        <v>7.4342268333333336E-2</v>
      </c>
      <c r="F235" s="78">
        <v>7.0019712333333331E-2</v>
      </c>
      <c r="G235" s="78">
        <v>0.2663385683333333</v>
      </c>
      <c r="H235" s="78">
        <v>0.33829560066666664</v>
      </c>
      <c r="I235" s="78">
        <v>0.21282637266666668</v>
      </c>
      <c r="J235" s="136">
        <v>2.78891E-2</v>
      </c>
      <c r="K235" s="136">
        <v>1.0288333333333333E-2</v>
      </c>
      <c r="L235" s="83">
        <f t="shared" si="5"/>
        <v>3.5668863894736682</v>
      </c>
    </row>
    <row r="236" spans="1:12" ht="12" customHeight="1" x14ac:dyDescent="0.2">
      <c r="A236" s="41"/>
      <c r="B236" s="37"/>
      <c r="C236" s="309"/>
      <c r="D236" s="187" t="s">
        <v>151</v>
      </c>
      <c r="E236" s="78">
        <v>7.897272633333334E-2</v>
      </c>
      <c r="F236" s="78">
        <v>8.1719942666666656E-2</v>
      </c>
      <c r="G236" s="78">
        <v>0.36900017733333335</v>
      </c>
      <c r="H236" s="78">
        <v>0.29335360500000002</v>
      </c>
      <c r="I236" s="78">
        <v>0.13441677066666666</v>
      </c>
      <c r="J236" s="136">
        <v>3.1010133333333332E-2</v>
      </c>
      <c r="K236" s="136">
        <v>1.15266E-2</v>
      </c>
      <c r="L236" s="83">
        <f t="shared" si="5"/>
        <v>3.3368502764276413</v>
      </c>
    </row>
    <row r="237" spans="1:12" ht="12" customHeight="1" x14ac:dyDescent="0.2">
      <c r="A237" s="41"/>
      <c r="B237" s="37"/>
      <c r="C237" s="309"/>
      <c r="D237" s="187" t="s">
        <v>152</v>
      </c>
      <c r="E237" s="78">
        <v>8.3992032333333341E-2</v>
      </c>
      <c r="F237" s="78">
        <v>8.3796405000000004E-2</v>
      </c>
      <c r="G237" s="78">
        <v>0.29007308199999998</v>
      </c>
      <c r="H237" s="78">
        <v>0.29948632999999997</v>
      </c>
      <c r="I237" s="78">
        <v>0.18728114200000001</v>
      </c>
      <c r="J237" s="136">
        <v>3.3037533333333334E-2</v>
      </c>
      <c r="K237" s="136">
        <v>2.2333499999999996E-2</v>
      </c>
      <c r="L237" s="83">
        <f t="shared" si="5"/>
        <v>3.4470200980570231</v>
      </c>
    </row>
    <row r="238" spans="1:12" ht="12" customHeight="1" x14ac:dyDescent="0.2">
      <c r="A238" s="41"/>
      <c r="B238" s="37"/>
      <c r="C238" s="309"/>
      <c r="D238" s="187" t="s">
        <v>153</v>
      </c>
      <c r="E238" s="78">
        <v>0.10569588233333332</v>
      </c>
      <c r="F238" s="78">
        <v>0.11204637499999999</v>
      </c>
      <c r="G238" s="78">
        <v>0.37538242466666666</v>
      </c>
      <c r="H238" s="78">
        <v>0.223003811</v>
      </c>
      <c r="I238" s="78">
        <v>7.5570829333333325E-2</v>
      </c>
      <c r="J238" s="136">
        <v>4.8869333333333341E-2</v>
      </c>
      <c r="K238" s="136">
        <v>5.9431290999999997E-2</v>
      </c>
      <c r="L238" s="83">
        <f t="shared" si="5"/>
        <v>3.0568659510330374</v>
      </c>
    </row>
    <row r="239" spans="1:12" ht="12" customHeight="1" x14ac:dyDescent="0.2">
      <c r="A239" s="41"/>
      <c r="B239" s="37"/>
      <c r="C239" s="309"/>
      <c r="D239" s="187" t="s">
        <v>154</v>
      </c>
      <c r="E239" s="78">
        <v>0.12120082966666668</v>
      </c>
      <c r="F239" s="78">
        <v>9.7690232666666654E-2</v>
      </c>
      <c r="G239" s="78">
        <v>0.30524173666666671</v>
      </c>
      <c r="H239" s="78">
        <v>0.193011138</v>
      </c>
      <c r="I239" s="78">
        <v>7.7788003666666675E-2</v>
      </c>
      <c r="J239" s="136">
        <v>8.796082266666666E-2</v>
      </c>
      <c r="K239" s="136">
        <v>0.11710723633333332</v>
      </c>
      <c r="L239" s="83">
        <f t="shared" si="5"/>
        <v>3.0106867681354061</v>
      </c>
    </row>
    <row r="240" spans="1:12" ht="12" customHeight="1" x14ac:dyDescent="0.2">
      <c r="A240" s="41"/>
      <c r="B240" s="37"/>
      <c r="C240" s="309"/>
      <c r="D240" s="187" t="s">
        <v>155</v>
      </c>
      <c r="E240" s="78">
        <v>0.21439592666666665</v>
      </c>
      <c r="F240" s="78">
        <v>0.15520596733333333</v>
      </c>
      <c r="G240" s="78">
        <v>0.3518920313333333</v>
      </c>
      <c r="H240" s="78">
        <v>6.8097980333333322E-2</v>
      </c>
      <c r="I240" s="78">
        <v>2.5811866666666666E-2</v>
      </c>
      <c r="J240" s="136">
        <v>8.043787433333334E-2</v>
      </c>
      <c r="K240" s="136">
        <v>0.10415837366666665</v>
      </c>
      <c r="L240" s="83">
        <f t="shared" si="5"/>
        <v>2.4306181517023862</v>
      </c>
    </row>
    <row r="241" spans="1:12" ht="12" customHeight="1" x14ac:dyDescent="0.2">
      <c r="A241" s="41"/>
      <c r="B241" s="37"/>
      <c r="C241" s="309"/>
      <c r="D241" s="187" t="s">
        <v>156</v>
      </c>
      <c r="E241" s="78">
        <v>0.153584838</v>
      </c>
      <c r="F241" s="78">
        <v>0.19805970233333334</v>
      </c>
      <c r="G241" s="78">
        <v>0.31188933266666669</v>
      </c>
      <c r="H241" s="78">
        <v>0.12017302166666667</v>
      </c>
      <c r="I241" s="78">
        <v>4.1859299999999995E-2</v>
      </c>
      <c r="J241" s="136">
        <v>7.9679812000000003E-2</v>
      </c>
      <c r="K241" s="136">
        <v>9.4753991666666662E-2</v>
      </c>
      <c r="L241" s="83">
        <f t="shared" si="5"/>
        <v>2.6349926164450861</v>
      </c>
    </row>
    <row r="242" spans="1:12" ht="12" customHeight="1" x14ac:dyDescent="0.2">
      <c r="A242" s="41"/>
      <c r="B242" s="37"/>
      <c r="C242" s="309"/>
      <c r="D242" s="188" t="s">
        <v>157</v>
      </c>
      <c r="E242" s="78">
        <v>0.15817244999999999</v>
      </c>
      <c r="F242" s="78">
        <v>0.13189165633333333</v>
      </c>
      <c r="G242" s="78">
        <v>0.26754408033333332</v>
      </c>
      <c r="H242" s="78">
        <v>8.815556866666667E-2</v>
      </c>
      <c r="I242" s="78">
        <v>4.8117866666666669E-2</v>
      </c>
      <c r="J242" s="136">
        <v>0.12152889366666668</v>
      </c>
      <c r="K242" s="136">
        <v>0.18458947000000001</v>
      </c>
      <c r="L242" s="84">
        <f t="shared" si="5"/>
        <v>2.6197546584778504</v>
      </c>
    </row>
    <row r="243" spans="1:12" ht="15" customHeight="1" x14ac:dyDescent="0.2">
      <c r="A243" s="41"/>
      <c r="B243" s="37"/>
      <c r="C243" s="309"/>
      <c r="D243" s="189" t="s">
        <v>209</v>
      </c>
      <c r="E243" s="143">
        <v>0.12379461920833333</v>
      </c>
      <c r="F243" s="143">
        <v>0.11630374920833336</v>
      </c>
      <c r="G243" s="143">
        <v>0.31717017916666668</v>
      </c>
      <c r="H243" s="143">
        <v>0.20294713191666669</v>
      </c>
      <c r="I243" s="143">
        <v>0.10045901895833333</v>
      </c>
      <c r="J243" s="144">
        <v>6.3801687833333329E-2</v>
      </c>
      <c r="K243" s="145">
        <v>7.5523599499999997E-2</v>
      </c>
      <c r="L243" s="146">
        <f t="shared" si="5"/>
        <v>3.0464428456883099</v>
      </c>
    </row>
    <row r="244" spans="1:12" ht="12" customHeight="1" x14ac:dyDescent="0.2">
      <c r="A244" s="41"/>
      <c r="B244" s="37"/>
      <c r="C244" s="308" t="s">
        <v>25</v>
      </c>
      <c r="D244" s="185" t="s">
        <v>103</v>
      </c>
      <c r="E244" s="124">
        <v>0.116844319</v>
      </c>
      <c r="F244" s="124">
        <v>0.12723084200000001</v>
      </c>
      <c r="G244" s="124">
        <v>0.33766401400000001</v>
      </c>
      <c r="H244" s="124">
        <v>0.24012673400000001</v>
      </c>
      <c r="I244" s="124">
        <v>0.117635147</v>
      </c>
      <c r="J244" s="132">
        <v>5.6779000000000003E-2</v>
      </c>
      <c r="K244" s="133">
        <v>3.7199899999999998E-3</v>
      </c>
      <c r="L244" s="49">
        <f>(1*E244+2*F244+3*G244+4*H244+5*I244)/SUM(E244:I244)</f>
        <v>3.1218493021044571</v>
      </c>
    </row>
    <row r="245" spans="1:12" ht="12" customHeight="1" x14ac:dyDescent="0.2">
      <c r="A245" s="41"/>
      <c r="B245" s="37"/>
      <c r="C245" s="309"/>
      <c r="D245" s="186" t="s">
        <v>104</v>
      </c>
      <c r="E245" s="125">
        <v>0.13790928</v>
      </c>
      <c r="F245" s="125">
        <v>0.1623559</v>
      </c>
      <c r="G245" s="125">
        <v>0.34375762399999998</v>
      </c>
      <c r="H245" s="125">
        <v>0.17025462</v>
      </c>
      <c r="I245" s="125">
        <v>1.8048600000000001E-2</v>
      </c>
      <c r="J245" s="134">
        <v>6.4620204000000001E-2</v>
      </c>
      <c r="K245" s="135">
        <v>0.10305373499999999</v>
      </c>
      <c r="L245" s="50">
        <f>(1*E245+2*F245+3*G245+4*H245+5*I245)/SUM(E245:I245)</f>
        <v>2.7214761604041833</v>
      </c>
    </row>
    <row r="246" spans="1:12" ht="12" customHeight="1" x14ac:dyDescent="0.2">
      <c r="A246" s="41"/>
      <c r="B246" s="37"/>
      <c r="C246" s="309"/>
      <c r="D246" s="186" t="s">
        <v>105</v>
      </c>
      <c r="E246" s="125">
        <v>0.144359037</v>
      </c>
      <c r="F246" s="125">
        <v>0.209114519</v>
      </c>
      <c r="G246" s="125">
        <v>0.31490739400000001</v>
      </c>
      <c r="H246" s="125">
        <v>0.18036617199999999</v>
      </c>
      <c r="I246" s="125">
        <v>0.14479713699999999</v>
      </c>
      <c r="J246" s="134">
        <v>2.4426000000000001E-3</v>
      </c>
      <c r="K246" s="135">
        <v>4.0131400000000001E-3</v>
      </c>
      <c r="L246" s="50">
        <f t="shared" ref="L246:L282" si="6">(1*E246+2*F246+3*G246+4*H246+5*I246)/SUM(E246:I246)</f>
        <v>2.9719467484739392</v>
      </c>
    </row>
    <row r="247" spans="1:12" ht="12" customHeight="1" x14ac:dyDescent="0.2">
      <c r="A247" s="41"/>
      <c r="B247" s="37"/>
      <c r="C247" s="309"/>
      <c r="D247" s="186" t="s">
        <v>106</v>
      </c>
      <c r="E247" s="125">
        <v>0.17453556200000001</v>
      </c>
      <c r="F247" s="125">
        <v>0.201302015</v>
      </c>
      <c r="G247" s="125">
        <v>0.30124811699999998</v>
      </c>
      <c r="H247" s="125">
        <v>0.12735790599999999</v>
      </c>
      <c r="I247" s="125">
        <v>4.60005E-2</v>
      </c>
      <c r="J247" s="134">
        <v>8.8161198999999996E-2</v>
      </c>
      <c r="K247" s="135">
        <v>6.1394700000000003E-2</v>
      </c>
      <c r="L247" s="50">
        <f t="shared" si="6"/>
        <v>2.6107748492816869</v>
      </c>
    </row>
    <row r="248" spans="1:12" ht="12" customHeight="1" x14ac:dyDescent="0.2">
      <c r="A248" s="41"/>
      <c r="B248" s="37"/>
      <c r="C248" s="309"/>
      <c r="D248" s="186" t="s">
        <v>107</v>
      </c>
      <c r="E248" s="125">
        <v>0.15897767300000001</v>
      </c>
      <c r="F248" s="125">
        <v>0.11423936</v>
      </c>
      <c r="G248" s="125">
        <v>0.21563711399999999</v>
      </c>
      <c r="H248" s="125">
        <v>0.17347424</v>
      </c>
      <c r="I248" s="125">
        <v>0.225262043</v>
      </c>
      <c r="J248" s="134">
        <v>3.0795800000000002E-2</v>
      </c>
      <c r="K248" s="135">
        <v>8.1613755999999996E-2</v>
      </c>
      <c r="L248" s="50">
        <f t="shared" si="6"/>
        <v>3.216094736397733</v>
      </c>
    </row>
    <row r="249" spans="1:12" ht="12" customHeight="1" x14ac:dyDescent="0.2">
      <c r="A249" s="41"/>
      <c r="B249" s="37"/>
      <c r="C249" s="309"/>
      <c r="D249" s="186" t="s">
        <v>108</v>
      </c>
      <c r="E249" s="125">
        <v>0.227808443</v>
      </c>
      <c r="F249" s="125">
        <v>0.154979799</v>
      </c>
      <c r="G249" s="125">
        <v>0.31495472600000002</v>
      </c>
      <c r="H249" s="125">
        <v>9.9699000000000003E-3</v>
      </c>
      <c r="I249" s="125">
        <v>5.9251E-3</v>
      </c>
      <c r="J249" s="134">
        <v>5.8146999999999997E-2</v>
      </c>
      <c r="K249" s="135">
        <v>0.22821502599999999</v>
      </c>
      <c r="L249" s="50">
        <f t="shared" si="6"/>
        <v>2.1749646019394531</v>
      </c>
    </row>
    <row r="250" spans="1:12" ht="12" customHeight="1" x14ac:dyDescent="0.2">
      <c r="A250" s="41"/>
      <c r="B250" s="37"/>
      <c r="C250" s="309"/>
      <c r="D250" s="186" t="s">
        <v>109</v>
      </c>
      <c r="E250" s="125">
        <v>0.20628817399999999</v>
      </c>
      <c r="F250" s="125">
        <v>0.18712599599999999</v>
      </c>
      <c r="G250" s="125">
        <v>0.35090032500000001</v>
      </c>
      <c r="H250" s="125">
        <v>3.4077299999999998E-2</v>
      </c>
      <c r="I250" s="125">
        <v>9.2061999999999995E-3</v>
      </c>
      <c r="J250" s="134">
        <v>6.4284457000000003E-2</v>
      </c>
      <c r="K250" s="135">
        <v>0.148117533</v>
      </c>
      <c r="L250" s="50">
        <f t="shared" si="6"/>
        <v>2.305213259208462</v>
      </c>
    </row>
    <row r="251" spans="1:12" ht="12" customHeight="1" x14ac:dyDescent="0.2">
      <c r="A251" s="41"/>
      <c r="B251" s="37"/>
      <c r="C251" s="309"/>
      <c r="D251" s="186" t="s">
        <v>110</v>
      </c>
      <c r="E251" s="125">
        <v>0.10636999799999999</v>
      </c>
      <c r="F251" s="125">
        <v>0.17285128</v>
      </c>
      <c r="G251" s="125">
        <v>0.30124853899999998</v>
      </c>
      <c r="H251" s="125">
        <v>4.1196999999999998E-2</v>
      </c>
      <c r="I251" s="125">
        <v>4.8975100000000001E-2</v>
      </c>
      <c r="J251" s="134">
        <v>6.0456799999999998E-2</v>
      </c>
      <c r="K251" s="135">
        <v>0.26890122</v>
      </c>
      <c r="L251" s="50">
        <f t="shared" si="6"/>
        <v>2.6325250931191047</v>
      </c>
    </row>
    <row r="252" spans="1:12" ht="12" customHeight="1" x14ac:dyDescent="0.2">
      <c r="A252" s="41"/>
      <c r="B252" s="37"/>
      <c r="C252" s="309"/>
      <c r="D252" s="186" t="s">
        <v>111</v>
      </c>
      <c r="E252" s="125">
        <v>0.39755331999999999</v>
      </c>
      <c r="F252" s="125">
        <v>6.8608238000000002E-2</v>
      </c>
      <c r="G252" s="125">
        <v>0.51411618199999998</v>
      </c>
      <c r="H252" s="125">
        <v>1.1091200000000001E-2</v>
      </c>
      <c r="I252" s="125">
        <v>6.9934800000000003E-4</v>
      </c>
      <c r="J252" s="134">
        <v>6.2615300000000004E-3</v>
      </c>
      <c r="K252" s="135">
        <v>1.6702100000000001E-3</v>
      </c>
      <c r="L252" s="50">
        <f t="shared" si="6"/>
        <v>2.1419693661249255</v>
      </c>
    </row>
    <row r="253" spans="1:12" ht="12" customHeight="1" x14ac:dyDescent="0.2">
      <c r="A253" s="41"/>
      <c r="B253" s="37"/>
      <c r="C253" s="309"/>
      <c r="D253" s="186" t="s">
        <v>112</v>
      </c>
      <c r="E253" s="125">
        <v>0.107853667</v>
      </c>
      <c r="F253" s="125">
        <v>0.158947542</v>
      </c>
      <c r="G253" s="125">
        <v>0.293217858</v>
      </c>
      <c r="H253" s="125">
        <v>0.203484045</v>
      </c>
      <c r="I253" s="125">
        <v>0.17567549499999999</v>
      </c>
      <c r="J253" s="134">
        <v>5.7101399999999997E-2</v>
      </c>
      <c r="K253" s="135">
        <v>3.7199899999999998E-3</v>
      </c>
      <c r="L253" s="50">
        <f t="shared" si="6"/>
        <v>3.191848661859479</v>
      </c>
    </row>
    <row r="254" spans="1:12" ht="12" customHeight="1" x14ac:dyDescent="0.2">
      <c r="A254" s="41"/>
      <c r="B254" s="37"/>
      <c r="C254" s="309"/>
      <c r="D254" s="186" t="s">
        <v>113</v>
      </c>
      <c r="E254" s="125">
        <v>0.130173966</v>
      </c>
      <c r="F254" s="125">
        <v>0.16978776900000001</v>
      </c>
      <c r="G254" s="125">
        <v>0.33792777000000002</v>
      </c>
      <c r="H254" s="125">
        <v>0.16709634700000001</v>
      </c>
      <c r="I254" s="125">
        <v>2.7017800000000002E-2</v>
      </c>
      <c r="J254" s="134">
        <v>6.4942653000000003E-2</v>
      </c>
      <c r="K254" s="135">
        <v>0.10305373499999999</v>
      </c>
      <c r="L254" s="50">
        <f t="shared" si="6"/>
        <v>2.7487946675503294</v>
      </c>
    </row>
    <row r="255" spans="1:12" ht="12" customHeight="1" x14ac:dyDescent="0.2">
      <c r="A255" s="41"/>
      <c r="B255" s="37"/>
      <c r="C255" s="309"/>
      <c r="D255" s="186" t="s">
        <v>114</v>
      </c>
      <c r="E255" s="125">
        <v>0.113287235</v>
      </c>
      <c r="F255" s="125">
        <v>0.28137756800000002</v>
      </c>
      <c r="G255" s="125">
        <v>0.29017335100000002</v>
      </c>
      <c r="H255" s="125">
        <v>0.20803724300000001</v>
      </c>
      <c r="I255" s="125">
        <v>0.100668863</v>
      </c>
      <c r="J255" s="134">
        <v>2.4426000000000001E-3</v>
      </c>
      <c r="K255" s="135">
        <v>4.0131400000000001E-3</v>
      </c>
      <c r="L255" s="50">
        <f t="shared" si="6"/>
        <v>2.9007824080227693</v>
      </c>
    </row>
    <row r="256" spans="1:12" ht="12" customHeight="1" x14ac:dyDescent="0.2">
      <c r="A256" s="41"/>
      <c r="B256" s="37"/>
      <c r="C256" s="309"/>
      <c r="D256" s="186" t="s">
        <v>115</v>
      </c>
      <c r="E256" s="125">
        <v>0.14724364500000001</v>
      </c>
      <c r="F256" s="125">
        <v>0.238189493</v>
      </c>
      <c r="G256" s="125">
        <v>0.32066270600000002</v>
      </c>
      <c r="H256" s="125">
        <v>0.108177179</v>
      </c>
      <c r="I256" s="125">
        <v>3.6063999999999999E-2</v>
      </c>
      <c r="J256" s="134">
        <v>8.8268244999999995E-2</v>
      </c>
      <c r="K256" s="135">
        <v>6.1394700000000003E-2</v>
      </c>
      <c r="L256" s="50">
        <f t="shared" si="6"/>
        <v>2.5856094766321851</v>
      </c>
    </row>
    <row r="257" spans="1:12" ht="12" customHeight="1" x14ac:dyDescent="0.2">
      <c r="A257" s="41"/>
      <c r="B257" s="37"/>
      <c r="C257" s="309"/>
      <c r="D257" s="174" t="s">
        <v>116</v>
      </c>
      <c r="E257" s="125">
        <v>0.14763800199999999</v>
      </c>
      <c r="F257" s="125">
        <v>0.13623471100000001</v>
      </c>
      <c r="G257" s="125">
        <v>0.19011582399999999</v>
      </c>
      <c r="H257" s="125">
        <v>0.22536218999999999</v>
      </c>
      <c r="I257" s="125">
        <v>0.18845510500000001</v>
      </c>
      <c r="J257" s="134">
        <v>3.0580400000000001E-2</v>
      </c>
      <c r="K257" s="135">
        <v>8.1613755999999996E-2</v>
      </c>
      <c r="L257" s="50">
        <f t="shared" si="6"/>
        <v>3.192341251707389</v>
      </c>
    </row>
    <row r="258" spans="1:12" ht="12" customHeight="1" x14ac:dyDescent="0.2">
      <c r="A258" s="41"/>
      <c r="B258" s="37"/>
      <c r="C258" s="309"/>
      <c r="D258" s="174" t="s">
        <v>117</v>
      </c>
      <c r="E258" s="125">
        <v>0.19596767100000001</v>
      </c>
      <c r="F258" s="125">
        <v>0.18876395600000001</v>
      </c>
      <c r="G258" s="125">
        <v>0.312205026</v>
      </c>
      <c r="H258" s="125">
        <v>1.06692E-2</v>
      </c>
      <c r="I258" s="125">
        <v>6.2475500000000002E-3</v>
      </c>
      <c r="J258" s="134">
        <v>5.79316E-2</v>
      </c>
      <c r="K258" s="135">
        <v>0.22821502599999999</v>
      </c>
      <c r="L258" s="50">
        <f t="shared" si="6"/>
        <v>2.2189783005068899</v>
      </c>
    </row>
    <row r="259" spans="1:12" ht="12" customHeight="1" x14ac:dyDescent="0.2">
      <c r="A259" s="41"/>
      <c r="B259" s="37"/>
      <c r="C259" s="309"/>
      <c r="D259" s="174" t="s">
        <v>118</v>
      </c>
      <c r="E259" s="125">
        <v>0.17763321200000001</v>
      </c>
      <c r="F259" s="125">
        <v>0.208954264</v>
      </c>
      <c r="G259" s="125">
        <v>0.32270525300000003</v>
      </c>
      <c r="H259" s="125">
        <v>7.3326114999999997E-2</v>
      </c>
      <c r="I259" s="125">
        <v>9.7441000000000003E-3</v>
      </c>
      <c r="J259" s="134">
        <v>5.9519599999999999E-2</v>
      </c>
      <c r="K259" s="135">
        <v>0.148117533</v>
      </c>
      <c r="L259" s="50">
        <f t="shared" si="6"/>
        <v>2.4050625706696351</v>
      </c>
    </row>
    <row r="260" spans="1:12" ht="12" customHeight="1" x14ac:dyDescent="0.2">
      <c r="A260" s="41"/>
      <c r="B260" s="37"/>
      <c r="C260" s="309"/>
      <c r="D260" s="174" t="s">
        <v>119</v>
      </c>
      <c r="E260" s="125">
        <v>0.10466813899999999</v>
      </c>
      <c r="F260" s="125">
        <v>0.17371473400000001</v>
      </c>
      <c r="G260" s="125">
        <v>0.30278424599999998</v>
      </c>
      <c r="H260" s="125">
        <v>3.7960099999999997E-2</v>
      </c>
      <c r="I260" s="125">
        <v>4.9297599999999997E-2</v>
      </c>
      <c r="J260" s="134">
        <v>6.2673960000000001E-2</v>
      </c>
      <c r="K260" s="135">
        <v>0.26890122</v>
      </c>
      <c r="L260" s="50">
        <f t="shared" si="6"/>
        <v>2.631228965482205</v>
      </c>
    </row>
    <row r="261" spans="1:12" ht="12" customHeight="1" x14ac:dyDescent="0.2">
      <c r="A261" s="41"/>
      <c r="B261" s="37"/>
      <c r="C261" s="309"/>
      <c r="D261" s="174" t="s">
        <v>120</v>
      </c>
      <c r="E261" s="125">
        <v>0.39755331999999999</v>
      </c>
      <c r="F261" s="125">
        <v>8.4268607999999995E-2</v>
      </c>
      <c r="G261" s="125">
        <v>0.50337335699999997</v>
      </c>
      <c r="H261" s="125">
        <v>6.1736300000000003E-3</v>
      </c>
      <c r="I261" s="125">
        <v>6.9934800000000003E-4</v>
      </c>
      <c r="J261" s="134">
        <v>6.2615300000000004E-3</v>
      </c>
      <c r="K261" s="135">
        <v>1.6702100000000001E-3</v>
      </c>
      <c r="L261" s="50">
        <f t="shared" si="6"/>
        <v>2.121226880735323</v>
      </c>
    </row>
    <row r="262" spans="1:12" ht="12" customHeight="1" x14ac:dyDescent="0.2">
      <c r="A262" s="41"/>
      <c r="B262" s="37"/>
      <c r="C262" s="309"/>
      <c r="D262" s="186" t="s">
        <v>121</v>
      </c>
      <c r="E262" s="125">
        <v>9.3883391999999996E-2</v>
      </c>
      <c r="F262" s="125">
        <v>0.19217203399999999</v>
      </c>
      <c r="G262" s="125">
        <v>0.31402604899999997</v>
      </c>
      <c r="H262" s="125">
        <v>0.240514055</v>
      </c>
      <c r="I262" s="125">
        <v>0.12849087200000001</v>
      </c>
      <c r="J262" s="134">
        <v>3.0148299999999999E-2</v>
      </c>
      <c r="K262" s="135">
        <v>7.6529899999999999E-4</v>
      </c>
      <c r="L262" s="50">
        <f t="shared" si="6"/>
        <v>3.1213070173695412</v>
      </c>
    </row>
    <row r="263" spans="1:12" ht="12" customHeight="1" x14ac:dyDescent="0.2">
      <c r="A263" s="41"/>
      <c r="B263" s="37"/>
      <c r="C263" s="309"/>
      <c r="D263" s="186" t="s">
        <v>122</v>
      </c>
      <c r="E263" s="125">
        <v>0.138544953</v>
      </c>
      <c r="F263" s="125">
        <v>0.136218058</v>
      </c>
      <c r="G263" s="125">
        <v>0.399169673</v>
      </c>
      <c r="H263" s="125">
        <v>0.137918495</v>
      </c>
      <c r="I263" s="125">
        <v>4.9832799999999997E-2</v>
      </c>
      <c r="J263" s="134">
        <v>3.7989500000000002E-2</v>
      </c>
      <c r="K263" s="135">
        <v>0.100326491</v>
      </c>
      <c r="L263" s="50">
        <f t="shared" si="6"/>
        <v>2.7960692396719145</v>
      </c>
    </row>
    <row r="264" spans="1:12" ht="12" customHeight="1" x14ac:dyDescent="0.2">
      <c r="A264" s="41"/>
      <c r="B264" s="37"/>
      <c r="C264" s="309"/>
      <c r="D264" s="186" t="s">
        <v>123</v>
      </c>
      <c r="E264" s="125">
        <v>0.17041403899999999</v>
      </c>
      <c r="F264" s="125">
        <v>0.22227477600000001</v>
      </c>
      <c r="G264" s="125">
        <v>0.32767748299999999</v>
      </c>
      <c r="H264" s="125">
        <v>0.199433111</v>
      </c>
      <c r="I264" s="125">
        <v>5.9658599999999999E-2</v>
      </c>
      <c r="J264" s="134">
        <v>6.4559999999999999E-3</v>
      </c>
      <c r="K264" s="135">
        <v>1.4086E-2</v>
      </c>
      <c r="L264" s="50">
        <f t="shared" si="6"/>
        <v>2.7505226964763128</v>
      </c>
    </row>
    <row r="265" spans="1:12" ht="12" customHeight="1" x14ac:dyDescent="0.2">
      <c r="A265" s="41"/>
      <c r="B265" s="37"/>
      <c r="C265" s="309"/>
      <c r="D265" s="186" t="s">
        <v>124</v>
      </c>
      <c r="E265" s="125">
        <v>0.19421067</v>
      </c>
      <c r="F265" s="125">
        <v>0.217196325</v>
      </c>
      <c r="G265" s="125">
        <v>0.26198505</v>
      </c>
      <c r="H265" s="125">
        <v>0.13576586199999999</v>
      </c>
      <c r="I265" s="125">
        <v>5.9831299999999997E-2</v>
      </c>
      <c r="J265" s="134">
        <v>6.4823401000000003E-2</v>
      </c>
      <c r="K265" s="135">
        <v>6.6187386000000001E-2</v>
      </c>
      <c r="L265" s="50">
        <f t="shared" si="6"/>
        <v>2.5970154747848322</v>
      </c>
    </row>
    <row r="266" spans="1:12" ht="12" customHeight="1" x14ac:dyDescent="0.2">
      <c r="A266" s="41"/>
      <c r="B266" s="37"/>
      <c r="C266" s="309"/>
      <c r="D266" s="174" t="s">
        <v>125</v>
      </c>
      <c r="E266" s="125">
        <v>0.14159693800000001</v>
      </c>
      <c r="F266" s="125">
        <v>0.12094951600000001</v>
      </c>
      <c r="G266" s="125">
        <v>0.23151609400000001</v>
      </c>
      <c r="H266" s="125">
        <v>0.207383448</v>
      </c>
      <c r="I266" s="125">
        <v>0.177872578</v>
      </c>
      <c r="J266" s="134">
        <v>3.37492E-2</v>
      </c>
      <c r="K266" s="135">
        <v>8.6932229E-2</v>
      </c>
      <c r="L266" s="50">
        <f t="shared" si="6"/>
        <v>3.1808050195923645</v>
      </c>
    </row>
    <row r="267" spans="1:12" ht="12" customHeight="1" x14ac:dyDescent="0.2">
      <c r="A267" s="41"/>
      <c r="B267" s="37"/>
      <c r="C267" s="309"/>
      <c r="D267" s="174" t="s">
        <v>126</v>
      </c>
      <c r="E267" s="125">
        <v>0.18814910300000001</v>
      </c>
      <c r="F267" s="125">
        <v>0.20777219699999999</v>
      </c>
      <c r="G267" s="125">
        <v>0.23976412899999999</v>
      </c>
      <c r="H267" s="125">
        <v>4.7209300000000003E-2</v>
      </c>
      <c r="I267" s="125">
        <v>5.6026499999999998E-3</v>
      </c>
      <c r="J267" s="134">
        <v>8.8375947999999996E-2</v>
      </c>
      <c r="K267" s="135">
        <v>0.223126717</v>
      </c>
      <c r="L267" s="50">
        <f t="shared" si="6"/>
        <v>2.2365173506346783</v>
      </c>
    </row>
    <row r="268" spans="1:12" ht="12" customHeight="1" x14ac:dyDescent="0.2">
      <c r="A268" s="41"/>
      <c r="B268" s="37"/>
      <c r="C268" s="309"/>
      <c r="D268" s="174" t="s">
        <v>127</v>
      </c>
      <c r="E268" s="125">
        <v>0.21873958800000001</v>
      </c>
      <c r="F268" s="125">
        <v>0.156893271</v>
      </c>
      <c r="G268" s="125">
        <v>0.27107300699999998</v>
      </c>
      <c r="H268" s="125">
        <v>0.103835422</v>
      </c>
      <c r="I268" s="125">
        <v>3.8329099999999998E-2</v>
      </c>
      <c r="J268" s="134">
        <v>6.2796692000000001E-2</v>
      </c>
      <c r="K268" s="135">
        <v>0.148332935</v>
      </c>
      <c r="L268" s="50">
        <f t="shared" si="6"/>
        <v>2.4753525657753555</v>
      </c>
    </row>
    <row r="269" spans="1:12" ht="12" customHeight="1" x14ac:dyDescent="0.2">
      <c r="A269" s="41"/>
      <c r="B269" s="37"/>
      <c r="C269" s="309"/>
      <c r="D269" s="174" t="s">
        <v>128</v>
      </c>
      <c r="E269" s="125">
        <v>0.12824382200000001</v>
      </c>
      <c r="F269" s="125">
        <v>0.14018920100000001</v>
      </c>
      <c r="G269" s="125">
        <v>0.25734750899999997</v>
      </c>
      <c r="H269" s="125">
        <v>0.10221161099999999</v>
      </c>
      <c r="I269" s="125">
        <v>4.6577899999999998E-2</v>
      </c>
      <c r="J269" s="134">
        <v>6.8921508000000006E-2</v>
      </c>
      <c r="K269" s="135">
        <v>0.25650840200000002</v>
      </c>
      <c r="L269" s="50">
        <f t="shared" si="6"/>
        <v>2.7015737118939929</v>
      </c>
    </row>
    <row r="270" spans="1:12" ht="12" customHeight="1" x14ac:dyDescent="0.2">
      <c r="A270" s="41"/>
      <c r="B270" s="37"/>
      <c r="C270" s="309"/>
      <c r="D270" s="229" t="s">
        <v>129</v>
      </c>
      <c r="E270" s="230">
        <v>0.39755331999999999</v>
      </c>
      <c r="F270" s="230">
        <v>2.1829500000000002E-2</v>
      </c>
      <c r="G270" s="230">
        <v>0.51120087299999994</v>
      </c>
      <c r="H270" s="230">
        <v>6.0085899999999998E-2</v>
      </c>
      <c r="I270" s="230">
        <v>1.3986999999999999E-3</v>
      </c>
      <c r="J270" s="178">
        <v>6.2615300000000004E-3</v>
      </c>
      <c r="K270" s="179">
        <v>1.6702100000000001E-3</v>
      </c>
      <c r="L270" s="51">
        <f t="shared" si="6"/>
        <v>2.239918415576255</v>
      </c>
    </row>
    <row r="271" spans="1:12" ht="12" customHeight="1" x14ac:dyDescent="0.2">
      <c r="A271" s="41"/>
      <c r="B271" s="37"/>
      <c r="C271" s="309"/>
      <c r="D271" s="187" t="s">
        <v>204</v>
      </c>
      <c r="E271" s="78">
        <v>0.15913656074999999</v>
      </c>
      <c r="F271" s="78">
        <v>0.166149963875</v>
      </c>
      <c r="G271" s="78">
        <v>0.31003973162499998</v>
      </c>
      <c r="H271" s="78">
        <v>0.12210298399999998</v>
      </c>
      <c r="I271" s="78">
        <v>7.6981228375000016E-2</v>
      </c>
      <c r="J271" s="136">
        <v>5.3210882500000001E-2</v>
      </c>
      <c r="K271" s="136">
        <v>0.11237863749999999</v>
      </c>
      <c r="L271" s="83">
        <f t="shared" si="6"/>
        <v>2.7502935875572772</v>
      </c>
    </row>
    <row r="272" spans="1:12" ht="12" customHeight="1" x14ac:dyDescent="0.2">
      <c r="A272" s="41"/>
      <c r="B272" s="37"/>
      <c r="C272" s="309"/>
      <c r="D272" s="187" t="s">
        <v>205</v>
      </c>
      <c r="E272" s="78">
        <v>0.14055819212499998</v>
      </c>
      <c r="F272" s="78">
        <v>0.194496254625</v>
      </c>
      <c r="G272" s="78">
        <v>0.29622400425000001</v>
      </c>
      <c r="H272" s="78">
        <v>0.12926405237500002</v>
      </c>
      <c r="I272" s="78">
        <v>7.4146314125000001E-2</v>
      </c>
      <c r="J272" s="136">
        <v>5.2932557249999998E-2</v>
      </c>
      <c r="K272" s="136">
        <v>0.11237863749999999</v>
      </c>
      <c r="L272" s="83">
        <f t="shared" si="6"/>
        <v>2.7627188071798985</v>
      </c>
    </row>
    <row r="273" spans="1:12" ht="12" customHeight="1" x14ac:dyDescent="0.2">
      <c r="A273" s="41"/>
      <c r="B273" s="37"/>
      <c r="C273" s="309"/>
      <c r="D273" s="187" t="s">
        <v>206</v>
      </c>
      <c r="E273" s="78">
        <v>0.159222813125</v>
      </c>
      <c r="F273" s="78">
        <v>0.17420817225000002</v>
      </c>
      <c r="G273" s="78">
        <v>0.28781987425000005</v>
      </c>
      <c r="H273" s="78">
        <v>0.14678391299999999</v>
      </c>
      <c r="I273" s="78">
        <v>7.0774474999999989E-2</v>
      </c>
      <c r="J273" s="136">
        <v>4.9157568625000002E-2</v>
      </c>
      <c r="K273" s="136">
        <v>0.112033182375</v>
      </c>
      <c r="L273" s="83">
        <f t="shared" si="6"/>
        <v>2.756415494847591</v>
      </c>
    </row>
    <row r="274" spans="1:12" ht="12" customHeight="1" x14ac:dyDescent="0.2">
      <c r="A274" s="41"/>
      <c r="B274" s="37"/>
      <c r="C274" s="309"/>
      <c r="D274" s="187" t="s">
        <v>150</v>
      </c>
      <c r="E274" s="78">
        <v>0.10619379266666668</v>
      </c>
      <c r="F274" s="78">
        <v>0.15945013933333332</v>
      </c>
      <c r="G274" s="78">
        <v>0.31496930699999998</v>
      </c>
      <c r="H274" s="78">
        <v>0.22804161133333334</v>
      </c>
      <c r="I274" s="78">
        <v>0.14060050466666665</v>
      </c>
      <c r="J274" s="136">
        <v>4.8009566666666663E-2</v>
      </c>
      <c r="K274" s="136">
        <v>2.7350929999999996E-3</v>
      </c>
      <c r="L274" s="83">
        <f t="shared" si="6"/>
        <v>3.1447501931658843</v>
      </c>
    </row>
    <row r="275" spans="1:12" ht="12" customHeight="1" x14ac:dyDescent="0.2">
      <c r="A275" s="41"/>
      <c r="B275" s="37"/>
      <c r="C275" s="309"/>
      <c r="D275" s="187" t="s">
        <v>151</v>
      </c>
      <c r="E275" s="78">
        <v>0.135542733</v>
      </c>
      <c r="F275" s="78">
        <v>0.15612057566666668</v>
      </c>
      <c r="G275" s="78">
        <v>0.36028502233333337</v>
      </c>
      <c r="H275" s="78">
        <v>0.15842315399999998</v>
      </c>
      <c r="I275" s="78">
        <v>3.1633066666666668E-2</v>
      </c>
      <c r="J275" s="136">
        <v>5.5850785666666673E-2</v>
      </c>
      <c r="K275" s="136">
        <v>0.10214465366666665</v>
      </c>
      <c r="L275" s="83">
        <f t="shared" si="6"/>
        <v>2.7559196634667438</v>
      </c>
    </row>
    <row r="276" spans="1:12" ht="12" customHeight="1" x14ac:dyDescent="0.2">
      <c r="A276" s="41"/>
      <c r="B276" s="37"/>
      <c r="C276" s="309"/>
      <c r="D276" s="187" t="s">
        <v>152</v>
      </c>
      <c r="E276" s="78">
        <v>0.14268677033333332</v>
      </c>
      <c r="F276" s="78">
        <v>0.23758895433333335</v>
      </c>
      <c r="G276" s="78">
        <v>0.31091940933333334</v>
      </c>
      <c r="H276" s="78">
        <v>0.19594550866666668</v>
      </c>
      <c r="I276" s="78">
        <v>0.10170819999999998</v>
      </c>
      <c r="J276" s="136">
        <v>3.7803999999999997E-3</v>
      </c>
      <c r="K276" s="136">
        <v>7.3707599999999996E-3</v>
      </c>
      <c r="L276" s="83">
        <f t="shared" si="6"/>
        <v>2.8750055812372546</v>
      </c>
    </row>
    <row r="277" spans="1:12" ht="12" customHeight="1" x14ac:dyDescent="0.2">
      <c r="A277" s="41"/>
      <c r="B277" s="37"/>
      <c r="C277" s="309"/>
      <c r="D277" s="187" t="s">
        <v>153</v>
      </c>
      <c r="E277" s="78">
        <v>0.17199662566666665</v>
      </c>
      <c r="F277" s="78">
        <v>0.21889594433333334</v>
      </c>
      <c r="G277" s="78">
        <v>0.29463195766666667</v>
      </c>
      <c r="H277" s="78">
        <v>0.12376698233333332</v>
      </c>
      <c r="I277" s="78">
        <v>4.7298599999999996E-2</v>
      </c>
      <c r="J277" s="136">
        <v>8.0417614999999998E-2</v>
      </c>
      <c r="K277" s="136">
        <v>6.2992262000000007E-2</v>
      </c>
      <c r="L277" s="83">
        <f t="shared" si="6"/>
        <v>2.5977947803607808</v>
      </c>
    </row>
    <row r="278" spans="1:12" ht="12" customHeight="1" x14ac:dyDescent="0.2">
      <c r="A278" s="41"/>
      <c r="B278" s="37"/>
      <c r="C278" s="309"/>
      <c r="D278" s="187" t="s">
        <v>154</v>
      </c>
      <c r="E278" s="78">
        <v>0.14940420433333332</v>
      </c>
      <c r="F278" s="78">
        <v>0.12380786233333334</v>
      </c>
      <c r="G278" s="78">
        <v>0.21242301066666669</v>
      </c>
      <c r="H278" s="78">
        <v>0.20207329266666665</v>
      </c>
      <c r="I278" s="78">
        <v>0.19719657533333335</v>
      </c>
      <c r="J278" s="136">
        <v>3.1708466666666664E-2</v>
      </c>
      <c r="K278" s="136">
        <v>8.3386580333333335E-2</v>
      </c>
      <c r="L278" s="83">
        <f t="shared" si="6"/>
        <v>3.1964619739669846</v>
      </c>
    </row>
    <row r="279" spans="1:12" ht="12" customHeight="1" x14ac:dyDescent="0.2">
      <c r="A279" s="41"/>
      <c r="B279" s="37"/>
      <c r="C279" s="309"/>
      <c r="D279" s="187" t="s">
        <v>155</v>
      </c>
      <c r="E279" s="78">
        <v>0.20397507233333334</v>
      </c>
      <c r="F279" s="78">
        <v>0.18383865066666663</v>
      </c>
      <c r="G279" s="78">
        <v>0.28897462700000004</v>
      </c>
      <c r="H279" s="78">
        <v>2.2616133333333333E-2</v>
      </c>
      <c r="I279" s="78">
        <v>5.9251E-3</v>
      </c>
      <c r="J279" s="136">
        <v>6.8151516000000009E-2</v>
      </c>
      <c r="K279" s="136">
        <v>0.22651892299999998</v>
      </c>
      <c r="L279" s="83">
        <f t="shared" si="6"/>
        <v>2.2098410797316386</v>
      </c>
    </row>
    <row r="280" spans="1:12" ht="12" customHeight="1" x14ac:dyDescent="0.2">
      <c r="A280" s="41"/>
      <c r="B280" s="37"/>
      <c r="C280" s="309"/>
      <c r="D280" s="187" t="s">
        <v>156</v>
      </c>
      <c r="E280" s="78">
        <v>0.20088699133333335</v>
      </c>
      <c r="F280" s="78">
        <v>0.1843245103333333</v>
      </c>
      <c r="G280" s="78">
        <v>0.31489286166666669</v>
      </c>
      <c r="H280" s="78">
        <v>7.0412945666666671E-2</v>
      </c>
      <c r="I280" s="78">
        <v>1.9093133333333331E-2</v>
      </c>
      <c r="J280" s="136">
        <v>6.2200249666666672E-2</v>
      </c>
      <c r="K280" s="136">
        <v>0.14818933366666667</v>
      </c>
      <c r="L280" s="83">
        <f t="shared" si="6"/>
        <v>2.3952723329549253</v>
      </c>
    </row>
    <row r="281" spans="1:12" ht="12" customHeight="1" x14ac:dyDescent="0.2">
      <c r="A281" s="41"/>
      <c r="B281" s="37"/>
      <c r="C281" s="309"/>
      <c r="D281" s="188" t="s">
        <v>157</v>
      </c>
      <c r="E281" s="78">
        <v>0.11309398633333334</v>
      </c>
      <c r="F281" s="78">
        <v>0.16225173833333331</v>
      </c>
      <c r="G281" s="78">
        <v>0.28712676466666665</v>
      </c>
      <c r="H281" s="78">
        <v>6.0456236999999996E-2</v>
      </c>
      <c r="I281" s="78">
        <v>4.828353333333333E-2</v>
      </c>
      <c r="J281" s="136">
        <v>6.4017422666666671E-2</v>
      </c>
      <c r="K281" s="136">
        <v>0.26477028066666669</v>
      </c>
      <c r="L281" s="84">
        <f t="shared" si="6"/>
        <v>2.6552261911183535</v>
      </c>
    </row>
    <row r="282" spans="1:12" ht="15" customHeight="1" x14ac:dyDescent="0.2">
      <c r="A282" s="41"/>
      <c r="B282" s="37"/>
      <c r="C282" s="309"/>
      <c r="D282" s="189" t="s">
        <v>209</v>
      </c>
      <c r="E282" s="143">
        <v>0.15297252200000003</v>
      </c>
      <c r="F282" s="143">
        <v>0.17828479691666668</v>
      </c>
      <c r="G282" s="143">
        <v>0.29802787004166659</v>
      </c>
      <c r="H282" s="143">
        <v>0.13271698312499997</v>
      </c>
      <c r="I282" s="143">
        <v>7.396733916666666E-2</v>
      </c>
      <c r="J282" s="144">
        <v>5.1767002791666662E-2</v>
      </c>
      <c r="K282" s="145">
        <v>0.11226348579166667</v>
      </c>
      <c r="L282" s="146">
        <f t="shared" si="6"/>
        <v>2.7564765500192361</v>
      </c>
    </row>
    <row r="283" spans="1:12" ht="12" customHeight="1" x14ac:dyDescent="0.2">
      <c r="A283" s="41"/>
      <c r="B283" s="37"/>
      <c r="C283" s="308" t="s">
        <v>26</v>
      </c>
      <c r="D283" s="185" t="s">
        <v>103</v>
      </c>
      <c r="E283" s="124">
        <v>0.14224677199999999</v>
      </c>
      <c r="F283" s="124">
        <v>7.7374295999999995E-2</v>
      </c>
      <c r="G283" s="124">
        <v>0.31059659099999998</v>
      </c>
      <c r="H283" s="124">
        <v>0.27185432300000001</v>
      </c>
      <c r="I283" s="124">
        <v>0.129291461</v>
      </c>
      <c r="J283" s="132">
        <v>4.3022699999999997E-2</v>
      </c>
      <c r="K283" s="133">
        <v>2.5613899999999998E-2</v>
      </c>
      <c r="L283" s="49">
        <f>(1*E283+2*F283+3*G283+4*H283+5*I283)/SUM(E283:I283)</f>
        <v>3.1809920780839578</v>
      </c>
    </row>
    <row r="284" spans="1:12" ht="12" customHeight="1" x14ac:dyDescent="0.2">
      <c r="A284" s="41"/>
      <c r="B284" s="37"/>
      <c r="C284" s="309"/>
      <c r="D284" s="186" t="s">
        <v>104</v>
      </c>
      <c r="E284" s="125">
        <v>0.13969851</v>
      </c>
      <c r="F284" s="125">
        <v>8.3640918999999994E-2</v>
      </c>
      <c r="G284" s="125">
        <v>0.32910829400000002</v>
      </c>
      <c r="H284" s="125">
        <v>0.247467881</v>
      </c>
      <c r="I284" s="125">
        <v>7.8357910000000003E-2</v>
      </c>
      <c r="J284" s="134">
        <v>3.9743199999999999E-2</v>
      </c>
      <c r="K284" s="135">
        <v>8.1983334000000005E-2</v>
      </c>
      <c r="L284" s="50">
        <f>(1*E284+2*F284+3*G284+4*H284+5*I284)/SUM(E284:I284)</f>
        <v>3.0468484604671793</v>
      </c>
    </row>
    <row r="285" spans="1:12" ht="12" customHeight="1" x14ac:dyDescent="0.2">
      <c r="A285" s="41"/>
      <c r="B285" s="37"/>
      <c r="C285" s="309"/>
      <c r="D285" s="186" t="s">
        <v>105</v>
      </c>
      <c r="E285" s="125">
        <v>0.14679367500000001</v>
      </c>
      <c r="F285" s="125">
        <v>0.113843677</v>
      </c>
      <c r="G285" s="125">
        <v>0.312616383</v>
      </c>
      <c r="H285" s="125">
        <v>0.22465935200000001</v>
      </c>
      <c r="I285" s="125">
        <v>0.13702999699999999</v>
      </c>
      <c r="J285" s="134">
        <v>3.5127899999999997E-2</v>
      </c>
      <c r="K285" s="135">
        <v>2.9929000000000001E-2</v>
      </c>
      <c r="L285" s="50">
        <f t="shared" ref="L285:L321" si="7">(1*E285+2*F285+3*G285+4*H285+5*I285)/SUM(E285:I285)</f>
        <v>3.0976405094195019</v>
      </c>
    </row>
    <row r="286" spans="1:12" ht="12" customHeight="1" x14ac:dyDescent="0.2">
      <c r="A286" s="41"/>
      <c r="B286" s="37"/>
      <c r="C286" s="309"/>
      <c r="D286" s="186" t="s">
        <v>106</v>
      </c>
      <c r="E286" s="125">
        <v>0.15126858600000001</v>
      </c>
      <c r="F286" s="125">
        <v>0.13118948999999999</v>
      </c>
      <c r="G286" s="125">
        <v>0.29747429199999997</v>
      </c>
      <c r="H286" s="125">
        <v>0.14289813400000001</v>
      </c>
      <c r="I286" s="125">
        <v>6.5767949000000006E-2</v>
      </c>
      <c r="J286" s="134">
        <v>7.1899969999999994E-2</v>
      </c>
      <c r="K286" s="135">
        <v>0.13950157899999999</v>
      </c>
      <c r="L286" s="50">
        <f t="shared" si="7"/>
        <v>2.7980053983139261</v>
      </c>
    </row>
    <row r="287" spans="1:12" ht="12" customHeight="1" x14ac:dyDescent="0.2">
      <c r="A287" s="41"/>
      <c r="B287" s="37"/>
      <c r="C287" s="309"/>
      <c r="D287" s="186" t="s">
        <v>107</v>
      </c>
      <c r="E287" s="125">
        <v>0.134294948</v>
      </c>
      <c r="F287" s="125">
        <v>0.109766642</v>
      </c>
      <c r="G287" s="125">
        <v>0.295958885</v>
      </c>
      <c r="H287" s="125">
        <v>0.162989315</v>
      </c>
      <c r="I287" s="125">
        <v>4.7848099999999998E-2</v>
      </c>
      <c r="J287" s="134">
        <v>8.8455108000000005E-2</v>
      </c>
      <c r="K287" s="135">
        <v>0.16068703400000001</v>
      </c>
      <c r="L287" s="50">
        <f t="shared" si="7"/>
        <v>2.8406209422664528</v>
      </c>
    </row>
    <row r="288" spans="1:12" ht="12" customHeight="1" x14ac:dyDescent="0.2">
      <c r="A288" s="41"/>
      <c r="B288" s="37"/>
      <c r="C288" s="309"/>
      <c r="D288" s="186" t="s">
        <v>108</v>
      </c>
      <c r="E288" s="125">
        <v>0.16917015799999999</v>
      </c>
      <c r="F288" s="125">
        <v>0.145193934</v>
      </c>
      <c r="G288" s="125">
        <v>0.270101443</v>
      </c>
      <c r="H288" s="125">
        <v>8.4495798999999996E-2</v>
      </c>
      <c r="I288" s="125">
        <v>1.4512499999999999E-2</v>
      </c>
      <c r="J288" s="134">
        <v>9.6816391000000002E-2</v>
      </c>
      <c r="K288" s="135">
        <v>0.219709824</v>
      </c>
      <c r="L288" s="50">
        <f t="shared" si="7"/>
        <v>2.458628212824896</v>
      </c>
    </row>
    <row r="289" spans="1:12" ht="12" customHeight="1" x14ac:dyDescent="0.2">
      <c r="A289" s="41"/>
      <c r="B289" s="37"/>
      <c r="C289" s="309"/>
      <c r="D289" s="186" t="s">
        <v>109</v>
      </c>
      <c r="E289" s="125">
        <v>0.142895204</v>
      </c>
      <c r="F289" s="125">
        <v>9.6801852999999993E-2</v>
      </c>
      <c r="G289" s="125">
        <v>0.268316581</v>
      </c>
      <c r="H289" s="125">
        <v>0.16634004599999999</v>
      </c>
      <c r="I289" s="125">
        <v>3.5771699999999997E-2</v>
      </c>
      <c r="J289" s="134">
        <v>9.7795751E-2</v>
      </c>
      <c r="K289" s="135">
        <v>0.19207887000000001</v>
      </c>
      <c r="L289" s="50">
        <f t="shared" si="7"/>
        <v>2.7962207544463724</v>
      </c>
    </row>
    <row r="290" spans="1:12" ht="12" customHeight="1" x14ac:dyDescent="0.2">
      <c r="A290" s="41"/>
      <c r="B290" s="37"/>
      <c r="C290" s="309"/>
      <c r="D290" s="186" t="s">
        <v>110</v>
      </c>
      <c r="E290" s="125">
        <v>0.12747257400000001</v>
      </c>
      <c r="F290" s="125">
        <v>0.11837101899999999</v>
      </c>
      <c r="G290" s="125">
        <v>0.21027115800000001</v>
      </c>
      <c r="H290" s="125">
        <v>8.9262558000000006E-2</v>
      </c>
      <c r="I290" s="125">
        <v>2.7274099999999999E-2</v>
      </c>
      <c r="J290" s="134">
        <v>0.14640249299999999</v>
      </c>
      <c r="K290" s="135">
        <v>0.28094608500000001</v>
      </c>
      <c r="L290" s="50">
        <f t="shared" si="7"/>
        <v>2.5992231829119623</v>
      </c>
    </row>
    <row r="291" spans="1:12" ht="12" customHeight="1" x14ac:dyDescent="0.2">
      <c r="A291" s="41"/>
      <c r="B291" s="37"/>
      <c r="C291" s="309"/>
      <c r="D291" s="186" t="s">
        <v>111</v>
      </c>
      <c r="E291" s="125">
        <v>0.16998359399999999</v>
      </c>
      <c r="F291" s="125">
        <v>0.171464274</v>
      </c>
      <c r="G291" s="125">
        <v>0.222143442</v>
      </c>
      <c r="H291" s="125">
        <v>0.13400540799999999</v>
      </c>
      <c r="I291" s="125">
        <v>2.2267700000000001E-2</v>
      </c>
      <c r="J291" s="134">
        <v>0.136178361</v>
      </c>
      <c r="K291" s="135">
        <v>0.14395717599999999</v>
      </c>
      <c r="L291" s="50">
        <f t="shared" si="7"/>
        <v>2.5375647890405939</v>
      </c>
    </row>
    <row r="292" spans="1:12" ht="12" customHeight="1" x14ac:dyDescent="0.2">
      <c r="A292" s="41"/>
      <c r="B292" s="37"/>
      <c r="C292" s="309"/>
      <c r="D292" s="186" t="s">
        <v>112</v>
      </c>
      <c r="E292" s="125">
        <v>0.13536906400000001</v>
      </c>
      <c r="F292" s="125">
        <v>9.9578106E-2</v>
      </c>
      <c r="G292" s="125">
        <v>0.28940886300000002</v>
      </c>
      <c r="H292" s="125">
        <v>0.29565838799999999</v>
      </c>
      <c r="I292" s="125">
        <v>0.111475401</v>
      </c>
      <c r="J292" s="134">
        <v>4.2896299999999998E-2</v>
      </c>
      <c r="K292" s="135">
        <v>2.5613899999999998E-2</v>
      </c>
      <c r="L292" s="50">
        <f t="shared" si="7"/>
        <v>3.1591997598874468</v>
      </c>
    </row>
    <row r="293" spans="1:12" ht="12" customHeight="1" x14ac:dyDescent="0.2">
      <c r="A293" s="41"/>
      <c r="B293" s="37"/>
      <c r="C293" s="309"/>
      <c r="D293" s="186" t="s">
        <v>113</v>
      </c>
      <c r="E293" s="125">
        <v>0.139811876</v>
      </c>
      <c r="F293" s="125">
        <v>0.10094276100000001</v>
      </c>
      <c r="G293" s="125">
        <v>0.31295009000000001</v>
      </c>
      <c r="H293" s="125">
        <v>0.26479608599999999</v>
      </c>
      <c r="I293" s="125">
        <v>5.9945600000000002E-2</v>
      </c>
      <c r="J293" s="134">
        <v>3.9570300000000003E-2</v>
      </c>
      <c r="K293" s="135">
        <v>8.1983334000000005E-2</v>
      </c>
      <c r="L293" s="50">
        <f t="shared" si="7"/>
        <v>3.0046909782304496</v>
      </c>
    </row>
    <row r="294" spans="1:12" ht="12" customHeight="1" x14ac:dyDescent="0.2">
      <c r="A294" s="41"/>
      <c r="B294" s="37"/>
      <c r="C294" s="309"/>
      <c r="D294" s="186" t="s">
        <v>114</v>
      </c>
      <c r="E294" s="125">
        <v>0.14266862199999999</v>
      </c>
      <c r="F294" s="125">
        <v>0.13677986</v>
      </c>
      <c r="G294" s="125">
        <v>0.336055828</v>
      </c>
      <c r="H294" s="125">
        <v>0.21673308999999999</v>
      </c>
      <c r="I294" s="125">
        <v>9.8231389000000002E-2</v>
      </c>
      <c r="J294" s="134">
        <v>3.9602199999999997E-2</v>
      </c>
      <c r="K294" s="135">
        <v>2.9929000000000001E-2</v>
      </c>
      <c r="L294" s="50">
        <f t="shared" si="7"/>
        <v>2.9904121061281512</v>
      </c>
    </row>
    <row r="295" spans="1:12" ht="12" customHeight="1" x14ac:dyDescent="0.2">
      <c r="A295" s="41"/>
      <c r="B295" s="37"/>
      <c r="C295" s="309"/>
      <c r="D295" s="186" t="s">
        <v>115</v>
      </c>
      <c r="E295" s="125">
        <v>0.14813067899999999</v>
      </c>
      <c r="F295" s="125">
        <v>0.13154195199999999</v>
      </c>
      <c r="G295" s="125">
        <v>0.30751476</v>
      </c>
      <c r="H295" s="125">
        <v>0.15431262500000001</v>
      </c>
      <c r="I295" s="125">
        <v>4.1048500000000002E-2</v>
      </c>
      <c r="J295" s="134">
        <v>7.7949897000000004E-2</v>
      </c>
      <c r="K295" s="135">
        <v>0.13950157899999999</v>
      </c>
      <c r="L295" s="50">
        <f t="shared" si="7"/>
        <v>2.7554225954215465</v>
      </c>
    </row>
    <row r="296" spans="1:12" ht="12" customHeight="1" x14ac:dyDescent="0.2">
      <c r="A296" s="41"/>
      <c r="B296" s="37"/>
      <c r="C296" s="309"/>
      <c r="D296" s="174" t="s">
        <v>116</v>
      </c>
      <c r="E296" s="125">
        <v>0.13370273299999999</v>
      </c>
      <c r="F296" s="125">
        <v>0.116116284</v>
      </c>
      <c r="G296" s="125">
        <v>0.29254276299999998</v>
      </c>
      <c r="H296" s="125">
        <v>0.153620069</v>
      </c>
      <c r="I296" s="125">
        <v>4.9891499999999998E-2</v>
      </c>
      <c r="J296" s="134">
        <v>9.3439587000000005E-2</v>
      </c>
      <c r="K296" s="135">
        <v>0.16068703400000001</v>
      </c>
      <c r="L296" s="50">
        <f t="shared" si="7"/>
        <v>2.8255485583786424</v>
      </c>
    </row>
    <row r="297" spans="1:12" ht="12" customHeight="1" x14ac:dyDescent="0.2">
      <c r="A297" s="41"/>
      <c r="B297" s="37"/>
      <c r="C297" s="309"/>
      <c r="D297" s="174" t="s">
        <v>117</v>
      </c>
      <c r="E297" s="125">
        <v>0.164239046</v>
      </c>
      <c r="F297" s="125">
        <v>0.14316127000000001</v>
      </c>
      <c r="G297" s="125">
        <v>0.27356295400000002</v>
      </c>
      <c r="H297" s="125">
        <v>8.5411181000000003E-2</v>
      </c>
      <c r="I297" s="125">
        <v>1.5781300000000002E-2</v>
      </c>
      <c r="J297" s="134">
        <v>9.8134407000000007E-2</v>
      </c>
      <c r="K297" s="135">
        <v>0.219709824</v>
      </c>
      <c r="L297" s="50">
        <f t="shared" si="7"/>
        <v>2.4800812270803534</v>
      </c>
    </row>
    <row r="298" spans="1:12" ht="12" customHeight="1" x14ac:dyDescent="0.2">
      <c r="A298" s="41"/>
      <c r="B298" s="37"/>
      <c r="C298" s="309"/>
      <c r="D298" s="174" t="s">
        <v>118</v>
      </c>
      <c r="E298" s="125">
        <v>0.128300689</v>
      </c>
      <c r="F298" s="125">
        <v>0.118778935</v>
      </c>
      <c r="G298" s="125">
        <v>0.27064974000000003</v>
      </c>
      <c r="H298" s="125">
        <v>0.15287034899999999</v>
      </c>
      <c r="I298" s="125">
        <v>3.3277000000000001E-2</v>
      </c>
      <c r="J298" s="134">
        <v>0.104044388</v>
      </c>
      <c r="K298" s="135">
        <v>0.19207887000000001</v>
      </c>
      <c r="L298" s="50">
        <f t="shared" si="7"/>
        <v>2.7784328404113579</v>
      </c>
    </row>
    <row r="299" spans="1:12" ht="12" customHeight="1" x14ac:dyDescent="0.2">
      <c r="A299" s="41"/>
      <c r="B299" s="37"/>
      <c r="C299" s="309"/>
      <c r="D299" s="174" t="s">
        <v>119</v>
      </c>
      <c r="E299" s="125">
        <v>0.117991734</v>
      </c>
      <c r="F299" s="125">
        <v>0.127705228</v>
      </c>
      <c r="G299" s="125">
        <v>0.21469528800000001</v>
      </c>
      <c r="H299" s="125">
        <v>8.6684140000000007E-2</v>
      </c>
      <c r="I299" s="125">
        <v>2.6808200000000001E-2</v>
      </c>
      <c r="J299" s="134">
        <v>0.145169357</v>
      </c>
      <c r="K299" s="135">
        <v>0.28094608500000001</v>
      </c>
      <c r="L299" s="50">
        <f t="shared" si="7"/>
        <v>2.610743762957636</v>
      </c>
    </row>
    <row r="300" spans="1:12" ht="12" customHeight="1" x14ac:dyDescent="0.2">
      <c r="A300" s="41"/>
      <c r="B300" s="37"/>
      <c r="C300" s="309"/>
      <c r="D300" s="174" t="s">
        <v>120</v>
      </c>
      <c r="E300" s="125">
        <v>0.157986608</v>
      </c>
      <c r="F300" s="125">
        <v>0.16885604400000001</v>
      </c>
      <c r="G300" s="125">
        <v>0.28232339000000001</v>
      </c>
      <c r="H300" s="125">
        <v>8.7947788999999998E-2</v>
      </c>
      <c r="I300" s="125">
        <v>3.4746800000000001E-2</v>
      </c>
      <c r="J300" s="134">
        <v>0.12418222</v>
      </c>
      <c r="K300" s="135">
        <v>0.14395717599999999</v>
      </c>
      <c r="L300" s="50">
        <f t="shared" si="7"/>
        <v>2.5526636395885056</v>
      </c>
    </row>
    <row r="301" spans="1:12" ht="12" customHeight="1" x14ac:dyDescent="0.2">
      <c r="A301" s="41"/>
      <c r="B301" s="37"/>
      <c r="C301" s="309"/>
      <c r="D301" s="186" t="s">
        <v>121</v>
      </c>
      <c r="E301" s="125">
        <v>0.121880107</v>
      </c>
      <c r="F301" s="125">
        <v>0.11842633599999999</v>
      </c>
      <c r="G301" s="125">
        <v>0.23307442</v>
      </c>
      <c r="H301" s="125">
        <v>0.28621478700000003</v>
      </c>
      <c r="I301" s="125">
        <v>0.15244482400000001</v>
      </c>
      <c r="J301" s="134">
        <v>4.6045200000000001E-2</v>
      </c>
      <c r="K301" s="135">
        <v>4.1914300000000002E-2</v>
      </c>
      <c r="L301" s="50">
        <f t="shared" si="7"/>
        <v>3.250995313832969</v>
      </c>
    </row>
    <row r="302" spans="1:12" ht="12" customHeight="1" x14ac:dyDescent="0.2">
      <c r="A302" s="41"/>
      <c r="B302" s="37"/>
      <c r="C302" s="309"/>
      <c r="D302" s="186" t="s">
        <v>122</v>
      </c>
      <c r="E302" s="125">
        <v>0.120858942</v>
      </c>
      <c r="F302" s="125">
        <v>8.2246807000000005E-2</v>
      </c>
      <c r="G302" s="125">
        <v>0.26009874199999999</v>
      </c>
      <c r="H302" s="125">
        <v>0.24596679599999999</v>
      </c>
      <c r="I302" s="125">
        <v>0.14881842000000001</v>
      </c>
      <c r="J302" s="134">
        <v>4.5697099999999997E-2</v>
      </c>
      <c r="K302" s="135">
        <v>9.6313185999999995E-2</v>
      </c>
      <c r="L302" s="50">
        <f t="shared" si="7"/>
        <v>3.2559925174020758</v>
      </c>
    </row>
    <row r="303" spans="1:12" ht="12" customHeight="1" x14ac:dyDescent="0.2">
      <c r="A303" s="41"/>
      <c r="B303" s="37"/>
      <c r="C303" s="309"/>
      <c r="D303" s="186" t="s">
        <v>123</v>
      </c>
      <c r="E303" s="125">
        <v>0.178806574</v>
      </c>
      <c r="F303" s="125">
        <v>0.13375609899999999</v>
      </c>
      <c r="G303" s="125">
        <v>0.33417089100000003</v>
      </c>
      <c r="H303" s="125">
        <v>0.120364417</v>
      </c>
      <c r="I303" s="125">
        <v>8.5038646999999995E-2</v>
      </c>
      <c r="J303" s="134">
        <v>6.6309121999999998E-2</v>
      </c>
      <c r="K303" s="135">
        <v>8.1554249999999995E-2</v>
      </c>
      <c r="L303" s="50">
        <f t="shared" si="7"/>
        <v>2.7642073707457153</v>
      </c>
    </row>
    <row r="304" spans="1:12" ht="12" customHeight="1" x14ac:dyDescent="0.2">
      <c r="A304" s="41"/>
      <c r="B304" s="37"/>
      <c r="C304" s="309"/>
      <c r="D304" s="186" t="s">
        <v>124</v>
      </c>
      <c r="E304" s="125">
        <v>0.15968913900000001</v>
      </c>
      <c r="F304" s="125">
        <v>0.13935788800000001</v>
      </c>
      <c r="G304" s="125">
        <v>0.26197790300000001</v>
      </c>
      <c r="H304" s="125">
        <v>0.119758751</v>
      </c>
      <c r="I304" s="125">
        <v>4.7617899999999998E-2</v>
      </c>
      <c r="J304" s="134">
        <v>9.0730115E-2</v>
      </c>
      <c r="K304" s="135">
        <v>0.18086830400000001</v>
      </c>
      <c r="L304" s="50">
        <f t="shared" si="7"/>
        <v>2.6653746760607318</v>
      </c>
    </row>
    <row r="305" spans="1:12" ht="12" customHeight="1" x14ac:dyDescent="0.2">
      <c r="A305" s="41"/>
      <c r="B305" s="37"/>
      <c r="C305" s="309"/>
      <c r="D305" s="174" t="s">
        <v>125</v>
      </c>
      <c r="E305" s="125">
        <v>0.13683464100000001</v>
      </c>
      <c r="F305" s="125">
        <v>0.101563767</v>
      </c>
      <c r="G305" s="125">
        <v>0.24957273799999999</v>
      </c>
      <c r="H305" s="125">
        <v>0.13567544100000001</v>
      </c>
      <c r="I305" s="125">
        <v>7.4282582E-2</v>
      </c>
      <c r="J305" s="134">
        <v>0.11610822</v>
      </c>
      <c r="K305" s="135">
        <v>0.18596261</v>
      </c>
      <c r="L305" s="50">
        <f t="shared" si="7"/>
        <v>2.869625102314644</v>
      </c>
    </row>
    <row r="306" spans="1:12" ht="12" customHeight="1" x14ac:dyDescent="0.2">
      <c r="A306" s="41"/>
      <c r="B306" s="37"/>
      <c r="C306" s="309"/>
      <c r="D306" s="174" t="s">
        <v>126</v>
      </c>
      <c r="E306" s="125">
        <v>0.18354605199999999</v>
      </c>
      <c r="F306" s="125">
        <v>0.123659898</v>
      </c>
      <c r="G306" s="125">
        <v>0.257059392</v>
      </c>
      <c r="H306" s="125">
        <v>7.5424440999999995E-2</v>
      </c>
      <c r="I306" s="125">
        <v>2.0573899999999999E-2</v>
      </c>
      <c r="J306" s="134">
        <v>0.11580127699999999</v>
      </c>
      <c r="K306" s="135">
        <v>0.223935035</v>
      </c>
      <c r="L306" s="50">
        <f t="shared" si="7"/>
        <v>2.4332873810356155</v>
      </c>
    </row>
    <row r="307" spans="1:12" ht="12" customHeight="1" x14ac:dyDescent="0.2">
      <c r="A307" s="41"/>
      <c r="B307" s="37"/>
      <c r="C307" s="309"/>
      <c r="D307" s="174" t="s">
        <v>127</v>
      </c>
      <c r="E307" s="125">
        <v>0.14008659200000001</v>
      </c>
      <c r="F307" s="125">
        <v>8.9937899000000002E-2</v>
      </c>
      <c r="G307" s="125">
        <v>0.24150891899999999</v>
      </c>
      <c r="H307" s="125">
        <v>0.14421425900000001</v>
      </c>
      <c r="I307" s="125">
        <v>7.4088373999999999E-2</v>
      </c>
      <c r="J307" s="134">
        <v>0.10193598600000001</v>
      </c>
      <c r="K307" s="135">
        <v>0.20822797100000001</v>
      </c>
      <c r="L307" s="50">
        <f t="shared" si="7"/>
        <v>2.8873354374729305</v>
      </c>
    </row>
    <row r="308" spans="1:12" ht="12" customHeight="1" x14ac:dyDescent="0.2">
      <c r="A308" s="41"/>
      <c r="B308" s="37"/>
      <c r="C308" s="309"/>
      <c r="D308" s="174" t="s">
        <v>128</v>
      </c>
      <c r="E308" s="125">
        <v>0.12778303499999999</v>
      </c>
      <c r="F308" s="125">
        <v>0.104628573</v>
      </c>
      <c r="G308" s="125">
        <v>0.20283175000000001</v>
      </c>
      <c r="H308" s="125">
        <v>9.4704286999999998E-2</v>
      </c>
      <c r="I308" s="125">
        <v>3.9382199999999999E-2</v>
      </c>
      <c r="J308" s="134">
        <v>0.13738236000000001</v>
      </c>
      <c r="K308" s="135">
        <v>0.29328784299999999</v>
      </c>
      <c r="L308" s="50">
        <f t="shared" si="7"/>
        <v>2.6720249998487255</v>
      </c>
    </row>
    <row r="309" spans="1:12" ht="12" customHeight="1" x14ac:dyDescent="0.2">
      <c r="A309" s="41"/>
      <c r="B309" s="37"/>
      <c r="C309" s="309"/>
      <c r="D309" s="229" t="s">
        <v>129</v>
      </c>
      <c r="E309" s="230">
        <v>0.14995621200000001</v>
      </c>
      <c r="F309" s="230">
        <v>0.159060226</v>
      </c>
      <c r="G309" s="230">
        <v>0.226686163</v>
      </c>
      <c r="H309" s="230">
        <v>0.13362963899999999</v>
      </c>
      <c r="I309" s="230">
        <v>4.27354E-2</v>
      </c>
      <c r="J309" s="178">
        <v>0.128339865</v>
      </c>
      <c r="K309" s="179">
        <v>0.15959246499999999</v>
      </c>
      <c r="L309" s="51">
        <f t="shared" si="7"/>
        <v>2.6631328296283767</v>
      </c>
    </row>
    <row r="310" spans="1:12" ht="12" customHeight="1" x14ac:dyDescent="0.2">
      <c r="A310" s="41"/>
      <c r="B310" s="37"/>
      <c r="C310" s="309"/>
      <c r="D310" s="187" t="s">
        <v>204</v>
      </c>
      <c r="E310" s="78">
        <v>0.144230053375</v>
      </c>
      <c r="F310" s="78">
        <v>0.10952272875000001</v>
      </c>
      <c r="G310" s="78">
        <v>0.28680545337499996</v>
      </c>
      <c r="H310" s="78">
        <v>0.17374592599999997</v>
      </c>
      <c r="I310" s="78">
        <v>6.6981714624999994E-2</v>
      </c>
      <c r="J310" s="136">
        <v>7.7407939124999992E-2</v>
      </c>
      <c r="K310" s="136">
        <v>0.14130620325000001</v>
      </c>
      <c r="L310" s="83">
        <f t="shared" si="7"/>
        <v>2.8844552512612456</v>
      </c>
    </row>
    <row r="311" spans="1:12" ht="12" customHeight="1" x14ac:dyDescent="0.2">
      <c r="A311" s="41"/>
      <c r="B311" s="37"/>
      <c r="C311" s="309"/>
      <c r="D311" s="187" t="s">
        <v>205</v>
      </c>
      <c r="E311" s="78">
        <v>0.13877680537500001</v>
      </c>
      <c r="F311" s="78">
        <v>0.12182554949999999</v>
      </c>
      <c r="G311" s="78">
        <v>0.28717253575000001</v>
      </c>
      <c r="H311" s="78">
        <v>0.176260741</v>
      </c>
      <c r="I311" s="78">
        <v>5.4557361249999999E-2</v>
      </c>
      <c r="J311" s="136">
        <v>8.0100804500000011E-2</v>
      </c>
      <c r="K311" s="136">
        <v>0.14130620325000001</v>
      </c>
      <c r="L311" s="83">
        <f t="shared" si="7"/>
        <v>2.8535772890415636</v>
      </c>
    </row>
    <row r="312" spans="1:12" ht="12" customHeight="1" x14ac:dyDescent="0.2">
      <c r="A312" s="41"/>
      <c r="B312" s="37"/>
      <c r="C312" s="309"/>
      <c r="D312" s="187" t="s">
        <v>206</v>
      </c>
      <c r="E312" s="78">
        <v>0.14618563525</v>
      </c>
      <c r="F312" s="78">
        <v>0.11169715837500002</v>
      </c>
      <c r="G312" s="78">
        <v>0.25503684437499996</v>
      </c>
      <c r="H312" s="78">
        <v>0.152790397375</v>
      </c>
      <c r="I312" s="78">
        <v>8.0280855875000015E-2</v>
      </c>
      <c r="J312" s="136">
        <v>9.0001172500000004E-2</v>
      </c>
      <c r="K312" s="136">
        <v>0.16400793737500002</v>
      </c>
      <c r="L312" s="83">
        <f t="shared" si="7"/>
        <v>2.8783948694092047</v>
      </c>
    </row>
    <row r="313" spans="1:12" ht="12" customHeight="1" x14ac:dyDescent="0.2">
      <c r="A313" s="41"/>
      <c r="B313" s="37"/>
      <c r="C313" s="309"/>
      <c r="D313" s="187" t="s">
        <v>150</v>
      </c>
      <c r="E313" s="78">
        <v>0.13316531433333334</v>
      </c>
      <c r="F313" s="78">
        <v>9.8459579333333339E-2</v>
      </c>
      <c r="G313" s="78">
        <v>0.27769329133333331</v>
      </c>
      <c r="H313" s="78">
        <v>0.28457583266666669</v>
      </c>
      <c r="I313" s="78">
        <v>0.131070562</v>
      </c>
      <c r="J313" s="136">
        <v>4.3988066666666666E-2</v>
      </c>
      <c r="K313" s="136">
        <v>3.104736666666667E-2</v>
      </c>
      <c r="L313" s="83">
        <f t="shared" si="7"/>
        <v>3.1966850976414993</v>
      </c>
    </row>
    <row r="314" spans="1:12" ht="12" customHeight="1" x14ac:dyDescent="0.2">
      <c r="A314" s="41"/>
      <c r="B314" s="37"/>
      <c r="C314" s="309"/>
      <c r="D314" s="187" t="s">
        <v>151</v>
      </c>
      <c r="E314" s="78">
        <v>0.13345644266666667</v>
      </c>
      <c r="F314" s="78">
        <v>8.8943495666666664E-2</v>
      </c>
      <c r="G314" s="78">
        <v>0.30071904200000005</v>
      </c>
      <c r="H314" s="78">
        <v>0.25274358766666666</v>
      </c>
      <c r="I314" s="78">
        <v>9.5707310000000004E-2</v>
      </c>
      <c r="J314" s="136">
        <v>4.1670199999999998E-2</v>
      </c>
      <c r="K314" s="136">
        <v>8.6759951333333321E-2</v>
      </c>
      <c r="L314" s="83">
        <f t="shared" si="7"/>
        <v>3.1013135365225026</v>
      </c>
    </row>
    <row r="315" spans="1:12" ht="12" customHeight="1" x14ac:dyDescent="0.2">
      <c r="A315" s="41"/>
      <c r="B315" s="37"/>
      <c r="C315" s="309"/>
      <c r="D315" s="187" t="s">
        <v>152</v>
      </c>
      <c r="E315" s="78">
        <v>0.15608962366666668</v>
      </c>
      <c r="F315" s="78">
        <v>0.12812654533333334</v>
      </c>
      <c r="G315" s="78">
        <v>0.32761436733333338</v>
      </c>
      <c r="H315" s="78">
        <v>0.18725228633333332</v>
      </c>
      <c r="I315" s="78">
        <v>0.10676667766666666</v>
      </c>
      <c r="J315" s="136">
        <v>4.7013073999999995E-2</v>
      </c>
      <c r="K315" s="136">
        <v>4.7137416666666661E-2</v>
      </c>
      <c r="L315" s="83">
        <f t="shared" si="7"/>
        <v>2.9563722770885694</v>
      </c>
    </row>
    <row r="316" spans="1:12" ht="12" customHeight="1" x14ac:dyDescent="0.2">
      <c r="A316" s="41"/>
      <c r="B316" s="37"/>
      <c r="C316" s="309"/>
      <c r="D316" s="187" t="s">
        <v>153</v>
      </c>
      <c r="E316" s="78">
        <v>0.15302946800000003</v>
      </c>
      <c r="F316" s="78">
        <v>0.13402977666666668</v>
      </c>
      <c r="G316" s="78">
        <v>0.28898898499999998</v>
      </c>
      <c r="H316" s="78">
        <v>0.13898983666666667</v>
      </c>
      <c r="I316" s="78">
        <v>5.1478116333333331E-2</v>
      </c>
      <c r="J316" s="136">
        <v>8.0193327333333328E-2</v>
      </c>
      <c r="K316" s="136">
        <v>0.15329048733333331</v>
      </c>
      <c r="L316" s="83">
        <f t="shared" si="7"/>
        <v>2.7415023350922532</v>
      </c>
    </row>
    <row r="317" spans="1:12" ht="12" customHeight="1" x14ac:dyDescent="0.2">
      <c r="A317" s="41"/>
      <c r="B317" s="37"/>
      <c r="C317" s="309"/>
      <c r="D317" s="187" t="s">
        <v>154</v>
      </c>
      <c r="E317" s="78">
        <v>0.13494410733333331</v>
      </c>
      <c r="F317" s="78">
        <v>0.10914889766666665</v>
      </c>
      <c r="G317" s="78">
        <v>0.27935812866666671</v>
      </c>
      <c r="H317" s="78">
        <v>0.15076160833333332</v>
      </c>
      <c r="I317" s="78">
        <v>5.7340727333333334E-2</v>
      </c>
      <c r="J317" s="136">
        <v>9.9334304999999998E-2</v>
      </c>
      <c r="K317" s="136">
        <v>0.169112226</v>
      </c>
      <c r="L317" s="83">
        <f t="shared" si="7"/>
        <v>2.8447221507446998</v>
      </c>
    </row>
    <row r="318" spans="1:12" ht="12" customHeight="1" x14ac:dyDescent="0.2">
      <c r="A318" s="41"/>
      <c r="B318" s="37"/>
      <c r="C318" s="309"/>
      <c r="D318" s="187" t="s">
        <v>155</v>
      </c>
      <c r="E318" s="78">
        <v>0.17231841866666664</v>
      </c>
      <c r="F318" s="78">
        <v>0.13733836733333335</v>
      </c>
      <c r="G318" s="78">
        <v>0.26690792966666671</v>
      </c>
      <c r="H318" s="78">
        <v>8.1777140333333331E-2</v>
      </c>
      <c r="I318" s="78">
        <v>1.6955899999999999E-2</v>
      </c>
      <c r="J318" s="136">
        <v>0.10358402500000001</v>
      </c>
      <c r="K318" s="136">
        <v>0.22111822766666667</v>
      </c>
      <c r="L318" s="83">
        <f t="shared" si="7"/>
        <v>2.4575929490674429</v>
      </c>
    </row>
    <row r="319" spans="1:12" ht="12" customHeight="1" x14ac:dyDescent="0.2">
      <c r="A319" s="41"/>
      <c r="B319" s="37"/>
      <c r="C319" s="309"/>
      <c r="D319" s="187" t="s">
        <v>156</v>
      </c>
      <c r="E319" s="78">
        <v>0.13709416166666669</v>
      </c>
      <c r="F319" s="78">
        <v>0.10183956233333334</v>
      </c>
      <c r="G319" s="78">
        <v>0.26015841333333328</v>
      </c>
      <c r="H319" s="78">
        <v>0.15447488466666667</v>
      </c>
      <c r="I319" s="78">
        <v>4.7712357999999989E-2</v>
      </c>
      <c r="J319" s="136">
        <v>0.10125870833333334</v>
      </c>
      <c r="K319" s="136">
        <v>0.19746190366666669</v>
      </c>
      <c r="L319" s="83">
        <f t="shared" si="7"/>
        <v>2.8201454532999395</v>
      </c>
    </row>
    <row r="320" spans="1:12" ht="12" customHeight="1" x14ac:dyDescent="0.2">
      <c r="A320" s="41"/>
      <c r="B320" s="37"/>
      <c r="C320" s="309"/>
      <c r="D320" s="188" t="s">
        <v>157</v>
      </c>
      <c r="E320" s="78">
        <v>0.124415781</v>
      </c>
      <c r="F320" s="78">
        <v>0.11690160666666667</v>
      </c>
      <c r="G320" s="78">
        <v>0.20926606533333333</v>
      </c>
      <c r="H320" s="78">
        <v>9.0216995000000008E-2</v>
      </c>
      <c r="I320" s="78">
        <v>3.1154833333333336E-2</v>
      </c>
      <c r="J320" s="136">
        <v>0.14298473666666667</v>
      </c>
      <c r="K320" s="136">
        <v>0.28506000433333334</v>
      </c>
      <c r="L320" s="84">
        <f t="shared" si="7"/>
        <v>2.6272322086038327</v>
      </c>
    </row>
    <row r="321" spans="1:12" ht="15" customHeight="1" x14ac:dyDescent="0.2">
      <c r="A321" s="41"/>
      <c r="B321" s="37"/>
      <c r="C321" s="309"/>
      <c r="D321" s="189" t="s">
        <v>209</v>
      </c>
      <c r="E321" s="143">
        <v>0.14306416466666669</v>
      </c>
      <c r="F321" s="143">
        <v>0.11434847887500003</v>
      </c>
      <c r="G321" s="143">
        <v>0.27633827783333337</v>
      </c>
      <c r="H321" s="143">
        <v>0.1675990214583333</v>
      </c>
      <c r="I321" s="143">
        <v>6.7273310583333329E-2</v>
      </c>
      <c r="J321" s="144">
        <v>8.2503305375000002E-2</v>
      </c>
      <c r="K321" s="145">
        <v>0.14887344795833332</v>
      </c>
      <c r="L321" s="146">
        <f t="shared" si="7"/>
        <v>2.8720684481685486</v>
      </c>
    </row>
    <row r="322" spans="1:12" ht="12" customHeight="1" x14ac:dyDescent="0.2">
      <c r="A322" s="41"/>
      <c r="B322" s="37"/>
      <c r="C322" s="308" t="s">
        <v>27</v>
      </c>
      <c r="D322" s="185" t="s">
        <v>103</v>
      </c>
      <c r="E322" s="124">
        <v>0.123627613</v>
      </c>
      <c r="F322" s="124">
        <v>7.7044283000000005E-2</v>
      </c>
      <c r="G322" s="124">
        <v>0.35773831900000003</v>
      </c>
      <c r="H322" s="124">
        <v>0.24372637599999999</v>
      </c>
      <c r="I322" s="124">
        <v>0.16070448800000001</v>
      </c>
      <c r="J322" s="132">
        <v>2.72424E-2</v>
      </c>
      <c r="K322" s="133">
        <v>9.9165E-3</v>
      </c>
      <c r="L322" s="49">
        <f>(1*E322+2*F322+3*G322+4*H322+5*I322)/SUM(E322:I322)</f>
        <v>3.2501304194978156</v>
      </c>
    </row>
    <row r="323" spans="1:12" ht="12" customHeight="1" x14ac:dyDescent="0.2">
      <c r="A323" s="41"/>
      <c r="B323" s="37"/>
      <c r="C323" s="309"/>
      <c r="D323" s="186" t="s">
        <v>104</v>
      </c>
      <c r="E323" s="125">
        <v>0.13323823300000001</v>
      </c>
      <c r="F323" s="125">
        <v>8.6449712999999997E-2</v>
      </c>
      <c r="G323" s="125">
        <v>0.40621368099999999</v>
      </c>
      <c r="H323" s="125">
        <v>0.20972154500000001</v>
      </c>
      <c r="I323" s="125">
        <v>0.126319232</v>
      </c>
      <c r="J323" s="134">
        <v>2.73428E-2</v>
      </c>
      <c r="K323" s="135">
        <v>1.07148E-2</v>
      </c>
      <c r="L323" s="50">
        <f>(1*E323+2*F323+3*G323+4*H323+5*I323)/SUM(E323:I323)</f>
        <v>3.1137633911811626</v>
      </c>
    </row>
    <row r="324" spans="1:12" ht="12" customHeight="1" x14ac:dyDescent="0.2">
      <c r="A324" s="41"/>
      <c r="B324" s="37"/>
      <c r="C324" s="309"/>
      <c r="D324" s="186" t="s">
        <v>105</v>
      </c>
      <c r="E324" s="125">
        <v>0.13154543399999999</v>
      </c>
      <c r="F324" s="125">
        <v>7.3584210999999997E-2</v>
      </c>
      <c r="G324" s="125">
        <v>0.32077674499999997</v>
      </c>
      <c r="H324" s="125">
        <v>0.25369426699999997</v>
      </c>
      <c r="I324" s="125">
        <v>0.16589929</v>
      </c>
      <c r="J324" s="134">
        <v>3.5899500000000001E-2</v>
      </c>
      <c r="K324" s="135">
        <v>1.8600499999999999E-2</v>
      </c>
      <c r="L324" s="50">
        <f t="shared" ref="L324:L360" si="8">(1*E324+2*F324+3*G324+4*H324+5*I324)/SUM(E324:I324)</f>
        <v>3.263160002059736</v>
      </c>
    </row>
    <row r="325" spans="1:12" ht="12" customHeight="1" x14ac:dyDescent="0.2">
      <c r="A325" s="41"/>
      <c r="B325" s="37"/>
      <c r="C325" s="309"/>
      <c r="D325" s="186" t="s">
        <v>106</v>
      </c>
      <c r="E325" s="125">
        <v>0.14532109100000001</v>
      </c>
      <c r="F325" s="125">
        <v>9.3464401000000003E-2</v>
      </c>
      <c r="G325" s="125">
        <v>0.36815963099999999</v>
      </c>
      <c r="H325" s="125">
        <v>0.18481771799999999</v>
      </c>
      <c r="I325" s="125">
        <v>9.0274936E-2</v>
      </c>
      <c r="J325" s="134">
        <v>4.46364E-2</v>
      </c>
      <c r="K325" s="135">
        <v>7.3325837000000005E-2</v>
      </c>
      <c r="L325" s="50">
        <f t="shared" si="8"/>
        <v>2.9787548861413446</v>
      </c>
    </row>
    <row r="326" spans="1:12" ht="12" customHeight="1" x14ac:dyDescent="0.2">
      <c r="A326" s="41"/>
      <c r="B326" s="37"/>
      <c r="C326" s="309"/>
      <c r="D326" s="186" t="s">
        <v>107</v>
      </c>
      <c r="E326" s="125">
        <v>0.156896803</v>
      </c>
      <c r="F326" s="125">
        <v>0.110966235</v>
      </c>
      <c r="G326" s="125">
        <v>0.33443430000000002</v>
      </c>
      <c r="H326" s="125">
        <v>0.119429007</v>
      </c>
      <c r="I326" s="125">
        <v>7.8666311000000003E-2</v>
      </c>
      <c r="J326" s="134">
        <v>6.7966155E-2</v>
      </c>
      <c r="K326" s="135">
        <v>0.13164118899999999</v>
      </c>
      <c r="L326" s="50">
        <f t="shared" si="8"/>
        <v>2.8150929910581288</v>
      </c>
    </row>
    <row r="327" spans="1:12" ht="12" customHeight="1" x14ac:dyDescent="0.2">
      <c r="A327" s="41"/>
      <c r="B327" s="37"/>
      <c r="C327" s="309"/>
      <c r="D327" s="186" t="s">
        <v>108</v>
      </c>
      <c r="E327" s="125">
        <v>0.18391772100000001</v>
      </c>
      <c r="F327" s="125">
        <v>0.12474502699999999</v>
      </c>
      <c r="G327" s="125">
        <v>0.337738184</v>
      </c>
      <c r="H327" s="125">
        <v>5.5950100000000003E-2</v>
      </c>
      <c r="I327" s="125">
        <v>4.0900899999999997E-2</v>
      </c>
      <c r="J327" s="134">
        <v>6.3696810000000006E-2</v>
      </c>
      <c r="K327" s="135">
        <v>0.193051259</v>
      </c>
      <c r="L327" s="50">
        <f t="shared" si="8"/>
        <v>2.5225998699455787</v>
      </c>
    </row>
    <row r="328" spans="1:12" ht="12" customHeight="1" x14ac:dyDescent="0.2">
      <c r="A328" s="41"/>
      <c r="B328" s="37"/>
      <c r="C328" s="309"/>
      <c r="D328" s="186" t="s">
        <v>109</v>
      </c>
      <c r="E328" s="125">
        <v>0.171167344</v>
      </c>
      <c r="F328" s="125">
        <v>0.12804276000000001</v>
      </c>
      <c r="G328" s="125">
        <v>0.31113031200000002</v>
      </c>
      <c r="H328" s="125">
        <v>6.4179189999999997E-2</v>
      </c>
      <c r="I328" s="125">
        <v>5.2915400000000001E-2</v>
      </c>
      <c r="J328" s="134">
        <v>7.0883597000000007E-2</v>
      </c>
      <c r="K328" s="135">
        <v>0.20168144199999999</v>
      </c>
      <c r="L328" s="50">
        <f t="shared" si="8"/>
        <v>2.5870868798964559</v>
      </c>
    </row>
    <row r="329" spans="1:12" ht="12" customHeight="1" x14ac:dyDescent="0.2">
      <c r="A329" s="41"/>
      <c r="B329" s="37"/>
      <c r="C329" s="309"/>
      <c r="D329" s="186" t="s">
        <v>110</v>
      </c>
      <c r="E329" s="125">
        <v>0.172982213</v>
      </c>
      <c r="F329" s="125">
        <v>0.10381810700000001</v>
      </c>
      <c r="G329" s="125">
        <v>0.217069238</v>
      </c>
      <c r="H329" s="125">
        <v>3.7701999999999999E-2</v>
      </c>
      <c r="I329" s="125">
        <v>3.7523800000000003E-2</v>
      </c>
      <c r="J329" s="134">
        <v>0.101843326</v>
      </c>
      <c r="K329" s="135">
        <v>0.32906122999999998</v>
      </c>
      <c r="L329" s="50">
        <f t="shared" si="8"/>
        <v>2.4077742363170005</v>
      </c>
    </row>
    <row r="330" spans="1:12" ht="12" customHeight="1" x14ac:dyDescent="0.2">
      <c r="A330" s="41"/>
      <c r="B330" s="37"/>
      <c r="C330" s="309"/>
      <c r="D330" s="186" t="s">
        <v>111</v>
      </c>
      <c r="E330" s="125">
        <v>0.23526423399999999</v>
      </c>
      <c r="F330" s="125">
        <v>0.14870615600000001</v>
      </c>
      <c r="G330" s="125">
        <v>0.34831310300000001</v>
      </c>
      <c r="H330" s="125">
        <v>0.104717535</v>
      </c>
      <c r="I330" s="125">
        <v>4.1255E-2</v>
      </c>
      <c r="J330" s="134">
        <v>6.3993609000000007E-2</v>
      </c>
      <c r="K330" s="135">
        <v>5.7750299999999997E-2</v>
      </c>
      <c r="L330" s="50">
        <f t="shared" si="8"/>
        <v>2.5081080286078037</v>
      </c>
    </row>
    <row r="331" spans="1:12" ht="12" customHeight="1" x14ac:dyDescent="0.2">
      <c r="A331" s="41"/>
      <c r="B331" s="37"/>
      <c r="C331" s="309"/>
      <c r="D331" s="186" t="s">
        <v>112</v>
      </c>
      <c r="E331" s="125">
        <v>0.12798346099999999</v>
      </c>
      <c r="F331" s="125">
        <v>9.0998086000000006E-2</v>
      </c>
      <c r="G331" s="125">
        <v>0.27404599000000002</v>
      </c>
      <c r="H331" s="125">
        <v>0.321393769</v>
      </c>
      <c r="I331" s="125">
        <v>0.14266257099999999</v>
      </c>
      <c r="J331" s="134">
        <v>3.29997E-2</v>
      </c>
      <c r="K331" s="135">
        <v>9.9165E-3</v>
      </c>
      <c r="L331" s="50">
        <f t="shared" si="8"/>
        <v>3.2714013988138677</v>
      </c>
    </row>
    <row r="332" spans="1:12" ht="12" customHeight="1" x14ac:dyDescent="0.2">
      <c r="A332" s="41"/>
      <c r="B332" s="37"/>
      <c r="C332" s="309"/>
      <c r="D332" s="186" t="s">
        <v>113</v>
      </c>
      <c r="E332" s="125">
        <v>0.14360382899999999</v>
      </c>
      <c r="F332" s="125">
        <v>9.2034149999999995E-2</v>
      </c>
      <c r="G332" s="125">
        <v>0.396669881</v>
      </c>
      <c r="H332" s="125">
        <v>0.23276517899999999</v>
      </c>
      <c r="I332" s="125">
        <v>9.1112162999999996E-2</v>
      </c>
      <c r="J332" s="134">
        <v>3.3099999999999997E-2</v>
      </c>
      <c r="K332" s="135">
        <v>1.07148E-2</v>
      </c>
      <c r="L332" s="50">
        <f t="shared" si="8"/>
        <v>3.0373857459049023</v>
      </c>
    </row>
    <row r="333" spans="1:12" ht="12" customHeight="1" x14ac:dyDescent="0.2">
      <c r="A333" s="41"/>
      <c r="B333" s="37"/>
      <c r="C333" s="309"/>
      <c r="D333" s="186" t="s">
        <v>114</v>
      </c>
      <c r="E333" s="125">
        <v>0.13673168099999999</v>
      </c>
      <c r="F333" s="125">
        <v>9.2886302000000004E-2</v>
      </c>
      <c r="G333" s="125">
        <v>0.34404308300000003</v>
      </c>
      <c r="H333" s="125">
        <v>0.24313959199999999</v>
      </c>
      <c r="I333" s="125">
        <v>0.12393190599999999</v>
      </c>
      <c r="J333" s="134">
        <v>4.0666899999999999E-2</v>
      </c>
      <c r="K333" s="135">
        <v>1.8600499999999999E-2</v>
      </c>
      <c r="L333" s="50">
        <f t="shared" si="8"/>
        <v>3.1325070958211239</v>
      </c>
    </row>
    <row r="334" spans="1:12" ht="12" customHeight="1" x14ac:dyDescent="0.2">
      <c r="A334" s="41"/>
      <c r="B334" s="37"/>
      <c r="C334" s="309"/>
      <c r="D334" s="186" t="s">
        <v>115</v>
      </c>
      <c r="E334" s="125">
        <v>0.15493588799999999</v>
      </c>
      <c r="F334" s="125">
        <v>9.0623404000000005E-2</v>
      </c>
      <c r="G334" s="125">
        <v>0.39139301399999998</v>
      </c>
      <c r="H334" s="125">
        <v>0.167403424</v>
      </c>
      <c r="I334" s="125">
        <v>6.9882191999999996E-2</v>
      </c>
      <c r="J334" s="134">
        <v>5.2436200000000002E-2</v>
      </c>
      <c r="K334" s="135">
        <v>7.3325837000000005E-2</v>
      </c>
      <c r="L334" s="50">
        <f t="shared" si="8"/>
        <v>2.8932471703052025</v>
      </c>
    </row>
    <row r="335" spans="1:12" ht="12" customHeight="1" x14ac:dyDescent="0.2">
      <c r="A335" s="41"/>
      <c r="B335" s="37"/>
      <c r="C335" s="309"/>
      <c r="D335" s="174" t="s">
        <v>116</v>
      </c>
      <c r="E335" s="125">
        <v>0.143190345</v>
      </c>
      <c r="F335" s="125">
        <v>0.12394566799999999</v>
      </c>
      <c r="G335" s="125">
        <v>0.33136406899999998</v>
      </c>
      <c r="H335" s="125">
        <v>0.128057803</v>
      </c>
      <c r="I335" s="125">
        <v>7.2326084999999998E-2</v>
      </c>
      <c r="J335" s="134">
        <v>6.9474840999999996E-2</v>
      </c>
      <c r="K335" s="135">
        <v>0.13164118899999999</v>
      </c>
      <c r="L335" s="50">
        <f t="shared" si="8"/>
        <v>2.827739208486058</v>
      </c>
    </row>
    <row r="336" spans="1:12" ht="12" customHeight="1" x14ac:dyDescent="0.2">
      <c r="A336" s="41"/>
      <c r="B336" s="37"/>
      <c r="C336" s="309"/>
      <c r="D336" s="174" t="s">
        <v>117</v>
      </c>
      <c r="E336" s="125">
        <v>0.19255594400000001</v>
      </c>
      <c r="F336" s="125">
        <v>0.12518788</v>
      </c>
      <c r="G336" s="125">
        <v>0.32068145399999998</v>
      </c>
      <c r="H336" s="125">
        <v>5.5988599999999999E-2</v>
      </c>
      <c r="I336" s="125">
        <v>3.8640399999999998E-2</v>
      </c>
      <c r="J336" s="134">
        <v>7.3894474000000002E-2</v>
      </c>
      <c r="K336" s="135">
        <v>0.193051259</v>
      </c>
      <c r="L336" s="50">
        <f t="shared" si="8"/>
        <v>2.4856719627519857</v>
      </c>
    </row>
    <row r="337" spans="1:12" ht="12" customHeight="1" x14ac:dyDescent="0.2">
      <c r="A337" s="41"/>
      <c r="B337" s="37"/>
      <c r="C337" s="309"/>
      <c r="D337" s="174" t="s">
        <v>118</v>
      </c>
      <c r="E337" s="125">
        <v>0.16448237299999999</v>
      </c>
      <c r="F337" s="125">
        <v>0.123801355</v>
      </c>
      <c r="G337" s="125">
        <v>0.29412761399999998</v>
      </c>
      <c r="H337" s="125">
        <v>9.0958104999999997E-2</v>
      </c>
      <c r="I337" s="125">
        <v>4.5874400000000003E-2</v>
      </c>
      <c r="J337" s="134">
        <v>7.9074723E-2</v>
      </c>
      <c r="K337" s="135">
        <v>0.20168144199999999</v>
      </c>
      <c r="L337" s="50">
        <f t="shared" si="8"/>
        <v>2.6245234531703958</v>
      </c>
    </row>
    <row r="338" spans="1:12" ht="12" customHeight="1" x14ac:dyDescent="0.2">
      <c r="A338" s="41"/>
      <c r="B338" s="37"/>
      <c r="C338" s="309"/>
      <c r="D338" s="174" t="s">
        <v>119</v>
      </c>
      <c r="E338" s="125">
        <v>0.157367602</v>
      </c>
      <c r="F338" s="125">
        <v>9.9233399E-2</v>
      </c>
      <c r="G338" s="125">
        <v>0.218724269</v>
      </c>
      <c r="H338" s="125">
        <v>4.2560599999999997E-2</v>
      </c>
      <c r="I338" s="125">
        <v>4.6376000000000001E-2</v>
      </c>
      <c r="J338" s="134">
        <v>0.10667681399999999</v>
      </c>
      <c r="K338" s="135">
        <v>0.32906122999999998</v>
      </c>
      <c r="L338" s="50">
        <f t="shared" si="8"/>
        <v>2.5061583675678816</v>
      </c>
    </row>
    <row r="339" spans="1:12" ht="12" customHeight="1" x14ac:dyDescent="0.2">
      <c r="A339" s="41"/>
      <c r="B339" s="37"/>
      <c r="C339" s="309"/>
      <c r="D339" s="174" t="s">
        <v>120</v>
      </c>
      <c r="E339" s="125">
        <v>0.207179211</v>
      </c>
      <c r="F339" s="125">
        <v>0.15272351200000001</v>
      </c>
      <c r="G339" s="125">
        <v>0.41545031599999999</v>
      </c>
      <c r="H339" s="125">
        <v>7.2287000000000004E-2</v>
      </c>
      <c r="I339" s="125">
        <v>4.5016199999999999E-2</v>
      </c>
      <c r="J339" s="134">
        <v>4.9593400000000003E-2</v>
      </c>
      <c r="K339" s="135">
        <v>5.7750299999999997E-2</v>
      </c>
      <c r="L339" s="50">
        <f t="shared" si="8"/>
        <v>2.5465639332186414</v>
      </c>
    </row>
    <row r="340" spans="1:12" ht="12" customHeight="1" x14ac:dyDescent="0.2">
      <c r="A340" s="41"/>
      <c r="B340" s="37"/>
      <c r="C340" s="309"/>
      <c r="D340" s="186" t="s">
        <v>121</v>
      </c>
      <c r="E340" s="125">
        <v>0.12987100600000001</v>
      </c>
      <c r="F340" s="125">
        <v>7.4411400000000003E-2</v>
      </c>
      <c r="G340" s="125">
        <v>0.31443330899999999</v>
      </c>
      <c r="H340" s="125">
        <v>0.26650762500000003</v>
      </c>
      <c r="I340" s="125">
        <v>0.16294112599999999</v>
      </c>
      <c r="J340" s="134">
        <v>3.87068E-2</v>
      </c>
      <c r="K340" s="135">
        <v>1.31287E-2</v>
      </c>
      <c r="L340" s="50">
        <f t="shared" si="8"/>
        <v>3.2723540844020622</v>
      </c>
    </row>
    <row r="341" spans="1:12" ht="12" customHeight="1" x14ac:dyDescent="0.2">
      <c r="A341" s="41"/>
      <c r="B341" s="37"/>
      <c r="C341" s="309"/>
      <c r="D341" s="186" t="s">
        <v>122</v>
      </c>
      <c r="E341" s="125">
        <v>0.128280542</v>
      </c>
      <c r="F341" s="125">
        <v>7.7673403000000002E-2</v>
      </c>
      <c r="G341" s="125">
        <v>0.339595064</v>
      </c>
      <c r="H341" s="125">
        <v>0.23757414399999999</v>
      </c>
      <c r="I341" s="125">
        <v>0.16574502999999999</v>
      </c>
      <c r="J341" s="134">
        <v>3.7817400000000001E-2</v>
      </c>
      <c r="K341" s="135">
        <v>1.3314400000000001E-2</v>
      </c>
      <c r="L341" s="50">
        <f t="shared" si="8"/>
        <v>3.2474840248700807</v>
      </c>
    </row>
    <row r="342" spans="1:12" ht="12" customHeight="1" x14ac:dyDescent="0.2">
      <c r="A342" s="41"/>
      <c r="B342" s="37"/>
      <c r="C342" s="309"/>
      <c r="D342" s="186" t="s">
        <v>123</v>
      </c>
      <c r="E342" s="125">
        <v>0.190767469</v>
      </c>
      <c r="F342" s="125">
        <v>9.0015094000000004E-2</v>
      </c>
      <c r="G342" s="125">
        <v>0.36293287000000002</v>
      </c>
      <c r="H342" s="125">
        <v>0.17060995200000001</v>
      </c>
      <c r="I342" s="125">
        <v>8.6632616999999995E-2</v>
      </c>
      <c r="J342" s="134">
        <v>5.8120600000000001E-2</v>
      </c>
      <c r="K342" s="135">
        <v>4.0921399999999997E-2</v>
      </c>
      <c r="L342" s="50">
        <f t="shared" si="8"/>
        <v>2.858289902840554</v>
      </c>
    </row>
    <row r="343" spans="1:12" ht="12" customHeight="1" x14ac:dyDescent="0.2">
      <c r="A343" s="41"/>
      <c r="B343" s="37"/>
      <c r="C343" s="309"/>
      <c r="D343" s="186" t="s">
        <v>124</v>
      </c>
      <c r="E343" s="125">
        <v>0.18057990500000001</v>
      </c>
      <c r="F343" s="125">
        <v>9.1941878000000005E-2</v>
      </c>
      <c r="G343" s="125">
        <v>0.34517299499999998</v>
      </c>
      <c r="H343" s="125">
        <v>0.15392925099999999</v>
      </c>
      <c r="I343" s="125">
        <v>5.82704E-2</v>
      </c>
      <c r="J343" s="134">
        <v>6.5804417000000004E-2</v>
      </c>
      <c r="K343" s="135">
        <v>0.104301124</v>
      </c>
      <c r="L343" s="50">
        <f t="shared" si="8"/>
        <v>2.7799338920492986</v>
      </c>
    </row>
    <row r="344" spans="1:12" ht="12" customHeight="1" x14ac:dyDescent="0.2">
      <c r="A344" s="41"/>
      <c r="B344" s="37"/>
      <c r="C344" s="309"/>
      <c r="D344" s="174" t="s">
        <v>125</v>
      </c>
      <c r="E344" s="125">
        <v>0.15478482499999999</v>
      </c>
      <c r="F344" s="125">
        <v>9.9255565000000004E-2</v>
      </c>
      <c r="G344" s="125">
        <v>0.29738036899999998</v>
      </c>
      <c r="H344" s="125">
        <v>0.12606541399999999</v>
      </c>
      <c r="I344" s="125">
        <v>7.6926649999999999E-2</v>
      </c>
      <c r="J344" s="134">
        <v>8.6617765999999999E-2</v>
      </c>
      <c r="K344" s="135">
        <v>0.158969413</v>
      </c>
      <c r="L344" s="50">
        <f t="shared" si="8"/>
        <v>2.8291300239471142</v>
      </c>
    </row>
    <row r="345" spans="1:12" ht="12" customHeight="1" x14ac:dyDescent="0.2">
      <c r="A345" s="41"/>
      <c r="B345" s="37"/>
      <c r="C345" s="309"/>
      <c r="D345" s="174" t="s">
        <v>126</v>
      </c>
      <c r="E345" s="125">
        <v>0.21334650499999999</v>
      </c>
      <c r="F345" s="125">
        <v>0.11141385099999999</v>
      </c>
      <c r="G345" s="125">
        <v>0.32307274800000002</v>
      </c>
      <c r="H345" s="125">
        <v>5.6657699999999998E-2</v>
      </c>
      <c r="I345" s="125">
        <v>3.5604900000000002E-2</v>
      </c>
      <c r="J345" s="134">
        <v>8.1987526000000005E-2</v>
      </c>
      <c r="K345" s="135">
        <v>0.17791678999999999</v>
      </c>
      <c r="L345" s="50">
        <f t="shared" si="8"/>
        <v>2.4456941733578819</v>
      </c>
    </row>
    <row r="346" spans="1:12" ht="12" customHeight="1" x14ac:dyDescent="0.2">
      <c r="A346" s="41"/>
      <c r="B346" s="37"/>
      <c r="C346" s="309"/>
      <c r="D346" s="174" t="s">
        <v>127</v>
      </c>
      <c r="E346" s="125">
        <v>0.17868777899999999</v>
      </c>
      <c r="F346" s="125">
        <v>0.10058494900000001</v>
      </c>
      <c r="G346" s="125">
        <v>0.27464241900000003</v>
      </c>
      <c r="H346" s="125">
        <v>9.4910914999999998E-2</v>
      </c>
      <c r="I346" s="125">
        <v>7.8682245999999997E-2</v>
      </c>
      <c r="J346" s="134">
        <v>8.0833999000000004E-2</v>
      </c>
      <c r="K346" s="135">
        <v>0.19165769299999999</v>
      </c>
      <c r="L346" s="50">
        <f t="shared" si="8"/>
        <v>2.7172745689111766</v>
      </c>
    </row>
    <row r="347" spans="1:12" ht="12" customHeight="1" x14ac:dyDescent="0.2">
      <c r="A347" s="41"/>
      <c r="B347" s="37"/>
      <c r="C347" s="309"/>
      <c r="D347" s="174" t="s">
        <v>128</v>
      </c>
      <c r="E347" s="125">
        <v>0.16985126</v>
      </c>
      <c r="F347" s="125">
        <v>8.3280168000000002E-2</v>
      </c>
      <c r="G347" s="125">
        <v>0.220557383</v>
      </c>
      <c r="H347" s="125">
        <v>5.9290599999999999E-2</v>
      </c>
      <c r="I347" s="125">
        <v>4.5534100000000001E-2</v>
      </c>
      <c r="J347" s="134">
        <v>0.113177051</v>
      </c>
      <c r="K347" s="135">
        <v>0.30830945599999998</v>
      </c>
      <c r="L347" s="50">
        <f t="shared" si="8"/>
        <v>2.5287510441566852</v>
      </c>
    </row>
    <row r="348" spans="1:12" ht="12" customHeight="1" x14ac:dyDescent="0.2">
      <c r="A348" s="41"/>
      <c r="B348" s="37"/>
      <c r="C348" s="309"/>
      <c r="D348" s="229" t="s">
        <v>129</v>
      </c>
      <c r="E348" s="230">
        <v>0.21197270400000001</v>
      </c>
      <c r="F348" s="230">
        <v>0.13438832000000001</v>
      </c>
      <c r="G348" s="230">
        <v>0.34152290200000002</v>
      </c>
      <c r="H348" s="230">
        <v>0.132287504</v>
      </c>
      <c r="I348" s="230">
        <v>5.2452800000000001E-2</v>
      </c>
      <c r="J348" s="178">
        <v>6.5713580999999993E-2</v>
      </c>
      <c r="K348" s="179">
        <v>6.16622E-2</v>
      </c>
      <c r="L348" s="51">
        <f t="shared" si="8"/>
        <v>2.6319829166329707</v>
      </c>
    </row>
    <row r="349" spans="1:12" ht="12" customHeight="1" x14ac:dyDescent="0.2">
      <c r="A349" s="41"/>
      <c r="B349" s="37"/>
      <c r="C349" s="309"/>
      <c r="D349" s="187" t="s">
        <v>204</v>
      </c>
      <c r="E349" s="78">
        <v>0.15233705650000001</v>
      </c>
      <c r="F349" s="78">
        <v>9.9764342125000016E-2</v>
      </c>
      <c r="G349" s="78">
        <v>0.33165755125000002</v>
      </c>
      <c r="H349" s="78">
        <v>0.14615252537499998</v>
      </c>
      <c r="I349" s="78">
        <v>9.4150544624999999E-2</v>
      </c>
      <c r="J349" s="136">
        <v>5.4938873500000006E-2</v>
      </c>
      <c r="K349" s="136">
        <v>0.120999094625</v>
      </c>
      <c r="L349" s="83">
        <f t="shared" si="8"/>
        <v>2.9150733333024914</v>
      </c>
    </row>
    <row r="350" spans="1:12" ht="12" customHeight="1" x14ac:dyDescent="0.2">
      <c r="A350" s="41"/>
      <c r="B350" s="37"/>
      <c r="C350" s="309"/>
      <c r="D350" s="187" t="s">
        <v>205</v>
      </c>
      <c r="E350" s="78">
        <v>0.15260639037500001</v>
      </c>
      <c r="F350" s="78">
        <v>0.10483878050000001</v>
      </c>
      <c r="G350" s="78">
        <v>0.32138117175000003</v>
      </c>
      <c r="H350" s="78">
        <v>0.160283384</v>
      </c>
      <c r="I350" s="78">
        <v>7.8850714624999985E-2</v>
      </c>
      <c r="J350" s="136">
        <v>6.10404565E-2</v>
      </c>
      <c r="K350" s="136">
        <v>0.120999094625</v>
      </c>
      <c r="L350" s="83">
        <f t="shared" si="8"/>
        <v>2.8874435200566619</v>
      </c>
    </row>
    <row r="351" spans="1:12" ht="12" customHeight="1" x14ac:dyDescent="0.2">
      <c r="A351" s="41"/>
      <c r="B351" s="37"/>
      <c r="C351" s="309"/>
      <c r="D351" s="187" t="s">
        <v>206</v>
      </c>
      <c r="E351" s="78">
        <v>0.16827116137500001</v>
      </c>
      <c r="F351" s="78">
        <v>9.1072038500000008E-2</v>
      </c>
      <c r="G351" s="78">
        <v>0.30972339462500004</v>
      </c>
      <c r="H351" s="78">
        <v>0.14569320012500001</v>
      </c>
      <c r="I351" s="78">
        <v>8.8792133625000005E-2</v>
      </c>
      <c r="J351" s="136">
        <v>7.0383194874999999E-2</v>
      </c>
      <c r="K351" s="136">
        <v>0.12606487199999999</v>
      </c>
      <c r="L351" s="83">
        <f t="shared" si="8"/>
        <v>2.8701553811186442</v>
      </c>
    </row>
    <row r="352" spans="1:12" ht="12" customHeight="1" x14ac:dyDescent="0.2">
      <c r="A352" s="41"/>
      <c r="B352" s="37"/>
      <c r="C352" s="309"/>
      <c r="D352" s="187" t="s">
        <v>150</v>
      </c>
      <c r="E352" s="78">
        <v>0.12716069333333332</v>
      </c>
      <c r="F352" s="78">
        <v>8.0817923000000014E-2</v>
      </c>
      <c r="G352" s="78">
        <v>0.3154058726666667</v>
      </c>
      <c r="H352" s="78">
        <v>0.27720925666666668</v>
      </c>
      <c r="I352" s="78">
        <v>0.15543606166666665</v>
      </c>
      <c r="J352" s="136">
        <v>3.2982966666666669E-2</v>
      </c>
      <c r="K352" s="136">
        <v>1.0987233333333332E-2</v>
      </c>
      <c r="L352" s="83">
        <f t="shared" si="8"/>
        <v>3.2645755063211555</v>
      </c>
    </row>
    <row r="353" spans="1:12" ht="12" customHeight="1" x14ac:dyDescent="0.2">
      <c r="A353" s="41"/>
      <c r="B353" s="37"/>
      <c r="C353" s="309"/>
      <c r="D353" s="187" t="s">
        <v>151</v>
      </c>
      <c r="E353" s="78">
        <v>0.13504086800000001</v>
      </c>
      <c r="F353" s="78">
        <v>8.5385755333333327E-2</v>
      </c>
      <c r="G353" s="78">
        <v>0.38082620866666667</v>
      </c>
      <c r="H353" s="78">
        <v>0.226686956</v>
      </c>
      <c r="I353" s="78">
        <v>0.127725475</v>
      </c>
      <c r="J353" s="136">
        <v>3.2753399999999995E-2</v>
      </c>
      <c r="K353" s="136">
        <v>1.1581333333333332E-2</v>
      </c>
      <c r="L353" s="83">
        <f t="shared" si="8"/>
        <v>3.1325468441418765</v>
      </c>
    </row>
    <row r="354" spans="1:12" ht="12" customHeight="1" x14ac:dyDescent="0.2">
      <c r="A354" s="41"/>
      <c r="B354" s="37"/>
      <c r="C354" s="309"/>
      <c r="D354" s="187" t="s">
        <v>152</v>
      </c>
      <c r="E354" s="78">
        <v>0.15301486133333331</v>
      </c>
      <c r="F354" s="78">
        <v>8.5495202333333339E-2</v>
      </c>
      <c r="G354" s="78">
        <v>0.34258423266666665</v>
      </c>
      <c r="H354" s="78">
        <v>0.22248127033333334</v>
      </c>
      <c r="I354" s="78">
        <v>0.12548793766666666</v>
      </c>
      <c r="J354" s="136">
        <v>4.4895666666666667E-2</v>
      </c>
      <c r="K354" s="136">
        <v>2.6040799999999999E-2</v>
      </c>
      <c r="L354" s="83">
        <f t="shared" si="8"/>
        <v>3.08818796592969</v>
      </c>
    </row>
    <row r="355" spans="1:12" ht="12" customHeight="1" x14ac:dyDescent="0.2">
      <c r="A355" s="41"/>
      <c r="B355" s="37"/>
      <c r="C355" s="309"/>
      <c r="D355" s="187" t="s">
        <v>153</v>
      </c>
      <c r="E355" s="78">
        <v>0.16027896133333333</v>
      </c>
      <c r="F355" s="78">
        <v>9.2009894333333328E-2</v>
      </c>
      <c r="G355" s="78">
        <v>0.36824187999999997</v>
      </c>
      <c r="H355" s="78">
        <v>0.16871679766666667</v>
      </c>
      <c r="I355" s="78">
        <v>7.2809175999999989E-2</v>
      </c>
      <c r="J355" s="136">
        <v>5.4292339000000002E-2</v>
      </c>
      <c r="K355" s="136">
        <v>8.3650932666666677E-2</v>
      </c>
      <c r="L355" s="83">
        <f t="shared" si="8"/>
        <v>2.8860484858249045</v>
      </c>
    </row>
    <row r="356" spans="1:12" ht="12" customHeight="1" x14ac:dyDescent="0.2">
      <c r="A356" s="41"/>
      <c r="B356" s="37"/>
      <c r="C356" s="309"/>
      <c r="D356" s="187" t="s">
        <v>154</v>
      </c>
      <c r="E356" s="78">
        <v>0.15162399100000001</v>
      </c>
      <c r="F356" s="78">
        <v>0.11138915599999999</v>
      </c>
      <c r="G356" s="78">
        <v>0.32105957933333334</v>
      </c>
      <c r="H356" s="78">
        <v>0.124517408</v>
      </c>
      <c r="I356" s="78">
        <v>7.5973015333333338E-2</v>
      </c>
      <c r="J356" s="136">
        <v>7.4686253999999994E-2</v>
      </c>
      <c r="K356" s="136">
        <v>0.14075059700000001</v>
      </c>
      <c r="L356" s="83">
        <f t="shared" si="8"/>
        <v>2.8238845408530353</v>
      </c>
    </row>
    <row r="357" spans="1:12" ht="12" customHeight="1" x14ac:dyDescent="0.2">
      <c r="A357" s="41"/>
      <c r="B357" s="37"/>
      <c r="C357" s="309"/>
      <c r="D357" s="187" t="s">
        <v>155</v>
      </c>
      <c r="E357" s="78">
        <v>0.19660672333333332</v>
      </c>
      <c r="F357" s="78">
        <v>0.12044891933333333</v>
      </c>
      <c r="G357" s="78">
        <v>0.32716412866666666</v>
      </c>
      <c r="H357" s="78">
        <v>5.61988E-2</v>
      </c>
      <c r="I357" s="78">
        <v>3.8382066666666666E-2</v>
      </c>
      <c r="J357" s="136">
        <v>7.3192936666666666E-2</v>
      </c>
      <c r="K357" s="136">
        <v>0.188006436</v>
      </c>
      <c r="L357" s="83">
        <f t="shared" si="8"/>
        <v>2.4847061398089014</v>
      </c>
    </row>
    <row r="358" spans="1:12" ht="12" customHeight="1" x14ac:dyDescent="0.2">
      <c r="A358" s="41"/>
      <c r="B358" s="37"/>
      <c r="C358" s="309"/>
      <c r="D358" s="187" t="s">
        <v>156</v>
      </c>
      <c r="E358" s="78">
        <v>0.17144583199999999</v>
      </c>
      <c r="F358" s="78">
        <v>0.11747635466666669</v>
      </c>
      <c r="G358" s="78">
        <v>0.29330011500000003</v>
      </c>
      <c r="H358" s="78">
        <v>8.3349403333333336E-2</v>
      </c>
      <c r="I358" s="78">
        <v>5.9157348666666665E-2</v>
      </c>
      <c r="J358" s="136">
        <v>7.6930773000000008E-2</v>
      </c>
      <c r="K358" s="136">
        <v>0.19834019233333333</v>
      </c>
      <c r="L358" s="83">
        <f t="shared" si="8"/>
        <v>2.6430336045020919</v>
      </c>
    </row>
    <row r="359" spans="1:12" ht="12" customHeight="1" x14ac:dyDescent="0.2">
      <c r="A359" s="41"/>
      <c r="B359" s="37"/>
      <c r="C359" s="309"/>
      <c r="D359" s="188" t="s">
        <v>157</v>
      </c>
      <c r="E359" s="78">
        <v>0.16673369166666666</v>
      </c>
      <c r="F359" s="78">
        <v>9.5443891333333322E-2</v>
      </c>
      <c r="G359" s="78">
        <v>0.21878362999999998</v>
      </c>
      <c r="H359" s="78">
        <v>4.6517733333333332E-2</v>
      </c>
      <c r="I359" s="78">
        <v>4.3144633333333328E-2</v>
      </c>
      <c r="J359" s="136">
        <v>0.10723239699999999</v>
      </c>
      <c r="K359" s="136">
        <v>0.32214397199999995</v>
      </c>
      <c r="L359" s="84">
        <f t="shared" si="8"/>
        <v>2.4810865074316806</v>
      </c>
    </row>
    <row r="360" spans="1:12" ht="15" customHeight="1" x14ac:dyDescent="0.2">
      <c r="A360" s="41"/>
      <c r="B360" s="37"/>
      <c r="C360" s="309"/>
      <c r="D360" s="189" t="s">
        <v>209</v>
      </c>
      <c r="E360" s="143">
        <v>0.15773820275000003</v>
      </c>
      <c r="F360" s="143">
        <v>9.8558387041666681E-2</v>
      </c>
      <c r="G360" s="143">
        <v>0.32092070587500005</v>
      </c>
      <c r="H360" s="143">
        <v>0.15070970316666665</v>
      </c>
      <c r="I360" s="143">
        <v>8.7264464291666663E-2</v>
      </c>
      <c r="J360" s="144">
        <v>6.2120841625000013E-2</v>
      </c>
      <c r="K360" s="145">
        <v>0.12268768708333332</v>
      </c>
      <c r="L360" s="146">
        <f t="shared" si="8"/>
        <v>2.891073244988029</v>
      </c>
    </row>
    <row r="361" spans="1:12" ht="12" customHeight="1" x14ac:dyDescent="0.2">
      <c r="A361" s="41"/>
      <c r="B361" s="37"/>
      <c r="C361" s="308" t="s">
        <v>28</v>
      </c>
      <c r="D361" s="185" t="s">
        <v>103</v>
      </c>
      <c r="E361" s="124">
        <v>0.13759922399999999</v>
      </c>
      <c r="F361" s="124">
        <v>5.5673199999999999E-2</v>
      </c>
      <c r="G361" s="124">
        <v>0.33503348999999999</v>
      </c>
      <c r="H361" s="124">
        <v>0.22650118899999999</v>
      </c>
      <c r="I361" s="124">
        <v>0.15869583700000001</v>
      </c>
      <c r="J361" s="132">
        <v>7.4546960999999995E-2</v>
      </c>
      <c r="K361" s="133">
        <v>1.19501E-2</v>
      </c>
      <c r="L361" s="49">
        <f>(1*E361+2*F361+3*G361+4*H361+5*I361)/SUM(E361:I361)</f>
        <v>3.2331916030834016</v>
      </c>
    </row>
    <row r="362" spans="1:12" ht="12" customHeight="1" x14ac:dyDescent="0.2">
      <c r="A362" s="41"/>
      <c r="B362" s="37"/>
      <c r="C362" s="309"/>
      <c r="D362" s="186" t="s">
        <v>104</v>
      </c>
      <c r="E362" s="125">
        <v>0.124365477</v>
      </c>
      <c r="F362" s="125">
        <v>5.2104699999999997E-2</v>
      </c>
      <c r="G362" s="125">
        <v>0.36188285799999997</v>
      </c>
      <c r="H362" s="125">
        <v>0.238722398</v>
      </c>
      <c r="I362" s="125">
        <v>0.139722076</v>
      </c>
      <c r="J362" s="134">
        <v>6.7533889E-2</v>
      </c>
      <c r="K362" s="135">
        <v>1.5668600000000001E-2</v>
      </c>
      <c r="L362" s="50">
        <f>(1*E362+2*F362+3*G362+4*H362+5*I362)/SUM(E362:I362)</f>
        <v>3.2370544137244157</v>
      </c>
    </row>
    <row r="363" spans="1:12" ht="12" customHeight="1" x14ac:dyDescent="0.2">
      <c r="A363" s="41"/>
      <c r="B363" s="37"/>
      <c r="C363" s="309"/>
      <c r="D363" s="186" t="s">
        <v>105</v>
      </c>
      <c r="E363" s="125">
        <v>0.14233948799999999</v>
      </c>
      <c r="F363" s="125">
        <v>6.7825628999999998E-2</v>
      </c>
      <c r="G363" s="125">
        <v>0.36057586000000003</v>
      </c>
      <c r="H363" s="125">
        <v>0.17465250299999999</v>
      </c>
      <c r="I363" s="125">
        <v>0.151158923</v>
      </c>
      <c r="J363" s="134">
        <v>8.1471574000000005E-2</v>
      </c>
      <c r="K363" s="135">
        <v>2.1975999999999999E-2</v>
      </c>
      <c r="L363" s="50">
        <f t="shared" ref="L363:L399" si="9">(1*E363+2*F363+3*G363+4*H363+5*I363)/SUM(E363:I363)</f>
        <v>3.1388270708812098</v>
      </c>
    </row>
    <row r="364" spans="1:12" ht="12" customHeight="1" x14ac:dyDescent="0.2">
      <c r="A364" s="41"/>
      <c r="B364" s="37"/>
      <c r="C364" s="309"/>
      <c r="D364" s="186" t="s">
        <v>106</v>
      </c>
      <c r="E364" s="125">
        <v>0.17572996699999999</v>
      </c>
      <c r="F364" s="125">
        <v>9.5260893999999999E-2</v>
      </c>
      <c r="G364" s="125">
        <v>0.33184567500000001</v>
      </c>
      <c r="H364" s="125">
        <v>0.10077649</v>
      </c>
      <c r="I364" s="125">
        <v>9.0321285000000001E-2</v>
      </c>
      <c r="J364" s="134">
        <v>8.2462047999999996E-2</v>
      </c>
      <c r="K364" s="135">
        <v>0.123603641</v>
      </c>
      <c r="L364" s="50">
        <f t="shared" si="9"/>
        <v>2.7917941500830286</v>
      </c>
    </row>
    <row r="365" spans="1:12" ht="12" customHeight="1" x14ac:dyDescent="0.2">
      <c r="A365" s="41"/>
      <c r="B365" s="37"/>
      <c r="C365" s="309"/>
      <c r="D365" s="186" t="s">
        <v>107</v>
      </c>
      <c r="E365" s="125">
        <v>0.12087410699999999</v>
      </c>
      <c r="F365" s="125">
        <v>0.13090328700000001</v>
      </c>
      <c r="G365" s="125">
        <v>0.313425809</v>
      </c>
      <c r="H365" s="125">
        <v>0.12817621200000001</v>
      </c>
      <c r="I365" s="125">
        <v>6.0927099999999998E-2</v>
      </c>
      <c r="J365" s="134">
        <v>0.119489126</v>
      </c>
      <c r="K365" s="135">
        <v>0.12620437400000001</v>
      </c>
      <c r="L365" s="50">
        <f t="shared" si="9"/>
        <v>2.8374386452170568</v>
      </c>
    </row>
    <row r="366" spans="1:12" ht="12" customHeight="1" x14ac:dyDescent="0.2">
      <c r="A366" s="41"/>
      <c r="B366" s="37"/>
      <c r="C366" s="309"/>
      <c r="D366" s="186" t="s">
        <v>108</v>
      </c>
      <c r="E366" s="125">
        <v>0.16147714799999999</v>
      </c>
      <c r="F366" s="125">
        <v>0.116744534</v>
      </c>
      <c r="G366" s="125">
        <v>0.32787645199999998</v>
      </c>
      <c r="H366" s="125">
        <v>7.7929093000000005E-2</v>
      </c>
      <c r="I366" s="125">
        <v>3.2594100000000001E-2</v>
      </c>
      <c r="J366" s="134">
        <v>0.13778636899999999</v>
      </c>
      <c r="K366" s="135">
        <v>0.14559228499999999</v>
      </c>
      <c r="L366" s="50">
        <f t="shared" si="9"/>
        <v>2.5861391144447476</v>
      </c>
    </row>
    <row r="367" spans="1:12" ht="12" customHeight="1" x14ac:dyDescent="0.2">
      <c r="A367" s="41"/>
      <c r="B367" s="37"/>
      <c r="C367" s="309"/>
      <c r="D367" s="186" t="s">
        <v>109</v>
      </c>
      <c r="E367" s="125">
        <v>0.15951969299999999</v>
      </c>
      <c r="F367" s="125">
        <v>0.11613847099999999</v>
      </c>
      <c r="G367" s="125">
        <v>0.348166374</v>
      </c>
      <c r="H367" s="125">
        <v>7.6230869000000007E-2</v>
      </c>
      <c r="I367" s="125">
        <v>6.3982449999999996E-2</v>
      </c>
      <c r="J367" s="134">
        <v>0.11463158499999999</v>
      </c>
      <c r="K367" s="135">
        <v>0.12133055800000001</v>
      </c>
      <c r="L367" s="50">
        <f t="shared" si="9"/>
        <v>2.6976824042372018</v>
      </c>
    </row>
    <row r="368" spans="1:12" ht="12" customHeight="1" x14ac:dyDescent="0.2">
      <c r="A368" s="41"/>
      <c r="B368" s="37"/>
      <c r="C368" s="309"/>
      <c r="D368" s="186" t="s">
        <v>110</v>
      </c>
      <c r="E368" s="125">
        <v>0.16622915299999999</v>
      </c>
      <c r="F368" s="125">
        <v>8.5065110999999999E-2</v>
      </c>
      <c r="G368" s="125">
        <v>0.24996937999999999</v>
      </c>
      <c r="H368" s="125">
        <v>5.9128699999999999E-2</v>
      </c>
      <c r="I368" s="125">
        <v>3.6028699999999997E-2</v>
      </c>
      <c r="J368" s="134">
        <v>0.14942965699999999</v>
      </c>
      <c r="K368" s="135">
        <v>0.25414931299999999</v>
      </c>
      <c r="L368" s="50">
        <f t="shared" si="9"/>
        <v>2.5199074213082255</v>
      </c>
    </row>
    <row r="369" spans="1:12" ht="12" customHeight="1" x14ac:dyDescent="0.2">
      <c r="A369" s="41"/>
      <c r="B369" s="37"/>
      <c r="C369" s="309"/>
      <c r="D369" s="186" t="s">
        <v>111</v>
      </c>
      <c r="E369" s="125">
        <v>0.17210265199999999</v>
      </c>
      <c r="F369" s="125">
        <v>0.11283926599999999</v>
      </c>
      <c r="G369" s="125">
        <v>0.43310722899999998</v>
      </c>
      <c r="H369" s="125">
        <v>9.7865464999999999E-2</v>
      </c>
      <c r="I369" s="125">
        <v>2.6311600000000001E-2</v>
      </c>
      <c r="J369" s="134">
        <v>7.2448982999999995E-2</v>
      </c>
      <c r="K369" s="135">
        <v>8.5324790999999997E-2</v>
      </c>
      <c r="L369" s="50">
        <f t="shared" si="9"/>
        <v>2.6360171404876676</v>
      </c>
    </row>
    <row r="370" spans="1:12" ht="12" customHeight="1" x14ac:dyDescent="0.2">
      <c r="A370" s="41"/>
      <c r="B370" s="37"/>
      <c r="C370" s="309"/>
      <c r="D370" s="186" t="s">
        <v>112</v>
      </c>
      <c r="E370" s="125">
        <v>0.144669517</v>
      </c>
      <c r="F370" s="125">
        <v>6.5333500000000003E-2</v>
      </c>
      <c r="G370" s="125">
        <v>0.290354424</v>
      </c>
      <c r="H370" s="125">
        <v>0.22458134599999999</v>
      </c>
      <c r="I370" s="125">
        <v>0.18332248000000001</v>
      </c>
      <c r="J370" s="134">
        <v>7.9788592000000005E-2</v>
      </c>
      <c r="K370" s="135">
        <v>1.19501E-2</v>
      </c>
      <c r="L370" s="50">
        <f t="shared" si="9"/>
        <v>3.2604468346220905</v>
      </c>
    </row>
    <row r="371" spans="1:12" ht="12" customHeight="1" x14ac:dyDescent="0.2">
      <c r="A371" s="41"/>
      <c r="B371" s="37"/>
      <c r="C371" s="309"/>
      <c r="D371" s="186" t="s">
        <v>113</v>
      </c>
      <c r="E371" s="125">
        <v>0.13086263400000001</v>
      </c>
      <c r="F371" s="125">
        <v>6.7158845999999994E-2</v>
      </c>
      <c r="G371" s="125">
        <v>0.32118622200000002</v>
      </c>
      <c r="H371" s="125">
        <v>0.229662642</v>
      </c>
      <c r="I371" s="125">
        <v>0.15621832099999999</v>
      </c>
      <c r="J371" s="134">
        <v>7.9242752E-2</v>
      </c>
      <c r="K371" s="135">
        <v>1.5668600000000001E-2</v>
      </c>
      <c r="L371" s="50">
        <f t="shared" si="9"/>
        <v>3.2355737932040065</v>
      </c>
    </row>
    <row r="372" spans="1:12" ht="12" customHeight="1" x14ac:dyDescent="0.2">
      <c r="A372" s="41"/>
      <c r="B372" s="37"/>
      <c r="C372" s="309"/>
      <c r="D372" s="186" t="s">
        <v>114</v>
      </c>
      <c r="E372" s="125">
        <v>0.129739297</v>
      </c>
      <c r="F372" s="125">
        <v>0.11770528299999999</v>
      </c>
      <c r="G372" s="125">
        <v>0.32584184100000002</v>
      </c>
      <c r="H372" s="125">
        <v>0.220112163</v>
      </c>
      <c r="I372" s="125">
        <v>0.101541162</v>
      </c>
      <c r="J372" s="134">
        <v>8.3084229999999995E-2</v>
      </c>
      <c r="K372" s="135">
        <v>2.1975999999999999E-2</v>
      </c>
      <c r="L372" s="50">
        <f t="shared" si="9"/>
        <v>3.0514119639960655</v>
      </c>
    </row>
    <row r="373" spans="1:12" ht="12" customHeight="1" x14ac:dyDescent="0.2">
      <c r="A373" s="41"/>
      <c r="B373" s="37"/>
      <c r="C373" s="309"/>
      <c r="D373" s="186" t="s">
        <v>115</v>
      </c>
      <c r="E373" s="125">
        <v>0.16527823899999999</v>
      </c>
      <c r="F373" s="125">
        <v>9.4873474999999999E-2</v>
      </c>
      <c r="G373" s="125">
        <v>0.273031723</v>
      </c>
      <c r="H373" s="125">
        <v>0.174734737</v>
      </c>
      <c r="I373" s="125">
        <v>7.0973929000000005E-2</v>
      </c>
      <c r="J373" s="134">
        <v>9.7504256999999997E-2</v>
      </c>
      <c r="K373" s="135">
        <v>0.123603641</v>
      </c>
      <c r="L373" s="50">
        <f t="shared" si="9"/>
        <v>2.8603819995335096</v>
      </c>
    </row>
    <row r="374" spans="1:12" ht="12" customHeight="1" x14ac:dyDescent="0.2">
      <c r="A374" s="41"/>
      <c r="B374" s="37"/>
      <c r="C374" s="309"/>
      <c r="D374" s="174" t="s">
        <v>116</v>
      </c>
      <c r="E374" s="125">
        <v>0.13591097699999999</v>
      </c>
      <c r="F374" s="125">
        <v>0.121053151</v>
      </c>
      <c r="G374" s="125">
        <v>0.27466689300000002</v>
      </c>
      <c r="H374" s="125">
        <v>0.143056075</v>
      </c>
      <c r="I374" s="125">
        <v>7.3122485000000001E-2</v>
      </c>
      <c r="J374" s="134">
        <v>0.12598604499999999</v>
      </c>
      <c r="K374" s="135">
        <v>0.12620437400000001</v>
      </c>
      <c r="L374" s="50">
        <f t="shared" si="9"/>
        <v>2.8614967464558339</v>
      </c>
    </row>
    <row r="375" spans="1:12" ht="12" customHeight="1" x14ac:dyDescent="0.2">
      <c r="A375" s="41"/>
      <c r="B375" s="37"/>
      <c r="C375" s="309"/>
      <c r="D375" s="174" t="s">
        <v>117</v>
      </c>
      <c r="E375" s="125">
        <v>0.16142329399999999</v>
      </c>
      <c r="F375" s="125">
        <v>0.103458888</v>
      </c>
      <c r="G375" s="125">
        <v>0.28214354699999999</v>
      </c>
      <c r="H375" s="125">
        <v>0.113204391</v>
      </c>
      <c r="I375" s="125">
        <v>4.14939E-2</v>
      </c>
      <c r="J375" s="134">
        <v>0.152683713</v>
      </c>
      <c r="K375" s="135">
        <v>0.14559228499999999</v>
      </c>
      <c r="L375" s="50">
        <f t="shared" si="9"/>
        <v>2.6720743790414927</v>
      </c>
    </row>
    <row r="376" spans="1:12" ht="12" customHeight="1" x14ac:dyDescent="0.2">
      <c r="A376" s="41"/>
      <c r="B376" s="37"/>
      <c r="C376" s="309"/>
      <c r="D376" s="174" t="s">
        <v>118</v>
      </c>
      <c r="E376" s="125">
        <v>0.156186249</v>
      </c>
      <c r="F376" s="125">
        <v>0.11667356700000001</v>
      </c>
      <c r="G376" s="125">
        <v>0.30037677099999999</v>
      </c>
      <c r="H376" s="125">
        <v>0.112822293</v>
      </c>
      <c r="I376" s="125">
        <v>6.9441710000000004E-2</v>
      </c>
      <c r="J376" s="134">
        <v>0.12316885299999999</v>
      </c>
      <c r="K376" s="135">
        <v>0.12133055800000001</v>
      </c>
      <c r="L376" s="50">
        <f t="shared" si="9"/>
        <v>2.7652677518094331</v>
      </c>
    </row>
    <row r="377" spans="1:12" ht="12" customHeight="1" x14ac:dyDescent="0.2">
      <c r="A377" s="41"/>
      <c r="B377" s="37"/>
      <c r="C377" s="309"/>
      <c r="D377" s="174" t="s">
        <v>119</v>
      </c>
      <c r="E377" s="125">
        <v>0.14191804399999999</v>
      </c>
      <c r="F377" s="125">
        <v>7.9752429999999999E-2</v>
      </c>
      <c r="G377" s="125">
        <v>0.23250611600000001</v>
      </c>
      <c r="H377" s="125">
        <v>8.3928855999999996E-2</v>
      </c>
      <c r="I377" s="125">
        <v>4.8224099999999999E-2</v>
      </c>
      <c r="J377" s="134">
        <v>0.15952111499999999</v>
      </c>
      <c r="K377" s="135">
        <v>0.25414931299999999</v>
      </c>
      <c r="L377" s="50">
        <f t="shared" si="9"/>
        <v>2.6875281772001989</v>
      </c>
    </row>
    <row r="378" spans="1:12" ht="12" customHeight="1" x14ac:dyDescent="0.2">
      <c r="A378" s="41"/>
      <c r="B378" s="37"/>
      <c r="C378" s="309"/>
      <c r="D378" s="174" t="s">
        <v>120</v>
      </c>
      <c r="E378" s="125">
        <v>0.16577492199999999</v>
      </c>
      <c r="F378" s="125">
        <v>8.4889726999999998E-2</v>
      </c>
      <c r="G378" s="125">
        <v>0.443806704</v>
      </c>
      <c r="H378" s="125">
        <v>0.109948119</v>
      </c>
      <c r="I378" s="125">
        <v>3.9758399999999999E-2</v>
      </c>
      <c r="J378" s="134">
        <v>7.049735E-2</v>
      </c>
      <c r="K378" s="135">
        <v>8.5324790999999997E-2</v>
      </c>
      <c r="L378" s="50">
        <f t="shared" si="9"/>
        <v>2.7311293513744221</v>
      </c>
    </row>
    <row r="379" spans="1:12" ht="12" customHeight="1" x14ac:dyDescent="0.2">
      <c r="A379" s="41"/>
      <c r="B379" s="37"/>
      <c r="C379" s="309"/>
      <c r="D379" s="186" t="s">
        <v>121</v>
      </c>
      <c r="E379" s="125">
        <v>0.12900816200000001</v>
      </c>
      <c r="F379" s="125">
        <v>6.6333132000000003E-2</v>
      </c>
      <c r="G379" s="125">
        <v>0.27792307199999999</v>
      </c>
      <c r="H379" s="125">
        <v>0.271765284</v>
      </c>
      <c r="I379" s="125">
        <v>0.183604924</v>
      </c>
      <c r="J379" s="134">
        <v>5.9554299999999998E-2</v>
      </c>
      <c r="K379" s="135">
        <v>1.1811200000000001E-2</v>
      </c>
      <c r="L379" s="50">
        <f t="shared" si="9"/>
        <v>3.3388046114251182</v>
      </c>
    </row>
    <row r="380" spans="1:12" ht="12" customHeight="1" x14ac:dyDescent="0.2">
      <c r="A380" s="41"/>
      <c r="B380" s="37"/>
      <c r="C380" s="309"/>
      <c r="D380" s="186" t="s">
        <v>122</v>
      </c>
      <c r="E380" s="125">
        <v>0.11791012400000001</v>
      </c>
      <c r="F380" s="125">
        <v>8.2818092999999995E-2</v>
      </c>
      <c r="G380" s="125">
        <v>0.286709932</v>
      </c>
      <c r="H380" s="125">
        <v>0.26187873699999997</v>
      </c>
      <c r="I380" s="125">
        <v>0.18191258299999999</v>
      </c>
      <c r="J380" s="134">
        <v>5.9554299999999998E-2</v>
      </c>
      <c r="K380" s="135">
        <v>9.2163000000000002E-3</v>
      </c>
      <c r="L380" s="50">
        <f t="shared" si="9"/>
        <v>3.3297421014068016</v>
      </c>
    </row>
    <row r="381" spans="1:12" ht="12" customHeight="1" x14ac:dyDescent="0.2">
      <c r="A381" s="41"/>
      <c r="B381" s="37"/>
      <c r="C381" s="309"/>
      <c r="D381" s="186" t="s">
        <v>123</v>
      </c>
      <c r="E381" s="125">
        <v>0.180062209</v>
      </c>
      <c r="F381" s="125">
        <v>9.6489597999999996E-2</v>
      </c>
      <c r="G381" s="125">
        <v>0.34196796699999998</v>
      </c>
      <c r="H381" s="125">
        <v>0.13333404099999999</v>
      </c>
      <c r="I381" s="125">
        <v>0.111251537</v>
      </c>
      <c r="J381" s="134">
        <v>6.9768606999999996E-2</v>
      </c>
      <c r="K381" s="135">
        <v>6.7126039999999998E-2</v>
      </c>
      <c r="L381" s="50">
        <f t="shared" si="9"/>
        <v>2.883239165686462</v>
      </c>
    </row>
    <row r="382" spans="1:12" ht="12" customHeight="1" x14ac:dyDescent="0.2">
      <c r="A382" s="41"/>
      <c r="B382" s="37"/>
      <c r="C382" s="309"/>
      <c r="D382" s="186" t="s">
        <v>124</v>
      </c>
      <c r="E382" s="125">
        <v>0.19646988500000001</v>
      </c>
      <c r="F382" s="125">
        <v>0.10000545299999999</v>
      </c>
      <c r="G382" s="125">
        <v>0.27144796199999999</v>
      </c>
      <c r="H382" s="125">
        <v>9.6257375000000006E-2</v>
      </c>
      <c r="I382" s="125">
        <v>9.5288880000000006E-2</v>
      </c>
      <c r="J382" s="134">
        <v>9.5586942999999994E-2</v>
      </c>
      <c r="K382" s="135">
        <v>0.144943502</v>
      </c>
      <c r="L382" s="50">
        <f t="shared" si="9"/>
        <v>2.7286131002315166</v>
      </c>
    </row>
    <row r="383" spans="1:12" ht="12" customHeight="1" x14ac:dyDescent="0.2">
      <c r="A383" s="41"/>
      <c r="B383" s="37"/>
      <c r="C383" s="309"/>
      <c r="D383" s="174" t="s">
        <v>125</v>
      </c>
      <c r="E383" s="125">
        <v>0.16966146200000001</v>
      </c>
      <c r="F383" s="125">
        <v>0.10274375299999999</v>
      </c>
      <c r="G383" s="125">
        <v>0.257863593</v>
      </c>
      <c r="H383" s="125">
        <v>0.113780888</v>
      </c>
      <c r="I383" s="125">
        <v>0.10259273300000001</v>
      </c>
      <c r="J383" s="134">
        <v>0.10356267500000001</v>
      </c>
      <c r="K383" s="135">
        <v>0.14979489500000001</v>
      </c>
      <c r="L383" s="50">
        <f t="shared" si="9"/>
        <v>2.8351281440503295</v>
      </c>
    </row>
    <row r="384" spans="1:12" ht="12" customHeight="1" x14ac:dyDescent="0.2">
      <c r="A384" s="41"/>
      <c r="B384" s="37"/>
      <c r="C384" s="309"/>
      <c r="D384" s="174" t="s">
        <v>126</v>
      </c>
      <c r="E384" s="125">
        <v>0.17286278399999999</v>
      </c>
      <c r="F384" s="125">
        <v>0.12548678099999999</v>
      </c>
      <c r="G384" s="125">
        <v>0.276782959</v>
      </c>
      <c r="H384" s="125">
        <v>7.1863528999999995E-2</v>
      </c>
      <c r="I384" s="125">
        <v>5.0378699999999998E-2</v>
      </c>
      <c r="J384" s="134">
        <v>0.15212884400000001</v>
      </c>
      <c r="K384" s="135">
        <v>0.15049638400000001</v>
      </c>
      <c r="L384" s="50">
        <f t="shared" si="9"/>
        <v>2.5718350589614758</v>
      </c>
    </row>
    <row r="385" spans="1:12" ht="12" customHeight="1" x14ac:dyDescent="0.2">
      <c r="A385" s="41"/>
      <c r="B385" s="37"/>
      <c r="C385" s="309"/>
      <c r="D385" s="174" t="s">
        <v>127</v>
      </c>
      <c r="E385" s="125">
        <v>0.17937231000000001</v>
      </c>
      <c r="F385" s="125">
        <v>8.8582805000000001E-2</v>
      </c>
      <c r="G385" s="125">
        <v>0.25615584499999999</v>
      </c>
      <c r="H385" s="125">
        <v>0.134810543</v>
      </c>
      <c r="I385" s="125">
        <v>8.7349573999999999E-2</v>
      </c>
      <c r="J385" s="134">
        <v>0.123090722</v>
      </c>
      <c r="K385" s="135">
        <v>0.13063819900000001</v>
      </c>
      <c r="L385" s="50">
        <f t="shared" si="9"/>
        <v>2.8153248353748004</v>
      </c>
    </row>
    <row r="386" spans="1:12" ht="12" customHeight="1" x14ac:dyDescent="0.2">
      <c r="A386" s="41"/>
      <c r="B386" s="37"/>
      <c r="C386" s="309"/>
      <c r="D386" s="174" t="s">
        <v>128</v>
      </c>
      <c r="E386" s="125">
        <v>0.169624366</v>
      </c>
      <c r="F386" s="125">
        <v>8.5516516000000001E-2</v>
      </c>
      <c r="G386" s="125">
        <v>0.20948820700000001</v>
      </c>
      <c r="H386" s="125">
        <v>7.4711939000000005E-2</v>
      </c>
      <c r="I386" s="125">
        <v>5.8509100000000001E-2</v>
      </c>
      <c r="J386" s="134">
        <v>0.150337516</v>
      </c>
      <c r="K386" s="135">
        <v>0.251812339</v>
      </c>
      <c r="L386" s="50">
        <f t="shared" si="9"/>
        <v>2.6102114926702842</v>
      </c>
    </row>
    <row r="387" spans="1:12" ht="12" customHeight="1" x14ac:dyDescent="0.2">
      <c r="A387" s="41"/>
      <c r="B387" s="37"/>
      <c r="C387" s="309"/>
      <c r="D387" s="229" t="s">
        <v>129</v>
      </c>
      <c r="E387" s="230">
        <v>0.17241376</v>
      </c>
      <c r="F387" s="230">
        <v>0.10301405700000001</v>
      </c>
      <c r="G387" s="230">
        <v>0.41108137500000003</v>
      </c>
      <c r="H387" s="230">
        <v>9.4019540999999998E-2</v>
      </c>
      <c r="I387" s="230">
        <v>4.94092E-2</v>
      </c>
      <c r="J387" s="178">
        <v>7.4402410000000002E-2</v>
      </c>
      <c r="K387" s="179">
        <v>9.5659607999999993E-2</v>
      </c>
      <c r="L387" s="51">
        <f t="shared" si="9"/>
        <v>2.6927437271384487</v>
      </c>
    </row>
    <row r="388" spans="1:12" ht="12" customHeight="1" x14ac:dyDescent="0.2">
      <c r="A388" s="41"/>
      <c r="B388" s="37"/>
      <c r="C388" s="309"/>
      <c r="D388" s="187" t="s">
        <v>204</v>
      </c>
      <c r="E388" s="78">
        <v>0.148516782125</v>
      </c>
      <c r="F388" s="78">
        <v>8.9964478249999993E-2</v>
      </c>
      <c r="G388" s="78">
        <v>0.32859698724999997</v>
      </c>
      <c r="H388" s="78">
        <v>0.13526468175</v>
      </c>
      <c r="I388" s="78">
        <v>9.1678808875000004E-2</v>
      </c>
      <c r="J388" s="136">
        <v>0.103418901125</v>
      </c>
      <c r="K388" s="136">
        <v>0.10255935887500001</v>
      </c>
      <c r="L388" s="83">
        <f t="shared" si="9"/>
        <v>2.9138868122796002</v>
      </c>
    </row>
    <row r="389" spans="1:12" ht="12" customHeight="1" x14ac:dyDescent="0.2">
      <c r="A389" s="41"/>
      <c r="B389" s="37"/>
      <c r="C389" s="309"/>
      <c r="D389" s="187" t="s">
        <v>205</v>
      </c>
      <c r="E389" s="78">
        <v>0.14574853137499999</v>
      </c>
      <c r="F389" s="78">
        <v>9.5751142499999997E-2</v>
      </c>
      <c r="G389" s="78">
        <v>0.28751344212500002</v>
      </c>
      <c r="H389" s="78">
        <v>0.162762812875</v>
      </c>
      <c r="I389" s="78">
        <v>9.3042260874999991E-2</v>
      </c>
      <c r="J389" s="136">
        <v>0.112622444625</v>
      </c>
      <c r="K389" s="136">
        <v>0.10255935887500001</v>
      </c>
      <c r="L389" s="83">
        <f t="shared" si="9"/>
        <v>2.951070361102063</v>
      </c>
    </row>
    <row r="390" spans="1:12" ht="12" customHeight="1" x14ac:dyDescent="0.2">
      <c r="A390" s="41"/>
      <c r="B390" s="37"/>
      <c r="C390" s="309"/>
      <c r="D390" s="187" t="s">
        <v>206</v>
      </c>
      <c r="E390" s="78">
        <v>0.16437141275</v>
      </c>
      <c r="F390" s="78">
        <v>9.3497016375000006E-2</v>
      </c>
      <c r="G390" s="78">
        <v>0.27229244212499998</v>
      </c>
      <c r="H390" s="78">
        <v>0.144800292</v>
      </c>
      <c r="I390" s="78">
        <v>0.108861003875</v>
      </c>
      <c r="J390" s="136">
        <v>0.10169798837500001</v>
      </c>
      <c r="K390" s="136">
        <v>0.11447985737499999</v>
      </c>
      <c r="L390" s="83">
        <f t="shared" si="9"/>
        <v>2.9238123841992896</v>
      </c>
    </row>
    <row r="391" spans="1:12" ht="12" customHeight="1" x14ac:dyDescent="0.2">
      <c r="A391" s="41"/>
      <c r="B391" s="37"/>
      <c r="C391" s="309"/>
      <c r="D391" s="187" t="s">
        <v>150</v>
      </c>
      <c r="E391" s="78">
        <v>0.137092301</v>
      </c>
      <c r="F391" s="78">
        <v>6.2446610666666659E-2</v>
      </c>
      <c r="G391" s="78">
        <v>0.30110366199999999</v>
      </c>
      <c r="H391" s="78">
        <v>0.24094927299999999</v>
      </c>
      <c r="I391" s="78">
        <v>0.175207747</v>
      </c>
      <c r="J391" s="136">
        <v>7.1296617666666673E-2</v>
      </c>
      <c r="K391" s="136">
        <v>1.1903800000000001E-2</v>
      </c>
      <c r="L391" s="83">
        <f t="shared" si="9"/>
        <v>3.2778508586751731</v>
      </c>
    </row>
    <row r="392" spans="1:12" ht="12" customHeight="1" x14ac:dyDescent="0.2">
      <c r="A392" s="41"/>
      <c r="B392" s="37"/>
      <c r="C392" s="309"/>
      <c r="D392" s="187" t="s">
        <v>151</v>
      </c>
      <c r="E392" s="78">
        <v>0.12437941166666666</v>
      </c>
      <c r="F392" s="78">
        <v>6.7360546333333327E-2</v>
      </c>
      <c r="G392" s="78">
        <v>0.32325967066666667</v>
      </c>
      <c r="H392" s="78">
        <v>0.243421259</v>
      </c>
      <c r="I392" s="78">
        <v>0.15928432666666667</v>
      </c>
      <c r="J392" s="136">
        <v>6.8776980333333335E-2</v>
      </c>
      <c r="K392" s="136">
        <v>1.3517833333333335E-2</v>
      </c>
      <c r="L392" s="83">
        <f t="shared" si="9"/>
        <v>3.2679188685282554</v>
      </c>
    </row>
    <row r="393" spans="1:12" ht="12" customHeight="1" x14ac:dyDescent="0.2">
      <c r="A393" s="41"/>
      <c r="B393" s="37"/>
      <c r="C393" s="309"/>
      <c r="D393" s="187" t="s">
        <v>152</v>
      </c>
      <c r="E393" s="78">
        <v>0.15071366466666666</v>
      </c>
      <c r="F393" s="78">
        <v>9.4006836666666663E-2</v>
      </c>
      <c r="G393" s="78">
        <v>0.34279522266666668</v>
      </c>
      <c r="H393" s="78">
        <v>0.17603290233333332</v>
      </c>
      <c r="I393" s="78">
        <v>0.12131720733333334</v>
      </c>
      <c r="J393" s="136">
        <v>7.8108137000000008E-2</v>
      </c>
      <c r="K393" s="136">
        <v>3.702601333333333E-2</v>
      </c>
      <c r="L393" s="83">
        <f t="shared" si="9"/>
        <v>3.0262561284615632</v>
      </c>
    </row>
    <row r="394" spans="1:12" ht="12" customHeight="1" x14ac:dyDescent="0.2">
      <c r="A394" s="41"/>
      <c r="B394" s="37"/>
      <c r="C394" s="309"/>
      <c r="D394" s="187" t="s">
        <v>153</v>
      </c>
      <c r="E394" s="78">
        <v>0.17915936366666665</v>
      </c>
      <c r="F394" s="78">
        <v>9.6713274000000002E-2</v>
      </c>
      <c r="G394" s="78">
        <v>0.2921084533333333</v>
      </c>
      <c r="H394" s="78">
        <v>0.12392286733333331</v>
      </c>
      <c r="I394" s="78">
        <v>8.5528031333333351E-2</v>
      </c>
      <c r="J394" s="136">
        <v>9.1851082666666653E-2</v>
      </c>
      <c r="K394" s="136">
        <v>0.13071692800000001</v>
      </c>
      <c r="L394" s="83">
        <f t="shared" si="9"/>
        <v>2.7941259512591476</v>
      </c>
    </row>
    <row r="395" spans="1:12" ht="12" customHeight="1" x14ac:dyDescent="0.2">
      <c r="A395" s="41"/>
      <c r="B395" s="37"/>
      <c r="C395" s="309"/>
      <c r="D395" s="187" t="s">
        <v>154</v>
      </c>
      <c r="E395" s="78">
        <v>0.14214884866666666</v>
      </c>
      <c r="F395" s="78">
        <v>0.118233397</v>
      </c>
      <c r="G395" s="78">
        <v>0.28198543166666662</v>
      </c>
      <c r="H395" s="78">
        <v>0.12833772499999999</v>
      </c>
      <c r="I395" s="78">
        <v>7.8880772666666668E-2</v>
      </c>
      <c r="J395" s="136">
        <v>0.11634594866666666</v>
      </c>
      <c r="K395" s="136">
        <v>0.134067881</v>
      </c>
      <c r="L395" s="83">
        <f t="shared" si="9"/>
        <v>2.8446718631116696</v>
      </c>
    </row>
    <row r="396" spans="1:12" ht="12" customHeight="1" x14ac:dyDescent="0.2">
      <c r="A396" s="41"/>
      <c r="B396" s="37"/>
      <c r="C396" s="309"/>
      <c r="D396" s="187" t="s">
        <v>155</v>
      </c>
      <c r="E396" s="78">
        <v>0.16525440866666666</v>
      </c>
      <c r="F396" s="78">
        <v>0.11523006766666666</v>
      </c>
      <c r="G396" s="78">
        <v>0.29560098599999995</v>
      </c>
      <c r="H396" s="78">
        <v>8.7665671000000001E-2</v>
      </c>
      <c r="I396" s="78">
        <v>4.1488900000000002E-2</v>
      </c>
      <c r="J396" s="136">
        <v>0.14753297533333334</v>
      </c>
      <c r="K396" s="136">
        <v>0.14722698466666664</v>
      </c>
      <c r="L396" s="83">
        <f t="shared" si="9"/>
        <v>2.6099265484125236</v>
      </c>
    </row>
    <row r="397" spans="1:12" ht="12" customHeight="1" x14ac:dyDescent="0.2">
      <c r="A397" s="41"/>
      <c r="B397" s="37"/>
      <c r="C397" s="309"/>
      <c r="D397" s="187" t="s">
        <v>156</v>
      </c>
      <c r="E397" s="78">
        <v>0.16502608399999999</v>
      </c>
      <c r="F397" s="78">
        <v>0.10713161433333333</v>
      </c>
      <c r="G397" s="78">
        <v>0.30156632999999999</v>
      </c>
      <c r="H397" s="78">
        <v>0.10795456833333333</v>
      </c>
      <c r="I397" s="78">
        <v>7.3591244666666666E-2</v>
      </c>
      <c r="J397" s="136">
        <v>0.12029705333333333</v>
      </c>
      <c r="K397" s="136">
        <v>0.124433105</v>
      </c>
      <c r="L397" s="83">
        <f t="shared" si="9"/>
        <v>2.7589646577900075</v>
      </c>
    </row>
    <row r="398" spans="1:12" ht="12" customHeight="1" x14ac:dyDescent="0.2">
      <c r="A398" s="41"/>
      <c r="B398" s="37"/>
      <c r="C398" s="309"/>
      <c r="D398" s="188" t="s">
        <v>157</v>
      </c>
      <c r="E398" s="78">
        <v>0.15925718766666666</v>
      </c>
      <c r="F398" s="78">
        <v>8.3444685666666671E-2</v>
      </c>
      <c r="G398" s="78">
        <v>0.23065456766666667</v>
      </c>
      <c r="H398" s="78">
        <v>7.2589831666666674E-2</v>
      </c>
      <c r="I398" s="78">
        <v>4.7587299999999999E-2</v>
      </c>
      <c r="J398" s="136">
        <v>0.15309609599999999</v>
      </c>
      <c r="K398" s="136">
        <v>0.25337032166666668</v>
      </c>
      <c r="L398" s="84">
        <f t="shared" si="9"/>
        <v>2.6054231131675869</v>
      </c>
    </row>
    <row r="399" spans="1:12" ht="15" customHeight="1" x14ac:dyDescent="0.2">
      <c r="A399" s="41"/>
      <c r="B399" s="37"/>
      <c r="C399" s="309"/>
      <c r="D399" s="189" t="s">
        <v>209</v>
      </c>
      <c r="E399" s="143">
        <v>0.15287890875000001</v>
      </c>
      <c r="F399" s="143">
        <v>9.3070879041666679E-2</v>
      </c>
      <c r="G399" s="143">
        <v>0.29613429049999995</v>
      </c>
      <c r="H399" s="143">
        <v>0.14760926220833331</v>
      </c>
      <c r="I399" s="143">
        <v>9.786069120833335E-2</v>
      </c>
      <c r="J399" s="144">
        <v>0.10591311137499999</v>
      </c>
      <c r="K399" s="145">
        <v>0.106532858375</v>
      </c>
      <c r="L399" s="146">
        <f t="shared" si="9"/>
        <v>2.9295311182697108</v>
      </c>
    </row>
    <row r="400" spans="1:12" ht="12" customHeight="1" x14ac:dyDescent="0.2">
      <c r="A400" s="41"/>
      <c r="B400" s="37"/>
      <c r="C400" s="308" t="s">
        <v>29</v>
      </c>
      <c r="D400" s="185" t="s">
        <v>103</v>
      </c>
      <c r="E400" s="124">
        <v>9.5546914999999996E-2</v>
      </c>
      <c r="F400" s="124">
        <v>4.7864700000000003E-2</v>
      </c>
      <c r="G400" s="124">
        <v>0.33143177899999998</v>
      </c>
      <c r="H400" s="124">
        <v>0.32288879999999998</v>
      </c>
      <c r="I400" s="124">
        <v>0.15384898799999999</v>
      </c>
      <c r="J400" s="132">
        <v>3.4767699999999999E-2</v>
      </c>
      <c r="K400" s="133">
        <v>1.36512E-2</v>
      </c>
      <c r="L400" s="49">
        <f>(1*E400+2*F400+3*G400+4*H400+5*I400)/SUM(E400:I400)</f>
        <v>3.4115552654970429</v>
      </c>
    </row>
    <row r="401" spans="1:12" ht="12" customHeight="1" x14ac:dyDescent="0.2">
      <c r="A401" s="41"/>
      <c r="B401" s="37"/>
      <c r="C401" s="309"/>
      <c r="D401" s="186" t="s">
        <v>104</v>
      </c>
      <c r="E401" s="125">
        <v>0.13950680500000001</v>
      </c>
      <c r="F401" s="125">
        <v>0.121758925</v>
      </c>
      <c r="G401" s="125">
        <v>0.33976383999999998</v>
      </c>
      <c r="H401" s="125">
        <v>0.22486893299999999</v>
      </c>
      <c r="I401" s="125">
        <v>9.8710946999999993E-2</v>
      </c>
      <c r="J401" s="134">
        <v>5.4983900000000002E-2</v>
      </c>
      <c r="K401" s="135">
        <v>2.04066E-2</v>
      </c>
      <c r="L401" s="50">
        <f>(1*E401+2*F401+3*G401+4*H401+5*I401)/SUM(E401:I401)</f>
        <v>3.0232728445507457</v>
      </c>
    </row>
    <row r="402" spans="1:12" ht="12" customHeight="1" x14ac:dyDescent="0.2">
      <c r="A402" s="41"/>
      <c r="B402" s="37"/>
      <c r="C402" s="309"/>
      <c r="D402" s="186" t="s">
        <v>105</v>
      </c>
      <c r="E402" s="125">
        <v>0.115496734</v>
      </c>
      <c r="F402" s="125">
        <v>4.7486300000000002E-2</v>
      </c>
      <c r="G402" s="125">
        <v>0.31333793900000001</v>
      </c>
      <c r="H402" s="125">
        <v>0.31067497399999999</v>
      </c>
      <c r="I402" s="125">
        <v>0.131099408</v>
      </c>
      <c r="J402" s="134">
        <v>5.7693399999999999E-2</v>
      </c>
      <c r="K402" s="135">
        <v>2.4211199999999999E-2</v>
      </c>
      <c r="L402" s="50">
        <f t="shared" ref="L402:L438" si="10">(1*E402+2*F402+3*G402+4*H402+5*I402)/SUM(E402:I402)</f>
        <v>3.3206573482772934</v>
      </c>
    </row>
    <row r="403" spans="1:12" ht="12" customHeight="1" x14ac:dyDescent="0.2">
      <c r="A403" s="41"/>
      <c r="B403" s="37"/>
      <c r="C403" s="309"/>
      <c r="D403" s="186" t="s">
        <v>106</v>
      </c>
      <c r="E403" s="125">
        <v>0.13827482599999999</v>
      </c>
      <c r="F403" s="125">
        <v>0.113501913</v>
      </c>
      <c r="G403" s="125">
        <v>0.442232389</v>
      </c>
      <c r="H403" s="125">
        <v>0.14113858300000001</v>
      </c>
      <c r="I403" s="125">
        <v>3.5480400000000002E-2</v>
      </c>
      <c r="J403" s="134">
        <v>8.0628736000000006E-2</v>
      </c>
      <c r="K403" s="135">
        <v>4.8743099999999998E-2</v>
      </c>
      <c r="L403" s="50">
        <f t="shared" si="10"/>
        <v>2.7956048285695658</v>
      </c>
    </row>
    <row r="404" spans="1:12" ht="12" customHeight="1" x14ac:dyDescent="0.2">
      <c r="A404" s="41"/>
      <c r="B404" s="37"/>
      <c r="C404" s="309"/>
      <c r="D404" s="186" t="s">
        <v>107</v>
      </c>
      <c r="E404" s="125">
        <v>0.11627163</v>
      </c>
      <c r="F404" s="125">
        <v>8.7652305E-2</v>
      </c>
      <c r="G404" s="125">
        <v>0.29046483200000001</v>
      </c>
      <c r="H404" s="125">
        <v>0.20223794</v>
      </c>
      <c r="I404" s="125">
        <v>0.106761125</v>
      </c>
      <c r="J404" s="134">
        <v>9.4816168000000006E-2</v>
      </c>
      <c r="K404" s="135">
        <v>0.101796</v>
      </c>
      <c r="L404" s="50">
        <f t="shared" si="10"/>
        <v>3.1189520443222243</v>
      </c>
    </row>
    <row r="405" spans="1:12" ht="12" customHeight="1" x14ac:dyDescent="0.2">
      <c r="A405" s="41"/>
      <c r="B405" s="37"/>
      <c r="C405" s="309"/>
      <c r="D405" s="186" t="s">
        <v>108</v>
      </c>
      <c r="E405" s="125">
        <v>0.15795668199999999</v>
      </c>
      <c r="F405" s="125">
        <v>0.13866603599999999</v>
      </c>
      <c r="G405" s="125">
        <v>0.37941685200000003</v>
      </c>
      <c r="H405" s="125">
        <v>6.7297201000000001E-2</v>
      </c>
      <c r="I405" s="125">
        <v>4.9315299999999999E-3</v>
      </c>
      <c r="J405" s="134">
        <v>8.2342021000000001E-2</v>
      </c>
      <c r="K405" s="135">
        <v>0.16938968200000001</v>
      </c>
      <c r="L405" s="50">
        <f t="shared" si="10"/>
        <v>2.4956098788421084</v>
      </c>
    </row>
    <row r="406" spans="1:12" ht="12" customHeight="1" x14ac:dyDescent="0.2">
      <c r="A406" s="41"/>
      <c r="B406" s="37"/>
      <c r="C406" s="309"/>
      <c r="D406" s="186" t="s">
        <v>109</v>
      </c>
      <c r="E406" s="125">
        <v>0.14353291200000001</v>
      </c>
      <c r="F406" s="125">
        <v>0.18482794</v>
      </c>
      <c r="G406" s="125">
        <v>0.27206838300000002</v>
      </c>
      <c r="H406" s="125">
        <v>0.131845248</v>
      </c>
      <c r="I406" s="125">
        <v>2.8496400000000002E-2</v>
      </c>
      <c r="J406" s="134">
        <v>6.3810285999999994E-2</v>
      </c>
      <c r="K406" s="135">
        <v>0.175418874</v>
      </c>
      <c r="L406" s="50">
        <f t="shared" si="10"/>
        <v>2.6279356606238573</v>
      </c>
    </row>
    <row r="407" spans="1:12" ht="12" customHeight="1" x14ac:dyDescent="0.2">
      <c r="A407" s="41"/>
      <c r="B407" s="37"/>
      <c r="C407" s="309"/>
      <c r="D407" s="186" t="s">
        <v>110</v>
      </c>
      <c r="E407" s="125">
        <v>0.161449965</v>
      </c>
      <c r="F407" s="125">
        <v>0.13078022</v>
      </c>
      <c r="G407" s="125">
        <v>0.262435113</v>
      </c>
      <c r="H407" s="125">
        <v>5.34257E-2</v>
      </c>
      <c r="I407" s="125">
        <v>1.41935E-2</v>
      </c>
      <c r="J407" s="134">
        <v>0.114685992</v>
      </c>
      <c r="K407" s="135">
        <v>0.263029499</v>
      </c>
      <c r="L407" s="50">
        <f t="shared" si="10"/>
        <v>2.402415693794127</v>
      </c>
    </row>
    <row r="408" spans="1:12" ht="12" customHeight="1" x14ac:dyDescent="0.2">
      <c r="A408" s="41"/>
      <c r="B408" s="37"/>
      <c r="C408" s="309"/>
      <c r="D408" s="186" t="s">
        <v>111</v>
      </c>
      <c r="E408" s="125">
        <v>0.29557872600000001</v>
      </c>
      <c r="F408" s="125">
        <v>0.17269513</v>
      </c>
      <c r="G408" s="125">
        <v>0.25042149899999999</v>
      </c>
      <c r="H408" s="125">
        <v>0.11461980200000001</v>
      </c>
      <c r="I408" s="125">
        <v>7.0888789999999993E-2</v>
      </c>
      <c r="J408" s="134">
        <v>4.9895099999999998E-2</v>
      </c>
      <c r="K408" s="135">
        <v>4.5900900000000001E-2</v>
      </c>
      <c r="L408" s="50">
        <f t="shared" si="10"/>
        <v>2.4387823657664258</v>
      </c>
    </row>
    <row r="409" spans="1:12" ht="12" customHeight="1" x14ac:dyDescent="0.2">
      <c r="A409" s="41"/>
      <c r="B409" s="37"/>
      <c r="C409" s="309"/>
      <c r="D409" s="186" t="s">
        <v>112</v>
      </c>
      <c r="E409" s="125">
        <v>9.3291787000000001E-2</v>
      </c>
      <c r="F409" s="125">
        <v>4.5460199999999999E-2</v>
      </c>
      <c r="G409" s="125">
        <v>0.32256385700000001</v>
      </c>
      <c r="H409" s="125">
        <v>0.35321051999999997</v>
      </c>
      <c r="I409" s="125">
        <v>0.133885474</v>
      </c>
      <c r="J409" s="134">
        <v>3.7936999999999999E-2</v>
      </c>
      <c r="K409" s="135">
        <v>1.36512E-2</v>
      </c>
      <c r="L409" s="50">
        <f t="shared" si="10"/>
        <v>3.4100936728290816</v>
      </c>
    </row>
    <row r="410" spans="1:12" ht="12" customHeight="1" x14ac:dyDescent="0.2">
      <c r="A410" s="41"/>
      <c r="B410" s="37"/>
      <c r="C410" s="309"/>
      <c r="D410" s="186" t="s">
        <v>113</v>
      </c>
      <c r="E410" s="125">
        <v>0.13730767399999999</v>
      </c>
      <c r="F410" s="125">
        <v>0.143381909</v>
      </c>
      <c r="G410" s="125">
        <v>0.30713017999999997</v>
      </c>
      <c r="H410" s="125">
        <v>0.25730555100000002</v>
      </c>
      <c r="I410" s="125">
        <v>7.6314783999999997E-2</v>
      </c>
      <c r="J410" s="134">
        <v>5.8153299999999998E-2</v>
      </c>
      <c r="K410" s="135">
        <v>2.04066E-2</v>
      </c>
      <c r="L410" s="50">
        <f t="shared" si="10"/>
        <v>2.9912505023196858</v>
      </c>
    </row>
    <row r="411" spans="1:12" ht="12" customHeight="1" x14ac:dyDescent="0.2">
      <c r="A411" s="41"/>
      <c r="B411" s="37"/>
      <c r="C411" s="309"/>
      <c r="D411" s="186" t="s">
        <v>114</v>
      </c>
      <c r="E411" s="125">
        <v>0.118882477</v>
      </c>
      <c r="F411" s="125">
        <v>5.82675E-2</v>
      </c>
      <c r="G411" s="125">
        <v>0.40435195699999998</v>
      </c>
      <c r="H411" s="125">
        <v>0.217422161</v>
      </c>
      <c r="I411" s="125">
        <v>0.11883020399999999</v>
      </c>
      <c r="J411" s="134">
        <v>5.8034500000000003E-2</v>
      </c>
      <c r="K411" s="135">
        <v>2.4211199999999999E-2</v>
      </c>
      <c r="L411" s="50">
        <f t="shared" si="10"/>
        <v>3.1733035902673552</v>
      </c>
    </row>
    <row r="412" spans="1:12" ht="12" customHeight="1" x14ac:dyDescent="0.2">
      <c r="A412" s="41"/>
      <c r="B412" s="37"/>
      <c r="C412" s="309"/>
      <c r="D412" s="186" t="s">
        <v>115</v>
      </c>
      <c r="E412" s="125">
        <v>0.170710272</v>
      </c>
      <c r="F412" s="125">
        <v>9.2048415999999994E-2</v>
      </c>
      <c r="G412" s="125">
        <v>0.43580371200000001</v>
      </c>
      <c r="H412" s="125">
        <v>0.13298360000000001</v>
      </c>
      <c r="I412" s="125">
        <v>4.0525800000000001E-2</v>
      </c>
      <c r="J412" s="134">
        <v>7.9185087000000001E-2</v>
      </c>
      <c r="K412" s="135">
        <v>4.8743099999999998E-2</v>
      </c>
      <c r="L412" s="50">
        <f t="shared" si="10"/>
        <v>2.7483764983571306</v>
      </c>
    </row>
    <row r="413" spans="1:12" ht="12" customHeight="1" x14ac:dyDescent="0.2">
      <c r="A413" s="41"/>
      <c r="B413" s="37"/>
      <c r="C413" s="309"/>
      <c r="D413" s="174" t="s">
        <v>116</v>
      </c>
      <c r="E413" s="125">
        <v>0.10703755099999999</v>
      </c>
      <c r="F413" s="125">
        <v>6.1872700000000003E-2</v>
      </c>
      <c r="G413" s="125">
        <v>0.334137293</v>
      </c>
      <c r="H413" s="125">
        <v>0.199938058</v>
      </c>
      <c r="I413" s="125">
        <v>9.8941295999999998E-2</v>
      </c>
      <c r="J413" s="134">
        <v>9.6277082999999999E-2</v>
      </c>
      <c r="K413" s="135">
        <v>0.101796</v>
      </c>
      <c r="L413" s="50">
        <f t="shared" si="10"/>
        <v>3.1519750095725061</v>
      </c>
    </row>
    <row r="414" spans="1:12" ht="12" customHeight="1" x14ac:dyDescent="0.2">
      <c r="A414" s="41"/>
      <c r="B414" s="37"/>
      <c r="C414" s="309"/>
      <c r="D414" s="174" t="s">
        <v>117</v>
      </c>
      <c r="E414" s="125">
        <v>0.163261299</v>
      </c>
      <c r="F414" s="125">
        <v>0.120519792</v>
      </c>
      <c r="G414" s="125">
        <v>0.334033582</v>
      </c>
      <c r="H414" s="125">
        <v>0.12501881300000001</v>
      </c>
      <c r="I414" s="125">
        <v>2.4123299999999999E-3</v>
      </c>
      <c r="J414" s="134">
        <v>8.5364499999999996E-2</v>
      </c>
      <c r="K414" s="135">
        <v>0.16938968200000001</v>
      </c>
      <c r="L414" s="50">
        <f t="shared" si="10"/>
        <v>2.5743700800595968</v>
      </c>
    </row>
    <row r="415" spans="1:12" ht="12" customHeight="1" x14ac:dyDescent="0.2">
      <c r="A415" s="41"/>
      <c r="B415" s="37"/>
      <c r="C415" s="309"/>
      <c r="D415" s="174" t="s">
        <v>118</v>
      </c>
      <c r="E415" s="125">
        <v>0.15041927799999999</v>
      </c>
      <c r="F415" s="125">
        <v>0.12354546199999999</v>
      </c>
      <c r="G415" s="125">
        <v>0.32805177200000002</v>
      </c>
      <c r="H415" s="125">
        <v>0.12856030099999999</v>
      </c>
      <c r="I415" s="125">
        <v>2.3986199999999999E-2</v>
      </c>
      <c r="J415" s="134">
        <v>7.0018161999999995E-2</v>
      </c>
      <c r="K415" s="135">
        <v>0.175418874</v>
      </c>
      <c r="L415" s="50">
        <f t="shared" si="10"/>
        <v>2.6715299945400317</v>
      </c>
    </row>
    <row r="416" spans="1:12" ht="12" customHeight="1" x14ac:dyDescent="0.2">
      <c r="A416" s="41"/>
      <c r="B416" s="37"/>
      <c r="C416" s="309"/>
      <c r="D416" s="174" t="s">
        <v>119</v>
      </c>
      <c r="E416" s="125">
        <v>0.148060093</v>
      </c>
      <c r="F416" s="125">
        <v>9.3278316E-2</v>
      </c>
      <c r="G416" s="125">
        <v>0.274375068</v>
      </c>
      <c r="H416" s="125">
        <v>0.10021960100000001</v>
      </c>
      <c r="I416" s="125">
        <v>1.27797E-2</v>
      </c>
      <c r="J416" s="134">
        <v>0.10825768099999999</v>
      </c>
      <c r="K416" s="135">
        <v>0.263029499</v>
      </c>
      <c r="L416" s="50">
        <f t="shared" si="10"/>
        <v>2.5806996291079041</v>
      </c>
    </row>
    <row r="417" spans="1:12" ht="12" customHeight="1" x14ac:dyDescent="0.2">
      <c r="A417" s="41"/>
      <c r="B417" s="37"/>
      <c r="C417" s="309"/>
      <c r="D417" s="174" t="s">
        <v>120</v>
      </c>
      <c r="E417" s="125">
        <v>0.31049926100000003</v>
      </c>
      <c r="F417" s="125">
        <v>0.168847514</v>
      </c>
      <c r="G417" s="125">
        <v>0.23798494000000001</v>
      </c>
      <c r="H417" s="125">
        <v>0.16409531999999999</v>
      </c>
      <c r="I417" s="125">
        <v>2.9836499999999998E-2</v>
      </c>
      <c r="J417" s="134">
        <v>4.2835600000000001E-2</v>
      </c>
      <c r="K417" s="135">
        <v>4.5900900000000001E-2</v>
      </c>
      <c r="L417" s="50">
        <f t="shared" si="10"/>
        <v>2.3787991132554214</v>
      </c>
    </row>
    <row r="418" spans="1:12" ht="12" customHeight="1" x14ac:dyDescent="0.2">
      <c r="A418" s="41"/>
      <c r="B418" s="37"/>
      <c r="C418" s="309"/>
      <c r="D418" s="186" t="s">
        <v>121</v>
      </c>
      <c r="E418" s="125">
        <v>9.5871672000000005E-2</v>
      </c>
      <c r="F418" s="125">
        <v>5.1752399999999997E-2</v>
      </c>
      <c r="G418" s="125">
        <v>0.24860903200000001</v>
      </c>
      <c r="H418" s="125">
        <v>0.26532108799999998</v>
      </c>
      <c r="I418" s="125">
        <v>0.256658579</v>
      </c>
      <c r="J418" s="134">
        <v>6.0626699999999999E-2</v>
      </c>
      <c r="K418" s="135">
        <v>2.1160499999999999E-2</v>
      </c>
      <c r="L418" s="50">
        <f t="shared" si="10"/>
        <v>3.5828088204623758</v>
      </c>
    </row>
    <row r="419" spans="1:12" ht="12" customHeight="1" x14ac:dyDescent="0.2">
      <c r="A419" s="41"/>
      <c r="B419" s="37"/>
      <c r="C419" s="309"/>
      <c r="D419" s="186" t="s">
        <v>122</v>
      </c>
      <c r="E419" s="125">
        <v>0.13682455299999999</v>
      </c>
      <c r="F419" s="125">
        <v>6.7467763E-2</v>
      </c>
      <c r="G419" s="125">
        <v>0.23895662100000001</v>
      </c>
      <c r="H419" s="125">
        <v>0.307744974</v>
      </c>
      <c r="I419" s="125">
        <v>0.15888279299999999</v>
      </c>
      <c r="J419" s="134">
        <v>6.2580911000000003E-2</v>
      </c>
      <c r="K419" s="135">
        <v>2.7542400000000002E-2</v>
      </c>
      <c r="L419" s="50">
        <f t="shared" si="10"/>
        <v>3.3125628887405827</v>
      </c>
    </row>
    <row r="420" spans="1:12" ht="12" customHeight="1" x14ac:dyDescent="0.2">
      <c r="A420" s="41"/>
      <c r="B420" s="37"/>
      <c r="C420" s="309"/>
      <c r="D420" s="186" t="s">
        <v>123</v>
      </c>
      <c r="E420" s="125">
        <v>0.15163903100000001</v>
      </c>
      <c r="F420" s="125">
        <v>0.13777946799999999</v>
      </c>
      <c r="G420" s="125">
        <v>0.34845380399999998</v>
      </c>
      <c r="H420" s="125">
        <v>0.15803931900000001</v>
      </c>
      <c r="I420" s="125">
        <v>8.8454072999999994E-2</v>
      </c>
      <c r="J420" s="134">
        <v>6.8098544999999996E-2</v>
      </c>
      <c r="K420" s="135">
        <v>4.7535800000000003E-2</v>
      </c>
      <c r="L420" s="50">
        <f t="shared" si="10"/>
        <v>2.8800156252103375</v>
      </c>
    </row>
    <row r="421" spans="1:12" ht="12" customHeight="1" x14ac:dyDescent="0.2">
      <c r="A421" s="41"/>
      <c r="B421" s="37"/>
      <c r="C421" s="309"/>
      <c r="D421" s="186" t="s">
        <v>124</v>
      </c>
      <c r="E421" s="125">
        <v>0.20582623899999999</v>
      </c>
      <c r="F421" s="125">
        <v>0.110263364</v>
      </c>
      <c r="G421" s="125">
        <v>0.35984982399999998</v>
      </c>
      <c r="H421" s="125">
        <v>0.122395325</v>
      </c>
      <c r="I421" s="125">
        <v>3.62127E-2</v>
      </c>
      <c r="J421" s="134">
        <v>8.4267355000000002E-2</v>
      </c>
      <c r="K421" s="135">
        <v>8.1185241000000005E-2</v>
      </c>
      <c r="L421" s="50">
        <f t="shared" si="10"/>
        <v>2.6080568981235115</v>
      </c>
    </row>
    <row r="422" spans="1:12" ht="12" customHeight="1" x14ac:dyDescent="0.2">
      <c r="A422" s="41"/>
      <c r="B422" s="37"/>
      <c r="C422" s="309"/>
      <c r="D422" s="174" t="s">
        <v>125</v>
      </c>
      <c r="E422" s="125">
        <v>0.116897324</v>
      </c>
      <c r="F422" s="125">
        <v>8.4712946999999997E-2</v>
      </c>
      <c r="G422" s="125">
        <v>0.29967460899999998</v>
      </c>
      <c r="H422" s="125">
        <v>0.18273558000000001</v>
      </c>
      <c r="I422" s="125">
        <v>0.101742262</v>
      </c>
      <c r="J422" s="134">
        <v>0.101789395</v>
      </c>
      <c r="K422" s="135">
        <v>0.112447883</v>
      </c>
      <c r="L422" s="50">
        <f t="shared" si="10"/>
        <v>3.0861742445959397</v>
      </c>
    </row>
    <row r="423" spans="1:12" ht="12" customHeight="1" x14ac:dyDescent="0.2">
      <c r="A423" s="41"/>
      <c r="B423" s="37"/>
      <c r="C423" s="309"/>
      <c r="D423" s="174" t="s">
        <v>126</v>
      </c>
      <c r="E423" s="125">
        <v>0.22085152599999999</v>
      </c>
      <c r="F423" s="125">
        <v>0.119147009</v>
      </c>
      <c r="G423" s="125">
        <v>0.33156021099999999</v>
      </c>
      <c r="H423" s="125">
        <v>4.8592200000000002E-2</v>
      </c>
      <c r="I423" s="125">
        <v>4.6616499999999998E-3</v>
      </c>
      <c r="J423" s="134">
        <v>9.8083348000000001E-2</v>
      </c>
      <c r="K423" s="135">
        <v>0.17710404099999999</v>
      </c>
      <c r="L423" s="50">
        <f t="shared" si="10"/>
        <v>2.3061177968270297</v>
      </c>
    </row>
    <row r="424" spans="1:12" ht="12" customHeight="1" x14ac:dyDescent="0.2">
      <c r="A424" s="41"/>
      <c r="B424" s="37"/>
      <c r="C424" s="309"/>
      <c r="D424" s="174" t="s">
        <v>127</v>
      </c>
      <c r="E424" s="125">
        <v>0.14451271600000001</v>
      </c>
      <c r="F424" s="125">
        <v>9.7376186000000003E-2</v>
      </c>
      <c r="G424" s="125">
        <v>0.30575018199999998</v>
      </c>
      <c r="H424" s="125">
        <v>0.15578631400000001</v>
      </c>
      <c r="I424" s="125">
        <v>3.0570400000000001E-2</v>
      </c>
      <c r="J424" s="134">
        <v>7.8298277999999999E-2</v>
      </c>
      <c r="K424" s="135">
        <v>0.18770594199999999</v>
      </c>
      <c r="L424" s="50">
        <f t="shared" si="10"/>
        <v>2.7691069833617767</v>
      </c>
    </row>
    <row r="425" spans="1:12" ht="12" customHeight="1" x14ac:dyDescent="0.2">
      <c r="A425" s="41"/>
      <c r="B425" s="37"/>
      <c r="C425" s="309"/>
      <c r="D425" s="174" t="s">
        <v>128</v>
      </c>
      <c r="E425" s="125">
        <v>0.14299852099999999</v>
      </c>
      <c r="F425" s="125">
        <v>7.4251814999999999E-2</v>
      </c>
      <c r="G425" s="125">
        <v>0.32125962600000002</v>
      </c>
      <c r="H425" s="125">
        <v>5.60639E-2</v>
      </c>
      <c r="I425" s="125">
        <v>1.6148099999999999E-2</v>
      </c>
      <c r="J425" s="134">
        <v>0.11948101999999999</v>
      </c>
      <c r="K425" s="135">
        <v>0.269797024</v>
      </c>
      <c r="L425" s="50">
        <f t="shared" si="10"/>
        <v>2.5548076311033334</v>
      </c>
    </row>
    <row r="426" spans="1:12" ht="12" customHeight="1" x14ac:dyDescent="0.2">
      <c r="A426" s="41"/>
      <c r="B426" s="37"/>
      <c r="C426" s="309"/>
      <c r="D426" s="229" t="s">
        <v>129</v>
      </c>
      <c r="E426" s="230">
        <v>0.28642236300000001</v>
      </c>
      <c r="F426" s="230">
        <v>0.17679038999999999</v>
      </c>
      <c r="G426" s="230">
        <v>0.24565600400000001</v>
      </c>
      <c r="H426" s="230">
        <v>0.13057117400000001</v>
      </c>
      <c r="I426" s="230">
        <v>4.56798E-2</v>
      </c>
      <c r="J426" s="178">
        <v>5.4438599999999997E-2</v>
      </c>
      <c r="K426" s="179">
        <v>6.0441700000000001E-2</v>
      </c>
      <c r="L426" s="51">
        <f t="shared" si="10"/>
        <v>2.4038045661869893</v>
      </c>
    </row>
    <row r="427" spans="1:12" ht="12" customHeight="1" x14ac:dyDescent="0.2">
      <c r="A427" s="41"/>
      <c r="B427" s="37"/>
      <c r="C427" s="309"/>
      <c r="D427" s="187" t="s">
        <v>204</v>
      </c>
      <c r="E427" s="78">
        <v>0.13350455862500002</v>
      </c>
      <c r="F427" s="78">
        <v>0.109067292375</v>
      </c>
      <c r="G427" s="78">
        <v>0.32889389087499998</v>
      </c>
      <c r="H427" s="78">
        <v>0.18179717237500001</v>
      </c>
      <c r="I427" s="78">
        <v>7.1690287249999984E-2</v>
      </c>
      <c r="J427" s="136">
        <v>7.2966025374999993E-2</v>
      </c>
      <c r="K427" s="136">
        <v>0.10208076937499999</v>
      </c>
      <c r="L427" s="83">
        <f t="shared" si="10"/>
        <v>2.9383011513168844</v>
      </c>
    </row>
    <row r="428" spans="1:12" ht="12" customHeight="1" x14ac:dyDescent="0.2">
      <c r="A428" s="41"/>
      <c r="B428" s="37"/>
      <c r="C428" s="309"/>
      <c r="D428" s="187" t="s">
        <v>205</v>
      </c>
      <c r="E428" s="78">
        <v>0.13612130387499999</v>
      </c>
      <c r="F428" s="78">
        <v>9.2296786874999995E-2</v>
      </c>
      <c r="G428" s="78">
        <v>0.34255592762500003</v>
      </c>
      <c r="H428" s="78">
        <v>0.18933232562500002</v>
      </c>
      <c r="I428" s="78">
        <v>6.3459473500000002E-2</v>
      </c>
      <c r="J428" s="136">
        <v>7.4153414124999997E-2</v>
      </c>
      <c r="K428" s="136">
        <v>0.10208076937499999</v>
      </c>
      <c r="L428" s="83">
        <f t="shared" si="10"/>
        <v>2.9413812506246653</v>
      </c>
    </row>
    <row r="429" spans="1:12" ht="12" customHeight="1" x14ac:dyDescent="0.2">
      <c r="A429" s="41"/>
      <c r="B429" s="37"/>
      <c r="C429" s="309"/>
      <c r="D429" s="187" t="s">
        <v>206</v>
      </c>
      <c r="E429" s="78">
        <v>0.15192769774999998</v>
      </c>
      <c r="F429" s="78">
        <v>9.2843868999999996E-2</v>
      </c>
      <c r="G429" s="78">
        <v>0.30676423862500002</v>
      </c>
      <c r="H429" s="78">
        <v>0.1620848375</v>
      </c>
      <c r="I429" s="78">
        <v>8.6666319624999988E-2</v>
      </c>
      <c r="J429" s="136">
        <v>8.4153194000000014E-2</v>
      </c>
      <c r="K429" s="136">
        <v>0.11555985387500001</v>
      </c>
      <c r="L429" s="83">
        <f t="shared" si="10"/>
        <v>2.923425232920748</v>
      </c>
    </row>
    <row r="430" spans="1:12" ht="12" customHeight="1" x14ac:dyDescent="0.2">
      <c r="A430" s="41"/>
      <c r="B430" s="37"/>
      <c r="C430" s="309"/>
      <c r="D430" s="187" t="s">
        <v>150</v>
      </c>
      <c r="E430" s="78">
        <v>9.4903457999999996E-2</v>
      </c>
      <c r="F430" s="78">
        <v>4.8359099999999995E-2</v>
      </c>
      <c r="G430" s="78">
        <v>0.30086822266666663</v>
      </c>
      <c r="H430" s="78">
        <v>0.31380680266666666</v>
      </c>
      <c r="I430" s="78">
        <v>0.181464347</v>
      </c>
      <c r="J430" s="136">
        <v>4.4443799999999999E-2</v>
      </c>
      <c r="K430" s="136">
        <v>1.61543E-2</v>
      </c>
      <c r="L430" s="83">
        <f t="shared" si="10"/>
        <v>3.4668603145312318</v>
      </c>
    </row>
    <row r="431" spans="1:12" ht="12" customHeight="1" x14ac:dyDescent="0.2">
      <c r="A431" s="41"/>
      <c r="B431" s="37"/>
      <c r="C431" s="309"/>
      <c r="D431" s="187" t="s">
        <v>151</v>
      </c>
      <c r="E431" s="78">
        <v>0.13787967733333331</v>
      </c>
      <c r="F431" s="78">
        <v>0.11086953233333334</v>
      </c>
      <c r="G431" s="78">
        <v>0.29528354699999998</v>
      </c>
      <c r="H431" s="78">
        <v>0.26330648600000001</v>
      </c>
      <c r="I431" s="78">
        <v>0.11130284133333333</v>
      </c>
      <c r="J431" s="136">
        <v>5.857270366666667E-2</v>
      </c>
      <c r="K431" s="136">
        <v>2.2785200000000002E-2</v>
      </c>
      <c r="L431" s="83">
        <f t="shared" si="10"/>
        <v>3.1080761304058298</v>
      </c>
    </row>
    <row r="432" spans="1:12" ht="12" customHeight="1" x14ac:dyDescent="0.2">
      <c r="A432" s="41"/>
      <c r="B432" s="37"/>
      <c r="C432" s="309"/>
      <c r="D432" s="187" t="s">
        <v>152</v>
      </c>
      <c r="E432" s="78">
        <v>0.12867274733333334</v>
      </c>
      <c r="F432" s="78">
        <v>8.1177756000000004E-2</v>
      </c>
      <c r="G432" s="78">
        <v>0.35538123333333332</v>
      </c>
      <c r="H432" s="78">
        <v>0.22871215133333334</v>
      </c>
      <c r="I432" s="78">
        <v>0.11279456166666667</v>
      </c>
      <c r="J432" s="136">
        <v>6.1275481666666666E-2</v>
      </c>
      <c r="K432" s="136">
        <v>3.1986066666666667E-2</v>
      </c>
      <c r="L432" s="83">
        <f t="shared" si="10"/>
        <v>3.1276862407704913</v>
      </c>
    </row>
    <row r="433" spans="1:12" ht="12" customHeight="1" x14ac:dyDescent="0.2">
      <c r="A433" s="41"/>
      <c r="B433" s="37"/>
      <c r="C433" s="309"/>
      <c r="D433" s="187" t="s">
        <v>153</v>
      </c>
      <c r="E433" s="78">
        <v>0.17160377899999998</v>
      </c>
      <c r="F433" s="78">
        <v>0.10527123099999998</v>
      </c>
      <c r="G433" s="78">
        <v>0.41262864166666668</v>
      </c>
      <c r="H433" s="78">
        <v>0.13217250266666666</v>
      </c>
      <c r="I433" s="78">
        <v>3.7406299999999996E-2</v>
      </c>
      <c r="J433" s="136">
        <v>8.136039266666667E-2</v>
      </c>
      <c r="K433" s="136">
        <v>5.9557146999999998E-2</v>
      </c>
      <c r="L433" s="83">
        <f t="shared" si="10"/>
        <v>2.7188934716159028</v>
      </c>
    </row>
    <row r="434" spans="1:12" ht="12" customHeight="1" x14ac:dyDescent="0.2">
      <c r="A434" s="41"/>
      <c r="B434" s="37"/>
      <c r="C434" s="309"/>
      <c r="D434" s="187" t="s">
        <v>154</v>
      </c>
      <c r="E434" s="78">
        <v>0.11340216833333333</v>
      </c>
      <c r="F434" s="78">
        <v>7.8079317333333328E-2</v>
      </c>
      <c r="G434" s="78">
        <v>0.30809224466666668</v>
      </c>
      <c r="H434" s="78">
        <v>0.19497052600000001</v>
      </c>
      <c r="I434" s="78">
        <v>0.102481561</v>
      </c>
      <c r="J434" s="136">
        <v>9.7627548666666675E-2</v>
      </c>
      <c r="K434" s="136">
        <v>0.10534662766666665</v>
      </c>
      <c r="L434" s="83">
        <f t="shared" si="10"/>
        <v>3.1192558533649706</v>
      </c>
    </row>
    <row r="435" spans="1:12" ht="12" customHeight="1" x14ac:dyDescent="0.2">
      <c r="A435" s="41"/>
      <c r="B435" s="37"/>
      <c r="C435" s="309"/>
      <c r="D435" s="187" t="s">
        <v>155</v>
      </c>
      <c r="E435" s="78">
        <v>0.18068983566666666</v>
      </c>
      <c r="F435" s="78">
        <v>0.12611094566666667</v>
      </c>
      <c r="G435" s="78">
        <v>0.34833688166666671</v>
      </c>
      <c r="H435" s="78">
        <v>8.0302737999999999E-2</v>
      </c>
      <c r="I435" s="78">
        <v>4.0018366666666671E-3</v>
      </c>
      <c r="J435" s="136">
        <v>8.8596622999999999E-2</v>
      </c>
      <c r="K435" s="136">
        <v>0.17196113500000001</v>
      </c>
      <c r="L435" s="83">
        <f t="shared" si="10"/>
        <v>2.4601549852949907</v>
      </c>
    </row>
    <row r="436" spans="1:12" ht="12" customHeight="1" x14ac:dyDescent="0.2">
      <c r="A436" s="41"/>
      <c r="B436" s="37"/>
      <c r="C436" s="309"/>
      <c r="D436" s="187" t="s">
        <v>156</v>
      </c>
      <c r="E436" s="78">
        <v>0.14615496866666666</v>
      </c>
      <c r="F436" s="78">
        <v>0.13524986266666664</v>
      </c>
      <c r="G436" s="78">
        <v>0.30195677900000001</v>
      </c>
      <c r="H436" s="78">
        <v>0.138730621</v>
      </c>
      <c r="I436" s="78">
        <v>2.7684333333333335E-2</v>
      </c>
      <c r="J436" s="136">
        <v>7.0708908666666667E-2</v>
      </c>
      <c r="K436" s="136">
        <v>0.17951456333333335</v>
      </c>
      <c r="L436" s="83">
        <f t="shared" si="10"/>
        <v>2.6886265544494261</v>
      </c>
    </row>
    <row r="437" spans="1:12" ht="12" customHeight="1" x14ac:dyDescent="0.2">
      <c r="A437" s="41"/>
      <c r="B437" s="37"/>
      <c r="C437" s="309"/>
      <c r="D437" s="188" t="s">
        <v>157</v>
      </c>
      <c r="E437" s="78">
        <v>0.15083619299999998</v>
      </c>
      <c r="F437" s="78">
        <v>9.9436783666666681E-2</v>
      </c>
      <c r="G437" s="78">
        <v>0.28602326900000002</v>
      </c>
      <c r="H437" s="78">
        <v>6.9903066999999999E-2</v>
      </c>
      <c r="I437" s="78">
        <v>1.4373766666666668E-2</v>
      </c>
      <c r="J437" s="136">
        <v>0.11414156433333333</v>
      </c>
      <c r="K437" s="136">
        <v>0.26528534066666665</v>
      </c>
      <c r="L437" s="84">
        <f t="shared" si="10"/>
        <v>2.5126140991190637</v>
      </c>
    </row>
    <row r="438" spans="1:12" ht="15" customHeight="1" x14ac:dyDescent="0.2">
      <c r="A438" s="41"/>
      <c r="B438" s="37"/>
      <c r="C438" s="309"/>
      <c r="D438" s="189" t="s">
        <v>209</v>
      </c>
      <c r="E438" s="143">
        <v>0.14051785341666664</v>
      </c>
      <c r="F438" s="143">
        <v>9.8069316083333316E-2</v>
      </c>
      <c r="G438" s="143">
        <v>0.32607135237500001</v>
      </c>
      <c r="H438" s="143">
        <v>0.17773811183333332</v>
      </c>
      <c r="I438" s="143">
        <v>7.3938693458333329E-2</v>
      </c>
      <c r="J438" s="144">
        <v>7.7090877833333335E-2</v>
      </c>
      <c r="K438" s="145">
        <v>0.10657379754166667</v>
      </c>
      <c r="L438" s="146">
        <f t="shared" si="10"/>
        <v>2.9344760389675675</v>
      </c>
    </row>
    <row r="439" spans="1:12" ht="12" customHeight="1" x14ac:dyDescent="0.2">
      <c r="A439" s="41"/>
      <c r="B439" s="37"/>
      <c r="C439" s="308" t="s">
        <v>30</v>
      </c>
      <c r="D439" s="185" t="s">
        <v>103</v>
      </c>
      <c r="E439" s="124">
        <v>0.118638444</v>
      </c>
      <c r="F439" s="124">
        <v>9.8698460000000002E-2</v>
      </c>
      <c r="G439" s="124">
        <v>0.29702359299999997</v>
      </c>
      <c r="H439" s="124">
        <v>0.300988374</v>
      </c>
      <c r="I439" s="124">
        <v>0.13168656100000001</v>
      </c>
      <c r="J439" s="132">
        <v>4.5579799999999997E-2</v>
      </c>
      <c r="K439" s="133">
        <v>7.3847599999999998E-3</v>
      </c>
      <c r="L439" s="49">
        <f>(1*E439+2*F439+3*G439+4*H439+5*I439)/SUM(E439:I439)</f>
        <v>3.2411590319463359</v>
      </c>
    </row>
    <row r="440" spans="1:12" ht="12" customHeight="1" x14ac:dyDescent="0.2">
      <c r="A440" s="41"/>
      <c r="B440" s="37"/>
      <c r="C440" s="309"/>
      <c r="D440" s="186" t="s">
        <v>104</v>
      </c>
      <c r="E440" s="125">
        <v>0.12084544999999999</v>
      </c>
      <c r="F440" s="125">
        <v>0.102429943</v>
      </c>
      <c r="G440" s="125">
        <v>0.32541541899999998</v>
      </c>
      <c r="H440" s="125">
        <v>0.27576519999999999</v>
      </c>
      <c r="I440" s="125">
        <v>0.111264537</v>
      </c>
      <c r="J440" s="134">
        <v>4.3107100000000002E-2</v>
      </c>
      <c r="K440" s="135">
        <v>2.1172400000000001E-2</v>
      </c>
      <c r="L440" s="50">
        <f>(1*E440+2*F440+3*G440+4*H440+5*I440)/SUM(E440:I440)</f>
        <v>3.1647643959136778</v>
      </c>
    </row>
    <row r="441" spans="1:12" ht="12" customHeight="1" x14ac:dyDescent="0.2">
      <c r="A441" s="41"/>
      <c r="B441" s="37"/>
      <c r="C441" s="309"/>
      <c r="D441" s="186" t="s">
        <v>105</v>
      </c>
      <c r="E441" s="125">
        <v>0.12617821600000001</v>
      </c>
      <c r="F441" s="125">
        <v>8.2089842999999996E-2</v>
      </c>
      <c r="G441" s="125">
        <v>0.32762581899999998</v>
      </c>
      <c r="H441" s="125">
        <v>0.25613398900000001</v>
      </c>
      <c r="I441" s="125">
        <v>0.13690840500000001</v>
      </c>
      <c r="J441" s="134">
        <v>4.9395300000000003E-2</v>
      </c>
      <c r="K441" s="135">
        <v>2.1668400000000001E-2</v>
      </c>
      <c r="L441" s="50">
        <f t="shared" ref="L441:L477" si="11">(1*E441+2*F441+3*G441+4*H441+5*I441)/SUM(E441:I441)</f>
        <v>3.2104606418038544</v>
      </c>
    </row>
    <row r="442" spans="1:12" ht="12" customHeight="1" x14ac:dyDescent="0.2">
      <c r="A442" s="41"/>
      <c r="B442" s="37"/>
      <c r="C442" s="309"/>
      <c r="D442" s="186" t="s">
        <v>106</v>
      </c>
      <c r="E442" s="125">
        <v>0.143709912</v>
      </c>
      <c r="F442" s="125">
        <v>0.118843725</v>
      </c>
      <c r="G442" s="125">
        <v>0.36908693199999998</v>
      </c>
      <c r="H442" s="125">
        <v>0.15042609200000001</v>
      </c>
      <c r="I442" s="125">
        <v>5.64939E-2</v>
      </c>
      <c r="J442" s="134">
        <v>7.1132111999999997E-2</v>
      </c>
      <c r="K442" s="135">
        <v>9.0307343999999998E-2</v>
      </c>
      <c r="L442" s="50">
        <f t="shared" si="11"/>
        <v>2.8296489679533114</v>
      </c>
    </row>
    <row r="443" spans="1:12" ht="12" customHeight="1" x14ac:dyDescent="0.2">
      <c r="A443" s="41"/>
      <c r="B443" s="37"/>
      <c r="C443" s="309"/>
      <c r="D443" s="186" t="s">
        <v>107</v>
      </c>
      <c r="E443" s="125">
        <v>0.14240024900000001</v>
      </c>
      <c r="F443" s="125">
        <v>0.106538968</v>
      </c>
      <c r="G443" s="125">
        <v>0.30067281600000001</v>
      </c>
      <c r="H443" s="125">
        <v>0.167862545</v>
      </c>
      <c r="I443" s="125">
        <v>5.6217000000000003E-2</v>
      </c>
      <c r="J443" s="134">
        <v>9.6454987000000006E-2</v>
      </c>
      <c r="K443" s="135">
        <v>0.129853476</v>
      </c>
      <c r="L443" s="50">
        <f t="shared" si="11"/>
        <v>2.8564765028371553</v>
      </c>
    </row>
    <row r="444" spans="1:12" ht="12" customHeight="1" x14ac:dyDescent="0.2">
      <c r="A444" s="41"/>
      <c r="B444" s="37"/>
      <c r="C444" s="309"/>
      <c r="D444" s="186" t="s">
        <v>108</v>
      </c>
      <c r="E444" s="125">
        <v>0.195385382</v>
      </c>
      <c r="F444" s="125">
        <v>0.125597084</v>
      </c>
      <c r="G444" s="125">
        <v>0.26736753000000002</v>
      </c>
      <c r="H444" s="125">
        <v>5.9156500000000001E-2</v>
      </c>
      <c r="I444" s="125">
        <v>1.6030900000000001E-2</v>
      </c>
      <c r="J444" s="134">
        <v>9.3859355000000005E-2</v>
      </c>
      <c r="K444" s="135">
        <v>0.242603241</v>
      </c>
      <c r="L444" s="50">
        <f t="shared" si="11"/>
        <v>2.3592681428915272</v>
      </c>
    </row>
    <row r="445" spans="1:12" ht="12" customHeight="1" x14ac:dyDescent="0.2">
      <c r="A445" s="41"/>
      <c r="B445" s="37"/>
      <c r="C445" s="309"/>
      <c r="D445" s="186" t="s">
        <v>109</v>
      </c>
      <c r="E445" s="125">
        <v>0.19304513600000001</v>
      </c>
      <c r="F445" s="125">
        <v>0.12319414400000001</v>
      </c>
      <c r="G445" s="125">
        <v>0.24542710000000001</v>
      </c>
      <c r="H445" s="125">
        <v>5.7882999999999997E-2</v>
      </c>
      <c r="I445" s="125">
        <v>2.2682600000000001E-2</v>
      </c>
      <c r="J445" s="134">
        <v>9.9776150999999993E-2</v>
      </c>
      <c r="K445" s="135">
        <v>0.25799183999999997</v>
      </c>
      <c r="L445" s="50">
        <f t="shared" si="11"/>
        <v>2.3677732834169984</v>
      </c>
    </row>
    <row r="446" spans="1:12" ht="12" customHeight="1" x14ac:dyDescent="0.2">
      <c r="A446" s="41"/>
      <c r="B446" s="37"/>
      <c r="C446" s="309"/>
      <c r="D446" s="186" t="s">
        <v>110</v>
      </c>
      <c r="E446" s="125">
        <v>0.17327055399999999</v>
      </c>
      <c r="F446" s="125">
        <v>0.104457355</v>
      </c>
      <c r="G446" s="125">
        <v>0.18963258199999999</v>
      </c>
      <c r="H446" s="125">
        <v>5.3600799999999997E-2</v>
      </c>
      <c r="I446" s="125">
        <v>2.0229E-2</v>
      </c>
      <c r="J446" s="134">
        <v>0.120461018</v>
      </c>
      <c r="K446" s="135">
        <v>0.33834866899999999</v>
      </c>
      <c r="L446" s="50">
        <f t="shared" si="11"/>
        <v>2.3404544225276944</v>
      </c>
    </row>
    <row r="447" spans="1:12" ht="12" customHeight="1" x14ac:dyDescent="0.2">
      <c r="A447" s="41"/>
      <c r="B447" s="37"/>
      <c r="C447" s="309"/>
      <c r="D447" s="186" t="s">
        <v>111</v>
      </c>
      <c r="E447" s="125">
        <v>0.119532823</v>
      </c>
      <c r="F447" s="125">
        <v>0.140393561</v>
      </c>
      <c r="G447" s="125">
        <v>0.34010224</v>
      </c>
      <c r="H447" s="125">
        <v>0.16511854200000001</v>
      </c>
      <c r="I447" s="125">
        <v>2.4603900000000001E-2</v>
      </c>
      <c r="J447" s="134">
        <v>8.3610482E-2</v>
      </c>
      <c r="K447" s="135">
        <v>0.12663840600000001</v>
      </c>
      <c r="L447" s="50">
        <f t="shared" si="11"/>
        <v>2.7909051698576621</v>
      </c>
    </row>
    <row r="448" spans="1:12" ht="12" customHeight="1" x14ac:dyDescent="0.2">
      <c r="A448" s="41"/>
      <c r="B448" s="37"/>
      <c r="C448" s="309"/>
      <c r="D448" s="186" t="s">
        <v>112</v>
      </c>
      <c r="E448" s="125">
        <v>0.119018524</v>
      </c>
      <c r="F448" s="125">
        <v>0.10010634</v>
      </c>
      <c r="G448" s="125">
        <v>0.28798408399999997</v>
      </c>
      <c r="H448" s="125">
        <v>0.28677148899999999</v>
      </c>
      <c r="I448" s="125">
        <v>0.15016527299999999</v>
      </c>
      <c r="J448" s="134">
        <v>4.8569500000000002E-2</v>
      </c>
      <c r="K448" s="135">
        <v>7.3847599999999998E-3</v>
      </c>
      <c r="L448" s="50">
        <f t="shared" si="11"/>
        <v>3.2637146108105295</v>
      </c>
    </row>
    <row r="449" spans="1:12" ht="12" customHeight="1" x14ac:dyDescent="0.2">
      <c r="A449" s="41"/>
      <c r="B449" s="37"/>
      <c r="C449" s="309"/>
      <c r="D449" s="186" t="s">
        <v>113</v>
      </c>
      <c r="E449" s="125">
        <v>0.11672917100000001</v>
      </c>
      <c r="F449" s="125">
        <v>0.10851013900000001</v>
      </c>
      <c r="G449" s="125">
        <v>0.32647297199999997</v>
      </c>
      <c r="H449" s="125">
        <v>0.25689050699999999</v>
      </c>
      <c r="I449" s="125">
        <v>0.123602106</v>
      </c>
      <c r="J449" s="134">
        <v>4.6622700000000003E-2</v>
      </c>
      <c r="K449" s="135">
        <v>2.1172400000000001E-2</v>
      </c>
      <c r="L449" s="50">
        <f t="shared" si="11"/>
        <v>3.1739169563146312</v>
      </c>
    </row>
    <row r="450" spans="1:12" ht="12" customHeight="1" x14ac:dyDescent="0.2">
      <c r="A450" s="41"/>
      <c r="B450" s="37"/>
      <c r="C450" s="309"/>
      <c r="D450" s="186" t="s">
        <v>114</v>
      </c>
      <c r="E450" s="125">
        <v>0.130691487</v>
      </c>
      <c r="F450" s="125">
        <v>0.10080171</v>
      </c>
      <c r="G450" s="125">
        <v>0.346053108</v>
      </c>
      <c r="H450" s="125">
        <v>0.233704944</v>
      </c>
      <c r="I450" s="125">
        <v>0.11548581400000001</v>
      </c>
      <c r="J450" s="134">
        <v>5.1594500000000001E-2</v>
      </c>
      <c r="K450" s="135">
        <v>2.1668400000000001E-2</v>
      </c>
      <c r="L450" s="50">
        <f t="shared" si="11"/>
        <v>3.1105943552837054</v>
      </c>
    </row>
    <row r="451" spans="1:12" ht="12" customHeight="1" x14ac:dyDescent="0.2">
      <c r="A451" s="41"/>
      <c r="B451" s="37"/>
      <c r="C451" s="309"/>
      <c r="D451" s="186" t="s">
        <v>115</v>
      </c>
      <c r="E451" s="125">
        <v>0.14100336499999999</v>
      </c>
      <c r="F451" s="125">
        <v>0.111880965</v>
      </c>
      <c r="G451" s="125">
        <v>0.35650135799999999</v>
      </c>
      <c r="H451" s="125">
        <v>0.15982992800000001</v>
      </c>
      <c r="I451" s="125">
        <v>5.87822E-2</v>
      </c>
      <c r="J451" s="134">
        <v>8.1694803999999996E-2</v>
      </c>
      <c r="K451" s="135">
        <v>9.0307343999999998E-2</v>
      </c>
      <c r="L451" s="50">
        <f t="shared" si="11"/>
        <v>2.859307156674916</v>
      </c>
    </row>
    <row r="452" spans="1:12" ht="12" customHeight="1" x14ac:dyDescent="0.2">
      <c r="A452" s="41"/>
      <c r="B452" s="37"/>
      <c r="C452" s="309"/>
      <c r="D452" s="174" t="s">
        <v>116</v>
      </c>
      <c r="E452" s="125">
        <v>0.144302135</v>
      </c>
      <c r="F452" s="125">
        <v>0.10382407</v>
      </c>
      <c r="G452" s="125">
        <v>0.31849535600000001</v>
      </c>
      <c r="H452" s="125">
        <v>0.15525719800000001</v>
      </c>
      <c r="I452" s="125">
        <v>4.4669199999999999E-2</v>
      </c>
      <c r="J452" s="134">
        <v>0.10359853500000001</v>
      </c>
      <c r="K452" s="135">
        <v>0.129853476</v>
      </c>
      <c r="L452" s="50">
        <f t="shared" si="11"/>
        <v>2.8071448234069329</v>
      </c>
    </row>
    <row r="453" spans="1:12" ht="12" customHeight="1" x14ac:dyDescent="0.2">
      <c r="A453" s="41"/>
      <c r="B453" s="37"/>
      <c r="C453" s="309"/>
      <c r="D453" s="174" t="s">
        <v>117</v>
      </c>
      <c r="E453" s="125">
        <v>0.19511930799999999</v>
      </c>
      <c r="F453" s="125">
        <v>0.120812409</v>
      </c>
      <c r="G453" s="125">
        <v>0.26072329500000002</v>
      </c>
      <c r="H453" s="125">
        <v>5.7206E-2</v>
      </c>
      <c r="I453" s="125">
        <v>1.7969499999999999E-2</v>
      </c>
      <c r="J453" s="134">
        <v>0.10556624000000001</v>
      </c>
      <c r="K453" s="135">
        <v>0.242603241</v>
      </c>
      <c r="L453" s="50">
        <f t="shared" si="11"/>
        <v>2.3588731774495395</v>
      </c>
    </row>
    <row r="454" spans="1:12" ht="12" customHeight="1" x14ac:dyDescent="0.2">
      <c r="A454" s="41"/>
      <c r="B454" s="37"/>
      <c r="C454" s="309"/>
      <c r="D454" s="174" t="s">
        <v>118</v>
      </c>
      <c r="E454" s="125">
        <v>0.18358258499999999</v>
      </c>
      <c r="F454" s="125">
        <v>0.116838923</v>
      </c>
      <c r="G454" s="125">
        <v>0.241130077</v>
      </c>
      <c r="H454" s="125">
        <v>7.2194532000000006E-2</v>
      </c>
      <c r="I454" s="125">
        <v>2.3222E-2</v>
      </c>
      <c r="J454" s="134">
        <v>0.105040063</v>
      </c>
      <c r="K454" s="135">
        <v>0.25799183999999997</v>
      </c>
      <c r="L454" s="50">
        <f t="shared" si="11"/>
        <v>2.426398980971288</v>
      </c>
    </row>
    <row r="455" spans="1:12" ht="12" customHeight="1" x14ac:dyDescent="0.2">
      <c r="A455" s="41"/>
      <c r="B455" s="37"/>
      <c r="C455" s="309"/>
      <c r="D455" s="174" t="s">
        <v>119</v>
      </c>
      <c r="E455" s="125">
        <v>0.16492863899999999</v>
      </c>
      <c r="F455" s="125">
        <v>9.7408010000000003E-2</v>
      </c>
      <c r="G455" s="125">
        <v>0.18419012500000001</v>
      </c>
      <c r="H455" s="125">
        <v>6.768776E-2</v>
      </c>
      <c r="I455" s="125">
        <v>2.29357E-2</v>
      </c>
      <c r="J455" s="134">
        <v>0.124501109</v>
      </c>
      <c r="K455" s="135">
        <v>0.33834866899999999</v>
      </c>
      <c r="L455" s="50">
        <f t="shared" si="11"/>
        <v>2.4159806546784455</v>
      </c>
    </row>
    <row r="456" spans="1:12" ht="12" customHeight="1" x14ac:dyDescent="0.2">
      <c r="A456" s="41"/>
      <c r="B456" s="37"/>
      <c r="C456" s="309"/>
      <c r="D456" s="174" t="s">
        <v>120</v>
      </c>
      <c r="E456" s="125">
        <v>0.13013883100000001</v>
      </c>
      <c r="F456" s="125">
        <v>0.119570986</v>
      </c>
      <c r="G456" s="125">
        <v>0.33161046</v>
      </c>
      <c r="H456" s="125">
        <v>0.16366881</v>
      </c>
      <c r="I456" s="125">
        <v>4.4762000000000003E-2</v>
      </c>
      <c r="J456" s="134">
        <v>8.3610482E-2</v>
      </c>
      <c r="K456" s="135">
        <v>0.12663840600000001</v>
      </c>
      <c r="L456" s="50">
        <f t="shared" si="11"/>
        <v>2.8396256237125002</v>
      </c>
    </row>
    <row r="457" spans="1:12" ht="12" customHeight="1" x14ac:dyDescent="0.2">
      <c r="A457" s="41"/>
      <c r="B457" s="37"/>
      <c r="C457" s="309"/>
      <c r="D457" s="186" t="s">
        <v>121</v>
      </c>
      <c r="E457" s="125">
        <v>0.112473831</v>
      </c>
      <c r="F457" s="125">
        <v>7.6094705999999998E-2</v>
      </c>
      <c r="G457" s="125">
        <v>0.268836729</v>
      </c>
      <c r="H457" s="125">
        <v>0.30707452499999999</v>
      </c>
      <c r="I457" s="125">
        <v>0.16918984100000001</v>
      </c>
      <c r="J457" s="134">
        <v>5.7429800000000003E-2</v>
      </c>
      <c r="K457" s="135">
        <v>8.9005999999999998E-3</v>
      </c>
      <c r="L457" s="50">
        <f t="shared" si="11"/>
        <v>3.3688797698841726</v>
      </c>
    </row>
    <row r="458" spans="1:12" ht="12" customHeight="1" x14ac:dyDescent="0.2">
      <c r="A458" s="41"/>
      <c r="B458" s="37"/>
      <c r="C458" s="309"/>
      <c r="D458" s="186" t="s">
        <v>122</v>
      </c>
      <c r="E458" s="125">
        <v>0.110537387</v>
      </c>
      <c r="F458" s="125">
        <v>6.8457690000000002E-2</v>
      </c>
      <c r="G458" s="125">
        <v>0.25343391999999998</v>
      </c>
      <c r="H458" s="125">
        <v>0.31420385699999998</v>
      </c>
      <c r="I458" s="125">
        <v>0.17390815600000001</v>
      </c>
      <c r="J458" s="134">
        <v>5.5449600000000002E-2</v>
      </c>
      <c r="K458" s="135">
        <v>2.40094E-2</v>
      </c>
      <c r="L458" s="50">
        <f t="shared" si="11"/>
        <v>3.404639989912019</v>
      </c>
    </row>
    <row r="459" spans="1:12" ht="12" customHeight="1" x14ac:dyDescent="0.2">
      <c r="A459" s="41"/>
      <c r="B459" s="37"/>
      <c r="C459" s="309"/>
      <c r="D459" s="186" t="s">
        <v>123</v>
      </c>
      <c r="E459" s="125">
        <v>0.18250545300000001</v>
      </c>
      <c r="F459" s="125">
        <v>0.10353322600000001</v>
      </c>
      <c r="G459" s="125">
        <v>0.30263707899999998</v>
      </c>
      <c r="H459" s="125">
        <v>0.17361353299999999</v>
      </c>
      <c r="I459" s="125">
        <v>7.3662588000000001E-2</v>
      </c>
      <c r="J459" s="134">
        <v>8.0562614000000005E-2</v>
      </c>
      <c r="K459" s="135">
        <v>8.3485506000000001E-2</v>
      </c>
      <c r="L459" s="50">
        <f t="shared" si="11"/>
        <v>2.8234283255914541</v>
      </c>
    </row>
    <row r="460" spans="1:12" ht="12" customHeight="1" x14ac:dyDescent="0.2">
      <c r="A460" s="41"/>
      <c r="B460" s="37"/>
      <c r="C460" s="309"/>
      <c r="D460" s="186" t="s">
        <v>124</v>
      </c>
      <c r="E460" s="125">
        <v>0.19210139600000001</v>
      </c>
      <c r="F460" s="125">
        <v>7.2791964000000001E-2</v>
      </c>
      <c r="G460" s="125">
        <v>0.30857841400000002</v>
      </c>
      <c r="H460" s="125">
        <v>0.15192330700000001</v>
      </c>
      <c r="I460" s="125">
        <v>3.82592E-2</v>
      </c>
      <c r="J460" s="134">
        <v>9.4650172000000005E-2</v>
      </c>
      <c r="K460" s="135">
        <v>0.141695557</v>
      </c>
      <c r="L460" s="50">
        <f t="shared" si="11"/>
        <v>2.7007113628686641</v>
      </c>
    </row>
    <row r="461" spans="1:12" ht="12" customHeight="1" x14ac:dyDescent="0.2">
      <c r="A461" s="41"/>
      <c r="B461" s="37"/>
      <c r="C461" s="309"/>
      <c r="D461" s="174" t="s">
        <v>125</v>
      </c>
      <c r="E461" s="125">
        <v>0.176564835</v>
      </c>
      <c r="F461" s="125">
        <v>8.3850716000000006E-2</v>
      </c>
      <c r="G461" s="125">
        <v>0.284119976</v>
      </c>
      <c r="H461" s="125">
        <v>0.15657796099999999</v>
      </c>
      <c r="I461" s="125">
        <v>4.3025399999999998E-2</v>
      </c>
      <c r="J461" s="134">
        <v>0.111374313</v>
      </c>
      <c r="K461" s="135">
        <v>0.144486804</v>
      </c>
      <c r="L461" s="50">
        <f t="shared" si="11"/>
        <v>2.7388234533443709</v>
      </c>
    </row>
    <row r="462" spans="1:12" ht="12" customHeight="1" x14ac:dyDescent="0.2">
      <c r="A462" s="41"/>
      <c r="B462" s="37"/>
      <c r="C462" s="309"/>
      <c r="D462" s="174" t="s">
        <v>126</v>
      </c>
      <c r="E462" s="125">
        <v>0.19400695500000001</v>
      </c>
      <c r="F462" s="125">
        <v>9.1049889999999994E-2</v>
      </c>
      <c r="G462" s="125">
        <v>0.23468278100000001</v>
      </c>
      <c r="H462" s="125">
        <v>9.2750915000000003E-2</v>
      </c>
      <c r="I462" s="125">
        <v>1.3837500000000001E-2</v>
      </c>
      <c r="J462" s="134">
        <v>0.115314747</v>
      </c>
      <c r="K462" s="135">
        <v>0.25835719800000001</v>
      </c>
      <c r="L462" s="50">
        <f t="shared" si="11"/>
        <v>2.4273960903500407</v>
      </c>
    </row>
    <row r="463" spans="1:12" ht="12" customHeight="1" x14ac:dyDescent="0.2">
      <c r="A463" s="41"/>
      <c r="B463" s="37"/>
      <c r="C463" s="309"/>
      <c r="D463" s="174" t="s">
        <v>127</v>
      </c>
      <c r="E463" s="125">
        <v>0.18507707800000001</v>
      </c>
      <c r="F463" s="125">
        <v>7.6114709000000003E-2</v>
      </c>
      <c r="G463" s="125">
        <v>0.20745898400000001</v>
      </c>
      <c r="H463" s="125">
        <v>0.106621066</v>
      </c>
      <c r="I463" s="125">
        <v>2.90031E-2</v>
      </c>
      <c r="J463" s="134">
        <v>0.118128952</v>
      </c>
      <c r="K463" s="135">
        <v>0.27759606399999998</v>
      </c>
      <c r="L463" s="50">
        <f t="shared" si="11"/>
        <v>2.5339181194602483</v>
      </c>
    </row>
    <row r="464" spans="1:12" ht="12" customHeight="1" x14ac:dyDescent="0.2">
      <c r="A464" s="41"/>
      <c r="B464" s="37"/>
      <c r="C464" s="309"/>
      <c r="D464" s="174" t="s">
        <v>128</v>
      </c>
      <c r="E464" s="125">
        <v>0.17848291499999999</v>
      </c>
      <c r="F464" s="125">
        <v>5.6863799999999999E-2</v>
      </c>
      <c r="G464" s="125">
        <v>0.17281292600000001</v>
      </c>
      <c r="H464" s="125">
        <v>8.4726996999999998E-2</v>
      </c>
      <c r="I464" s="125">
        <v>1.7902999999999999E-2</v>
      </c>
      <c r="J464" s="134">
        <v>0.14548061600000001</v>
      </c>
      <c r="K464" s="135">
        <v>0.34372975500000003</v>
      </c>
      <c r="L464" s="50">
        <f t="shared" si="11"/>
        <v>2.4257976059412543</v>
      </c>
    </row>
    <row r="465" spans="1:12" ht="12" customHeight="1" x14ac:dyDescent="0.2">
      <c r="A465" s="41"/>
      <c r="B465" s="37"/>
      <c r="C465" s="309"/>
      <c r="D465" s="229" t="s">
        <v>129</v>
      </c>
      <c r="E465" s="230">
        <v>0.12668968799999999</v>
      </c>
      <c r="F465" s="230">
        <v>0.110006569</v>
      </c>
      <c r="G465" s="230">
        <v>0.3143862</v>
      </c>
      <c r="H465" s="230">
        <v>0.16578469100000001</v>
      </c>
      <c r="I465" s="230">
        <v>6.0701900000000003E-2</v>
      </c>
      <c r="J465" s="178">
        <v>9.2257965999999997E-2</v>
      </c>
      <c r="K465" s="179">
        <v>0.13017295400000001</v>
      </c>
      <c r="L465" s="51">
        <f t="shared" si="11"/>
        <v>2.9020055463936112</v>
      </c>
    </row>
    <row r="466" spans="1:12" ht="12" customHeight="1" x14ac:dyDescent="0.2">
      <c r="A466" s="41"/>
      <c r="B466" s="37"/>
      <c r="C466" s="310"/>
      <c r="D466" s="187" t="s">
        <v>204</v>
      </c>
      <c r="E466" s="78">
        <v>0.151684167875</v>
      </c>
      <c r="F466" s="78">
        <v>0.10773119025000001</v>
      </c>
      <c r="G466" s="78">
        <v>0.29028147387500003</v>
      </c>
      <c r="H466" s="78">
        <v>0.16522706249999999</v>
      </c>
      <c r="I466" s="78">
        <v>6.8939112875000014E-2</v>
      </c>
      <c r="J466" s="136">
        <v>7.7470727875000006E-2</v>
      </c>
      <c r="K466" s="136">
        <v>0.13866626625</v>
      </c>
      <c r="L466" s="83">
        <f t="shared" si="11"/>
        <v>2.8622281741402107</v>
      </c>
    </row>
    <row r="467" spans="1:12" ht="12" customHeight="1" x14ac:dyDescent="0.2">
      <c r="A467" s="41"/>
      <c r="B467" s="37"/>
      <c r="C467" s="310"/>
      <c r="D467" s="187" t="s">
        <v>205</v>
      </c>
      <c r="E467" s="78">
        <v>0.14942190175</v>
      </c>
      <c r="F467" s="78">
        <v>0.10752282075</v>
      </c>
      <c r="G467" s="78">
        <v>0.29019379687500008</v>
      </c>
      <c r="H467" s="78">
        <v>0.16119279475000001</v>
      </c>
      <c r="I467" s="78">
        <v>6.9603974124999995E-2</v>
      </c>
      <c r="J467" s="136">
        <v>8.3398431374999998E-2</v>
      </c>
      <c r="K467" s="136">
        <v>0.13866626625</v>
      </c>
      <c r="L467" s="83">
        <f t="shared" si="11"/>
        <v>2.8637857379006744</v>
      </c>
    </row>
    <row r="468" spans="1:12" ht="12" customHeight="1" x14ac:dyDescent="0.2">
      <c r="A468" s="41"/>
      <c r="B468" s="37"/>
      <c r="C468" s="310"/>
      <c r="D468" s="187" t="s">
        <v>206</v>
      </c>
      <c r="E468" s="78">
        <v>0.16646873125</v>
      </c>
      <c r="F468" s="78">
        <v>7.8594587625000004E-2</v>
      </c>
      <c r="G468" s="78">
        <v>0.254070101125</v>
      </c>
      <c r="H468" s="78">
        <v>0.17343652012500002</v>
      </c>
      <c r="I468" s="78">
        <v>6.9848598124999994E-2</v>
      </c>
      <c r="J468" s="136">
        <v>9.7298851749999998E-2</v>
      </c>
      <c r="K468" s="136">
        <v>0.16028261050000001</v>
      </c>
      <c r="L468" s="83">
        <f t="shared" si="11"/>
        <v>2.867462450517547</v>
      </c>
    </row>
    <row r="469" spans="1:12" ht="12" customHeight="1" x14ac:dyDescent="0.2">
      <c r="A469" s="41"/>
      <c r="B469" s="37"/>
      <c r="C469" s="310"/>
      <c r="D469" s="187" t="s">
        <v>150</v>
      </c>
      <c r="E469" s="78">
        <v>0.11671026633333333</v>
      </c>
      <c r="F469" s="78">
        <v>9.1633168666666667E-2</v>
      </c>
      <c r="G469" s="78">
        <v>0.28461480199999994</v>
      </c>
      <c r="H469" s="78">
        <v>0.29827812933333336</v>
      </c>
      <c r="I469" s="78">
        <v>0.150347225</v>
      </c>
      <c r="J469" s="136">
        <v>5.0526366666666662E-2</v>
      </c>
      <c r="K469" s="136">
        <v>7.8900399999999992E-3</v>
      </c>
      <c r="L469" s="83">
        <f t="shared" si="11"/>
        <v>3.2909129688763121</v>
      </c>
    </row>
    <row r="470" spans="1:12" ht="12" customHeight="1" x14ac:dyDescent="0.2">
      <c r="A470" s="41"/>
      <c r="B470" s="37"/>
      <c r="C470" s="310"/>
      <c r="D470" s="187" t="s">
        <v>151</v>
      </c>
      <c r="E470" s="78">
        <v>0.11603733599999999</v>
      </c>
      <c r="F470" s="78">
        <v>9.3132590666666668E-2</v>
      </c>
      <c r="G470" s="78">
        <v>0.30177410366666663</v>
      </c>
      <c r="H470" s="78">
        <v>0.28228652133333332</v>
      </c>
      <c r="I470" s="78">
        <v>0.13625826633333335</v>
      </c>
      <c r="J470" s="136">
        <v>4.8393133333333338E-2</v>
      </c>
      <c r="K470" s="136">
        <v>2.2118066666666669E-2</v>
      </c>
      <c r="L470" s="83">
        <f t="shared" si="11"/>
        <v>3.2470129676517887</v>
      </c>
    </row>
    <row r="471" spans="1:12" ht="12" customHeight="1" x14ac:dyDescent="0.2">
      <c r="A471" s="41"/>
      <c r="B471" s="37"/>
      <c r="C471" s="310"/>
      <c r="D471" s="187" t="s">
        <v>152</v>
      </c>
      <c r="E471" s="78">
        <v>0.14645838533333333</v>
      </c>
      <c r="F471" s="78">
        <v>9.5474926333333321E-2</v>
      </c>
      <c r="G471" s="78">
        <v>0.32543866866666665</v>
      </c>
      <c r="H471" s="78">
        <v>0.22115082200000002</v>
      </c>
      <c r="I471" s="78">
        <v>0.10868560233333335</v>
      </c>
      <c r="J471" s="136">
        <v>6.0517471333333329E-2</v>
      </c>
      <c r="K471" s="136">
        <v>4.2274102000000001E-2</v>
      </c>
      <c r="L471" s="83">
        <f t="shared" si="11"/>
        <v>3.0558736737261074</v>
      </c>
    </row>
    <row r="472" spans="1:12" ht="12" customHeight="1" x14ac:dyDescent="0.2">
      <c r="A472" s="41"/>
      <c r="B472" s="37"/>
      <c r="C472" s="310"/>
      <c r="D472" s="187" t="s">
        <v>153</v>
      </c>
      <c r="E472" s="78">
        <v>0.15893822433333335</v>
      </c>
      <c r="F472" s="78">
        <v>0.10117221799999999</v>
      </c>
      <c r="G472" s="78">
        <v>0.34472223466666668</v>
      </c>
      <c r="H472" s="78">
        <v>0.15405977566666668</v>
      </c>
      <c r="I472" s="78">
        <v>5.1178433333333329E-2</v>
      </c>
      <c r="J472" s="136">
        <v>8.2492362666666666E-2</v>
      </c>
      <c r="K472" s="136">
        <v>0.10743674833333333</v>
      </c>
      <c r="L472" s="83">
        <f t="shared" si="11"/>
        <v>2.7992372925085793</v>
      </c>
    </row>
    <row r="473" spans="1:12" ht="12" customHeight="1" x14ac:dyDescent="0.2">
      <c r="A473" s="41"/>
      <c r="B473" s="37"/>
      <c r="C473" s="310"/>
      <c r="D473" s="187" t="s">
        <v>154</v>
      </c>
      <c r="E473" s="78">
        <v>0.15442240633333335</v>
      </c>
      <c r="F473" s="78">
        <v>9.8071251333333331E-2</v>
      </c>
      <c r="G473" s="78">
        <v>0.30109604933333328</v>
      </c>
      <c r="H473" s="78">
        <v>0.15989923466666667</v>
      </c>
      <c r="I473" s="78">
        <v>4.7970533333333336E-2</v>
      </c>
      <c r="J473" s="136">
        <v>0.10380927833333335</v>
      </c>
      <c r="K473" s="136">
        <v>0.134731252</v>
      </c>
      <c r="L473" s="83">
        <f t="shared" si="11"/>
        <v>2.8015971070992753</v>
      </c>
    </row>
    <row r="474" spans="1:12" ht="12" customHeight="1" x14ac:dyDescent="0.2">
      <c r="A474" s="41"/>
      <c r="B474" s="37"/>
      <c r="C474" s="310"/>
      <c r="D474" s="187" t="s">
        <v>155</v>
      </c>
      <c r="E474" s="78">
        <v>0.19483721499999998</v>
      </c>
      <c r="F474" s="78">
        <v>0.112486461</v>
      </c>
      <c r="G474" s="78">
        <v>0.25425786866666672</v>
      </c>
      <c r="H474" s="78">
        <v>6.970447166666667E-2</v>
      </c>
      <c r="I474" s="78">
        <v>1.5945966666666669E-2</v>
      </c>
      <c r="J474" s="136">
        <v>0.10491344733333334</v>
      </c>
      <c r="K474" s="136">
        <v>0.24785456000000003</v>
      </c>
      <c r="L474" s="83">
        <f t="shared" si="11"/>
        <v>2.3811114151940784</v>
      </c>
    </row>
    <row r="475" spans="1:12" ht="12" customHeight="1" x14ac:dyDescent="0.2">
      <c r="A475" s="41"/>
      <c r="B475" s="37"/>
      <c r="C475" s="310"/>
      <c r="D475" s="187" t="s">
        <v>156</v>
      </c>
      <c r="E475" s="78">
        <v>0.18723493299999996</v>
      </c>
      <c r="F475" s="78">
        <v>0.105382592</v>
      </c>
      <c r="G475" s="78">
        <v>0.23133872033333333</v>
      </c>
      <c r="H475" s="78">
        <v>7.8899532666666661E-2</v>
      </c>
      <c r="I475" s="78">
        <v>2.4969233333333337E-2</v>
      </c>
      <c r="J475" s="136">
        <v>0.10764838866666666</v>
      </c>
      <c r="K475" s="136">
        <v>0.26452658133333329</v>
      </c>
      <c r="L475" s="83">
        <f t="shared" si="11"/>
        <v>2.4409039902357423</v>
      </c>
    </row>
    <row r="476" spans="1:12" ht="12" customHeight="1" x14ac:dyDescent="0.2">
      <c r="A476" s="41"/>
      <c r="B476" s="37"/>
      <c r="C476" s="310"/>
      <c r="D476" s="188" t="s">
        <v>157</v>
      </c>
      <c r="E476" s="78">
        <v>0.17222736933333335</v>
      </c>
      <c r="F476" s="78">
        <v>8.6243055000000013E-2</v>
      </c>
      <c r="G476" s="78">
        <v>0.18221187766666666</v>
      </c>
      <c r="H476" s="78">
        <v>6.8671852333333325E-2</v>
      </c>
      <c r="I476" s="78">
        <v>2.03559E-2</v>
      </c>
      <c r="J476" s="136">
        <v>0.13014758100000001</v>
      </c>
      <c r="K476" s="136">
        <v>0.34014236433333328</v>
      </c>
      <c r="L476" s="84">
        <f t="shared" si="11"/>
        <v>2.3934150603621762</v>
      </c>
    </row>
    <row r="477" spans="1:12" ht="15" customHeight="1" x14ac:dyDescent="0.2">
      <c r="A477" s="41"/>
      <c r="B477" s="37"/>
      <c r="C477" s="311"/>
      <c r="D477" s="189" t="s">
        <v>209</v>
      </c>
      <c r="E477" s="143">
        <v>0.15585826695833332</v>
      </c>
      <c r="F477" s="143">
        <v>9.7949532875000009E-2</v>
      </c>
      <c r="G477" s="143">
        <v>0.27818179062500004</v>
      </c>
      <c r="H477" s="143">
        <v>0.16661879245833336</v>
      </c>
      <c r="I477" s="143">
        <v>6.9463895041666668E-2</v>
      </c>
      <c r="J477" s="144">
        <v>8.6056003666666658E-2</v>
      </c>
      <c r="K477" s="145">
        <v>0.14587171433333337</v>
      </c>
      <c r="L477" s="146">
        <f t="shared" si="11"/>
        <v>2.8644405126471075</v>
      </c>
    </row>
    <row r="478" spans="1:12" ht="15" customHeight="1" x14ac:dyDescent="0.2">
      <c r="A478" s="41"/>
      <c r="C478" s="177" t="s">
        <v>248</v>
      </c>
    </row>
    <row r="479" spans="1:12" ht="12" customHeight="1" x14ac:dyDescent="0.2">
      <c r="A479" s="41"/>
      <c r="B479" s="37"/>
      <c r="C479" s="312" t="s">
        <v>249</v>
      </c>
      <c r="D479" s="185" t="s">
        <v>103</v>
      </c>
      <c r="E479" s="124">
        <v>0.110016803</v>
      </c>
      <c r="F479" s="124">
        <v>7.5568649000000002E-2</v>
      </c>
      <c r="G479" s="124">
        <v>0.32234341100000002</v>
      </c>
      <c r="H479" s="124">
        <v>0.28061309499999998</v>
      </c>
      <c r="I479" s="124">
        <v>0.16585876899999999</v>
      </c>
      <c r="J479" s="132">
        <v>3.3959400000000001E-2</v>
      </c>
      <c r="K479" s="133">
        <v>1.16399E-2</v>
      </c>
      <c r="L479" s="49">
        <f>(1*E479+2*F479+3*G479+4*H479+5*I479)/SUM(E479:I479)</f>
        <v>3.3318609982576013</v>
      </c>
    </row>
    <row r="480" spans="1:12" ht="12" customHeight="1" x14ac:dyDescent="0.2">
      <c r="A480" s="41"/>
      <c r="B480" s="37"/>
      <c r="C480" s="309"/>
      <c r="D480" s="186" t="s">
        <v>104</v>
      </c>
      <c r="E480" s="125">
        <v>0.120251553</v>
      </c>
      <c r="F480" s="125">
        <v>8.9738039000000006E-2</v>
      </c>
      <c r="G480" s="125">
        <v>0.37879051499999999</v>
      </c>
      <c r="H480" s="125">
        <v>0.24629483899999999</v>
      </c>
      <c r="I480" s="125">
        <v>0.10351690199999999</v>
      </c>
      <c r="J480" s="134">
        <v>3.6048499999999997E-2</v>
      </c>
      <c r="K480" s="135">
        <v>2.5359699999999999E-2</v>
      </c>
      <c r="L480" s="50">
        <f>(1*E480+2*F480+3*G480+4*H480+5*I480)/SUM(E480:I480)</f>
        <v>3.1311405998915087</v>
      </c>
    </row>
    <row r="481" spans="1:12" ht="12" customHeight="1" x14ac:dyDescent="0.2">
      <c r="A481" s="41"/>
      <c r="B481" s="37"/>
      <c r="C481" s="309"/>
      <c r="D481" s="186" t="s">
        <v>105</v>
      </c>
      <c r="E481" s="125">
        <v>0.114414182</v>
      </c>
      <c r="F481" s="125">
        <v>7.7827687000000007E-2</v>
      </c>
      <c r="G481" s="125">
        <v>0.30539814599999998</v>
      </c>
      <c r="H481" s="125">
        <v>0.27407220199999999</v>
      </c>
      <c r="I481" s="125">
        <v>0.174309939</v>
      </c>
      <c r="J481" s="134">
        <v>3.6458299999999999E-2</v>
      </c>
      <c r="K481" s="135">
        <v>1.75195E-2</v>
      </c>
      <c r="L481" s="50">
        <f t="shared" ref="L481:L517" si="12">(1*E481+2*F481+3*G481+4*H481+5*I481)/SUM(E481:I481)</f>
        <v>3.3340683164718605</v>
      </c>
    </row>
    <row r="482" spans="1:12" ht="12" customHeight="1" x14ac:dyDescent="0.2">
      <c r="A482" s="41"/>
      <c r="B482" s="37"/>
      <c r="C482" s="309"/>
      <c r="D482" s="186" t="s">
        <v>106</v>
      </c>
      <c r="E482" s="125">
        <v>0.13286910299999999</v>
      </c>
      <c r="F482" s="125">
        <v>0.10590498399999999</v>
      </c>
      <c r="G482" s="125">
        <v>0.37125355500000001</v>
      </c>
      <c r="H482" s="125">
        <v>0.185203901</v>
      </c>
      <c r="I482" s="125">
        <v>7.5915233999999998E-2</v>
      </c>
      <c r="J482" s="134">
        <v>5.6596300000000002E-2</v>
      </c>
      <c r="K482" s="135">
        <v>7.2256932999999995E-2</v>
      </c>
      <c r="L482" s="50">
        <f t="shared" si="12"/>
        <v>2.9602721126752214</v>
      </c>
    </row>
    <row r="483" spans="1:12" ht="12" customHeight="1" x14ac:dyDescent="0.2">
      <c r="A483" s="41"/>
      <c r="B483" s="37"/>
      <c r="C483" s="309"/>
      <c r="D483" s="186" t="s">
        <v>107</v>
      </c>
      <c r="E483" s="125">
        <v>0.14222970400000001</v>
      </c>
      <c r="F483" s="125">
        <v>0.104616395</v>
      </c>
      <c r="G483" s="125">
        <v>0.30798855200000003</v>
      </c>
      <c r="H483" s="125">
        <v>0.15419941600000001</v>
      </c>
      <c r="I483" s="125">
        <v>8.6212948999999997E-2</v>
      </c>
      <c r="J483" s="134">
        <v>7.9336108000000002E-2</v>
      </c>
      <c r="K483" s="135">
        <v>0.12541687600000001</v>
      </c>
      <c r="L483" s="50">
        <f t="shared" si="12"/>
        <v>2.9214703258943131</v>
      </c>
    </row>
    <row r="484" spans="1:12" ht="12" customHeight="1" x14ac:dyDescent="0.2">
      <c r="A484" s="41"/>
      <c r="B484" s="37"/>
      <c r="C484" s="309"/>
      <c r="D484" s="186" t="s">
        <v>108</v>
      </c>
      <c r="E484" s="125">
        <v>0.19214672599999999</v>
      </c>
      <c r="F484" s="125">
        <v>0.137949934</v>
      </c>
      <c r="G484" s="125">
        <v>0.329754255</v>
      </c>
      <c r="H484" s="125">
        <v>5.8627800000000001E-2</v>
      </c>
      <c r="I484" s="125">
        <v>2.52719E-2</v>
      </c>
      <c r="J484" s="134">
        <v>7.8247235999999998E-2</v>
      </c>
      <c r="K484" s="135">
        <v>0.17800223000000001</v>
      </c>
      <c r="L484" s="50">
        <f t="shared" si="12"/>
        <v>2.4446098226083479</v>
      </c>
    </row>
    <row r="485" spans="1:12" ht="12" customHeight="1" x14ac:dyDescent="0.2">
      <c r="A485" s="41"/>
      <c r="B485" s="37"/>
      <c r="C485" s="309"/>
      <c r="D485" s="186" t="s">
        <v>109</v>
      </c>
      <c r="E485" s="125">
        <v>0.16996666799999999</v>
      </c>
      <c r="F485" s="125">
        <v>0.155037335</v>
      </c>
      <c r="G485" s="125">
        <v>0.29887743900000002</v>
      </c>
      <c r="H485" s="125">
        <v>8.2582394000000003E-2</v>
      </c>
      <c r="I485" s="125">
        <v>4.0084500000000002E-2</v>
      </c>
      <c r="J485" s="134">
        <v>7.8723585999999998E-2</v>
      </c>
      <c r="K485" s="135">
        <v>0.174728033</v>
      </c>
      <c r="L485" s="50">
        <f t="shared" si="12"/>
        <v>2.5549929442210959</v>
      </c>
    </row>
    <row r="486" spans="1:12" ht="12" customHeight="1" x14ac:dyDescent="0.2">
      <c r="A486" s="41"/>
      <c r="B486" s="37"/>
      <c r="C486" s="309"/>
      <c r="D486" s="186" t="s">
        <v>110</v>
      </c>
      <c r="E486" s="125">
        <v>0.16480110000000001</v>
      </c>
      <c r="F486" s="125">
        <v>0.122152022</v>
      </c>
      <c r="G486" s="125">
        <v>0.23306297400000001</v>
      </c>
      <c r="H486" s="125">
        <v>5.7370699999999997E-2</v>
      </c>
      <c r="I486" s="125">
        <v>3.48843E-2</v>
      </c>
      <c r="J486" s="134">
        <v>0.10828254599999999</v>
      </c>
      <c r="K486" s="135">
        <v>0.279446321</v>
      </c>
      <c r="L486" s="50">
        <f t="shared" si="12"/>
        <v>2.4698183139450376</v>
      </c>
    </row>
    <row r="487" spans="1:12" ht="12" customHeight="1" x14ac:dyDescent="0.2">
      <c r="A487" s="41"/>
      <c r="B487" s="37"/>
      <c r="C487" s="309"/>
      <c r="D487" s="186" t="s">
        <v>111</v>
      </c>
      <c r="E487" s="126" t="s">
        <v>270</v>
      </c>
      <c r="F487" s="126" t="s">
        <v>270</v>
      </c>
      <c r="G487" s="126" t="s">
        <v>270</v>
      </c>
      <c r="H487" s="126" t="s">
        <v>270</v>
      </c>
      <c r="I487" s="126" t="s">
        <v>270</v>
      </c>
      <c r="J487" s="126" t="s">
        <v>270</v>
      </c>
      <c r="K487" s="117" t="s">
        <v>270</v>
      </c>
      <c r="L487" s="50" t="s">
        <v>270</v>
      </c>
    </row>
    <row r="488" spans="1:12" ht="12" customHeight="1" x14ac:dyDescent="0.2">
      <c r="A488" s="41"/>
      <c r="B488" s="37"/>
      <c r="C488" s="309"/>
      <c r="D488" s="186" t="s">
        <v>112</v>
      </c>
      <c r="E488" s="125">
        <v>0.109865426</v>
      </c>
      <c r="F488" s="125">
        <v>8.2865852000000004E-2</v>
      </c>
      <c r="G488" s="125">
        <v>0.27852282099999998</v>
      </c>
      <c r="H488" s="125">
        <v>0.32238705200000001</v>
      </c>
      <c r="I488" s="125">
        <v>0.157573403</v>
      </c>
      <c r="J488" s="134">
        <v>3.7145600000000001E-2</v>
      </c>
      <c r="K488" s="135">
        <v>1.16399E-2</v>
      </c>
      <c r="L488" s="50">
        <f t="shared" si="12"/>
        <v>3.3521152536949095</v>
      </c>
    </row>
    <row r="489" spans="1:12" ht="12" customHeight="1" x14ac:dyDescent="0.2">
      <c r="A489" s="41"/>
      <c r="B489" s="37"/>
      <c r="C489" s="309"/>
      <c r="D489" s="186" t="s">
        <v>113</v>
      </c>
      <c r="E489" s="125">
        <v>0.12239457099999999</v>
      </c>
      <c r="F489" s="125">
        <v>9.8627617000000001E-2</v>
      </c>
      <c r="G489" s="125">
        <v>0.36682376999999999</v>
      </c>
      <c r="H489" s="125">
        <v>0.257103215</v>
      </c>
      <c r="I489" s="125">
        <v>8.9860348000000007E-2</v>
      </c>
      <c r="J489" s="134">
        <v>3.98308E-2</v>
      </c>
      <c r="K489" s="135">
        <v>2.5359699999999999E-2</v>
      </c>
      <c r="L489" s="50">
        <f t="shared" si="12"/>
        <v>3.0999210533286816</v>
      </c>
    </row>
    <row r="490" spans="1:12" ht="12" customHeight="1" x14ac:dyDescent="0.2">
      <c r="A490" s="41"/>
      <c r="B490" s="37"/>
      <c r="C490" s="309"/>
      <c r="D490" s="186" t="s">
        <v>114</v>
      </c>
      <c r="E490" s="125">
        <v>0.117563467</v>
      </c>
      <c r="F490" s="125">
        <v>0.101246709</v>
      </c>
      <c r="G490" s="125">
        <v>0.34048009000000001</v>
      </c>
      <c r="H490" s="125">
        <v>0.25513976399999999</v>
      </c>
      <c r="I490" s="125">
        <v>0.128511918</v>
      </c>
      <c r="J490" s="134">
        <v>3.9538499999999997E-2</v>
      </c>
      <c r="K490" s="135">
        <v>1.75195E-2</v>
      </c>
      <c r="L490" s="50">
        <f t="shared" si="12"/>
        <v>3.1864271256283101</v>
      </c>
    </row>
    <row r="491" spans="1:12" ht="12" customHeight="1" x14ac:dyDescent="0.2">
      <c r="A491" s="41"/>
      <c r="B491" s="37"/>
      <c r="C491" s="309"/>
      <c r="D491" s="186" t="s">
        <v>115</v>
      </c>
      <c r="E491" s="125">
        <v>0.13932230000000001</v>
      </c>
      <c r="F491" s="125">
        <v>0.111779461</v>
      </c>
      <c r="G491" s="125">
        <v>0.37360948399999999</v>
      </c>
      <c r="H491" s="125">
        <v>0.18002595800000001</v>
      </c>
      <c r="I491" s="125">
        <v>6.1805400000000003E-2</v>
      </c>
      <c r="J491" s="134">
        <v>6.1200499999999998E-2</v>
      </c>
      <c r="K491" s="135">
        <v>7.2256932999999995E-2</v>
      </c>
      <c r="L491" s="50">
        <f t="shared" si="12"/>
        <v>2.8998464672140298</v>
      </c>
    </row>
    <row r="492" spans="1:12" ht="12" customHeight="1" x14ac:dyDescent="0.2">
      <c r="A492" s="41"/>
      <c r="B492" s="37"/>
      <c r="C492" s="309"/>
      <c r="D492" s="174" t="s">
        <v>116</v>
      </c>
      <c r="E492" s="125">
        <v>0.12957761600000001</v>
      </c>
      <c r="F492" s="125">
        <v>0.10806774099999999</v>
      </c>
      <c r="G492" s="125">
        <v>0.31262411499999998</v>
      </c>
      <c r="H492" s="125">
        <v>0.16503543100000001</v>
      </c>
      <c r="I492" s="125">
        <v>7.7519823000000002E-2</v>
      </c>
      <c r="J492" s="134">
        <v>8.1758398999999995E-2</v>
      </c>
      <c r="K492" s="135">
        <v>0.12541687600000001</v>
      </c>
      <c r="L492" s="50">
        <f t="shared" si="12"/>
        <v>2.9405317537990103</v>
      </c>
    </row>
    <row r="493" spans="1:12" ht="12" customHeight="1" x14ac:dyDescent="0.2">
      <c r="A493" s="41"/>
      <c r="B493" s="37"/>
      <c r="C493" s="309"/>
      <c r="D493" s="174" t="s">
        <v>117</v>
      </c>
      <c r="E493" s="125">
        <v>0.19402050800000001</v>
      </c>
      <c r="F493" s="125">
        <v>0.13212642299999999</v>
      </c>
      <c r="G493" s="125">
        <v>0.32321680899999999</v>
      </c>
      <c r="H493" s="125">
        <v>6.3926606999999996E-2</v>
      </c>
      <c r="I493" s="125">
        <v>2.54957E-2</v>
      </c>
      <c r="J493" s="134">
        <v>8.3211735999999994E-2</v>
      </c>
      <c r="K493" s="135">
        <v>0.17800223000000001</v>
      </c>
      <c r="L493" s="50">
        <f t="shared" si="12"/>
        <v>2.4514657746371866</v>
      </c>
    </row>
    <row r="494" spans="1:12" ht="12" customHeight="1" x14ac:dyDescent="0.2">
      <c r="A494" s="41"/>
      <c r="B494" s="37"/>
      <c r="C494" s="309"/>
      <c r="D494" s="174" t="s">
        <v>118</v>
      </c>
      <c r="E494" s="125">
        <v>0.15608069099999999</v>
      </c>
      <c r="F494" s="125">
        <v>0.14198819300000001</v>
      </c>
      <c r="G494" s="125">
        <v>0.29951255500000001</v>
      </c>
      <c r="H494" s="125">
        <v>0.10848611800000001</v>
      </c>
      <c r="I494" s="125">
        <v>3.4992599999999999E-2</v>
      </c>
      <c r="J494" s="134">
        <v>8.4211855000000002E-2</v>
      </c>
      <c r="K494" s="135">
        <v>0.174728033</v>
      </c>
      <c r="L494" s="50">
        <f t="shared" si="12"/>
        <v>2.6279947661522978</v>
      </c>
    </row>
    <row r="495" spans="1:12" ht="12" customHeight="1" x14ac:dyDescent="0.2">
      <c r="A495" s="41"/>
      <c r="B495" s="37"/>
      <c r="C495" s="309"/>
      <c r="D495" s="174" t="s">
        <v>119</v>
      </c>
      <c r="E495" s="125">
        <v>0.146792651</v>
      </c>
      <c r="F495" s="125">
        <v>0.111850396</v>
      </c>
      <c r="G495" s="125">
        <v>0.23843647500000001</v>
      </c>
      <c r="H495" s="125">
        <v>6.7020508000000006E-2</v>
      </c>
      <c r="I495" s="125">
        <v>3.9573200000000003E-2</v>
      </c>
      <c r="J495" s="134">
        <v>0.11688048600000001</v>
      </c>
      <c r="K495" s="135">
        <v>0.279446321</v>
      </c>
      <c r="L495" s="50">
        <f t="shared" si="12"/>
        <v>2.5705146805996351</v>
      </c>
    </row>
    <row r="496" spans="1:12" ht="12" customHeight="1" x14ac:dyDescent="0.2">
      <c r="A496" s="41"/>
      <c r="B496" s="37"/>
      <c r="C496" s="309"/>
      <c r="D496" s="174" t="s">
        <v>120</v>
      </c>
      <c r="E496" s="126" t="s">
        <v>270</v>
      </c>
      <c r="F496" s="126" t="s">
        <v>270</v>
      </c>
      <c r="G496" s="126" t="s">
        <v>270</v>
      </c>
      <c r="H496" s="126" t="s">
        <v>270</v>
      </c>
      <c r="I496" s="126" t="s">
        <v>270</v>
      </c>
      <c r="J496" s="126" t="s">
        <v>270</v>
      </c>
      <c r="K496" s="117" t="s">
        <v>270</v>
      </c>
      <c r="L496" s="50" t="s">
        <v>270</v>
      </c>
    </row>
    <row r="497" spans="1:12" ht="12" customHeight="1" x14ac:dyDescent="0.2">
      <c r="A497" s="41"/>
      <c r="B497" s="37"/>
      <c r="C497" s="309"/>
      <c r="D497" s="186" t="s">
        <v>121</v>
      </c>
      <c r="E497" s="125">
        <v>0.107588684</v>
      </c>
      <c r="F497" s="125">
        <v>8.4516490999999999E-2</v>
      </c>
      <c r="G497" s="125">
        <v>0.28180149199999999</v>
      </c>
      <c r="H497" s="125">
        <v>0.28402634599999999</v>
      </c>
      <c r="I497" s="125">
        <v>0.184570135</v>
      </c>
      <c r="J497" s="134">
        <v>4.2143199999999999E-2</v>
      </c>
      <c r="K497" s="135">
        <v>1.53537E-2</v>
      </c>
      <c r="L497" s="50">
        <f t="shared" si="12"/>
        <v>3.3750361553169048</v>
      </c>
    </row>
    <row r="498" spans="1:12" ht="12" customHeight="1" x14ac:dyDescent="0.2">
      <c r="A498" s="41"/>
      <c r="B498" s="37"/>
      <c r="C498" s="309"/>
      <c r="D498" s="186" t="s">
        <v>122</v>
      </c>
      <c r="E498" s="125">
        <v>0.113149204</v>
      </c>
      <c r="F498" s="125">
        <v>8.0493019999999998E-2</v>
      </c>
      <c r="G498" s="125">
        <v>0.30791495499999999</v>
      </c>
      <c r="H498" s="125">
        <v>0.25292255699999999</v>
      </c>
      <c r="I498" s="125">
        <v>0.173968501</v>
      </c>
      <c r="J498" s="134">
        <v>4.3001200000000003E-2</v>
      </c>
      <c r="K498" s="135">
        <v>2.8550499999999999E-2</v>
      </c>
      <c r="L498" s="50">
        <f t="shared" si="12"/>
        <v>3.3167307764514611</v>
      </c>
    </row>
    <row r="499" spans="1:12" ht="12" customHeight="1" x14ac:dyDescent="0.2">
      <c r="A499" s="41"/>
      <c r="B499" s="37"/>
      <c r="C499" s="309"/>
      <c r="D499" s="186" t="s">
        <v>123</v>
      </c>
      <c r="E499" s="125">
        <v>0.16309936799999999</v>
      </c>
      <c r="F499" s="125">
        <v>0.114017467</v>
      </c>
      <c r="G499" s="125">
        <v>0.334149482</v>
      </c>
      <c r="H499" s="125">
        <v>0.17924936299999999</v>
      </c>
      <c r="I499" s="125">
        <v>9.9552637999999999E-2</v>
      </c>
      <c r="J499" s="134">
        <v>5.7708099999999998E-2</v>
      </c>
      <c r="K499" s="135">
        <v>5.2223600000000002E-2</v>
      </c>
      <c r="L499" s="50">
        <f t="shared" si="12"/>
        <v>2.9304979598206531</v>
      </c>
    </row>
    <row r="500" spans="1:12" ht="12" customHeight="1" x14ac:dyDescent="0.2">
      <c r="A500" s="41"/>
      <c r="B500" s="37"/>
      <c r="C500" s="309"/>
      <c r="D500" s="186" t="s">
        <v>124</v>
      </c>
      <c r="E500" s="125">
        <v>0.169175197</v>
      </c>
      <c r="F500" s="125">
        <v>0.106778838</v>
      </c>
      <c r="G500" s="125">
        <v>0.32795806700000002</v>
      </c>
      <c r="H500" s="125">
        <v>0.150227733</v>
      </c>
      <c r="I500" s="125">
        <v>5.8214099999999998E-2</v>
      </c>
      <c r="J500" s="134">
        <v>7.3013217000000005E-2</v>
      </c>
      <c r="K500" s="135">
        <v>0.114632873</v>
      </c>
      <c r="L500" s="50">
        <f t="shared" si="12"/>
        <v>2.7803010592913542</v>
      </c>
    </row>
    <row r="501" spans="1:12" ht="12" customHeight="1" x14ac:dyDescent="0.2">
      <c r="A501" s="41"/>
      <c r="B501" s="37"/>
      <c r="C501" s="309"/>
      <c r="D501" s="174" t="s">
        <v>125</v>
      </c>
      <c r="E501" s="125">
        <v>0.14148698100000001</v>
      </c>
      <c r="F501" s="125">
        <v>9.7831718999999998E-2</v>
      </c>
      <c r="G501" s="125">
        <v>0.288141904</v>
      </c>
      <c r="H501" s="125">
        <v>0.15452540200000001</v>
      </c>
      <c r="I501" s="125">
        <v>7.9352222E-2</v>
      </c>
      <c r="J501" s="134">
        <v>9.3127662999999999E-2</v>
      </c>
      <c r="K501" s="135">
        <v>0.14553410999999999</v>
      </c>
      <c r="L501" s="50">
        <f t="shared" si="12"/>
        <v>2.9112407173123054</v>
      </c>
    </row>
    <row r="502" spans="1:12" ht="12" customHeight="1" x14ac:dyDescent="0.2">
      <c r="A502" s="41"/>
      <c r="B502" s="37"/>
      <c r="C502" s="309"/>
      <c r="D502" s="174" t="s">
        <v>126</v>
      </c>
      <c r="E502" s="125">
        <v>0.20198243399999999</v>
      </c>
      <c r="F502" s="125">
        <v>0.126765301</v>
      </c>
      <c r="G502" s="125">
        <v>0.30419773100000003</v>
      </c>
      <c r="H502" s="125">
        <v>6.9518574999999999E-2</v>
      </c>
      <c r="I502" s="125">
        <v>2.7033000000000001E-2</v>
      </c>
      <c r="J502" s="134">
        <v>9.3324770000000001E-2</v>
      </c>
      <c r="K502" s="135">
        <v>0.17717814800000001</v>
      </c>
      <c r="L502" s="50">
        <f t="shared" si="12"/>
        <v>2.441881774541701</v>
      </c>
    </row>
    <row r="503" spans="1:12" ht="12" customHeight="1" x14ac:dyDescent="0.2">
      <c r="A503" s="41"/>
      <c r="B503" s="37"/>
      <c r="C503" s="309"/>
      <c r="D503" s="174" t="s">
        <v>127</v>
      </c>
      <c r="E503" s="125">
        <v>0.163668865</v>
      </c>
      <c r="F503" s="125">
        <v>0.119829667</v>
      </c>
      <c r="G503" s="125">
        <v>0.269966082</v>
      </c>
      <c r="H503" s="125">
        <v>0.119523317</v>
      </c>
      <c r="I503" s="125">
        <v>6.3557089999999997E-2</v>
      </c>
      <c r="J503" s="134">
        <v>8.7193997999999995E-2</v>
      </c>
      <c r="K503" s="135">
        <v>0.17626098000000001</v>
      </c>
      <c r="L503" s="50">
        <f t="shared" si="12"/>
        <v>2.7277425082206896</v>
      </c>
    </row>
    <row r="504" spans="1:12" ht="12" customHeight="1" x14ac:dyDescent="0.2">
      <c r="A504" s="41"/>
      <c r="B504" s="37"/>
      <c r="C504" s="309"/>
      <c r="D504" s="174" t="s">
        <v>128</v>
      </c>
      <c r="E504" s="125">
        <v>0.155247354</v>
      </c>
      <c r="F504" s="125">
        <v>9.1919643999999995E-2</v>
      </c>
      <c r="G504" s="125">
        <v>0.23449936699999999</v>
      </c>
      <c r="H504" s="125">
        <v>7.5541089000000006E-2</v>
      </c>
      <c r="I504" s="125">
        <v>4.3171300000000003E-2</v>
      </c>
      <c r="J504" s="134">
        <v>0.12546932299999999</v>
      </c>
      <c r="K504" s="135">
        <v>0.27415191300000002</v>
      </c>
      <c r="L504" s="50">
        <f t="shared" si="12"/>
        <v>2.5993684629952778</v>
      </c>
    </row>
    <row r="505" spans="1:12" ht="12" customHeight="1" x14ac:dyDescent="0.2">
      <c r="A505" s="41"/>
      <c r="B505" s="37"/>
      <c r="C505" s="309"/>
      <c r="D505" s="229" t="s">
        <v>129</v>
      </c>
      <c r="E505" s="231" t="s">
        <v>270</v>
      </c>
      <c r="F505" s="231" t="s">
        <v>270</v>
      </c>
      <c r="G505" s="231" t="s">
        <v>270</v>
      </c>
      <c r="H505" s="231" t="s">
        <v>270</v>
      </c>
      <c r="I505" s="231" t="s">
        <v>270</v>
      </c>
      <c r="J505" s="231" t="s">
        <v>270</v>
      </c>
      <c r="K505" s="232" t="s">
        <v>270</v>
      </c>
      <c r="L505" s="51" t="s">
        <v>270</v>
      </c>
    </row>
    <row r="506" spans="1:12" ht="12" customHeight="1" x14ac:dyDescent="0.2">
      <c r="A506" s="41"/>
      <c r="B506" s="37"/>
      <c r="C506" s="309"/>
      <c r="D506" s="187" t="s">
        <v>204</v>
      </c>
      <c r="E506" s="78">
        <v>0.14333697987500002</v>
      </c>
      <c r="F506" s="78">
        <v>0.10859938062500001</v>
      </c>
      <c r="G506" s="78">
        <v>0.31843360587500003</v>
      </c>
      <c r="H506" s="78">
        <v>0.16737054337499996</v>
      </c>
      <c r="I506" s="78">
        <v>8.8256811624999987E-2</v>
      </c>
      <c r="J506" s="136">
        <v>6.3456497000000001E-2</v>
      </c>
      <c r="K506" s="136">
        <v>0.11054618662500001</v>
      </c>
      <c r="L506" s="83">
        <f t="shared" si="12"/>
        <v>2.9377853021793645</v>
      </c>
    </row>
    <row r="507" spans="1:12" ht="12" customHeight="1" x14ac:dyDescent="0.2">
      <c r="A507" s="41"/>
      <c r="B507" s="37"/>
      <c r="C507" s="309"/>
      <c r="D507" s="187" t="s">
        <v>205</v>
      </c>
      <c r="E507" s="78">
        <v>0.13945215375</v>
      </c>
      <c r="F507" s="78">
        <v>0.111069049</v>
      </c>
      <c r="G507" s="78">
        <v>0.31665326487500001</v>
      </c>
      <c r="H507" s="78">
        <v>0.17739058162499999</v>
      </c>
      <c r="I507" s="78">
        <v>7.6916549000000015E-2</v>
      </c>
      <c r="J507" s="136">
        <v>6.7972234500000006E-2</v>
      </c>
      <c r="K507" s="136">
        <v>0.11054618662500001</v>
      </c>
      <c r="L507" s="83">
        <f t="shared" si="12"/>
        <v>2.9284832709580413</v>
      </c>
    </row>
    <row r="508" spans="1:12" ht="12" customHeight="1" x14ac:dyDescent="0.2">
      <c r="A508" s="41"/>
      <c r="B508" s="37"/>
      <c r="C508" s="309"/>
      <c r="D508" s="187" t="s">
        <v>206</v>
      </c>
      <c r="E508" s="78">
        <v>0.15192476087500001</v>
      </c>
      <c r="F508" s="78">
        <v>0.10276901837499999</v>
      </c>
      <c r="G508" s="78">
        <v>0.29357863499999998</v>
      </c>
      <c r="H508" s="78">
        <v>0.16069179775000003</v>
      </c>
      <c r="I508" s="78">
        <v>9.1177373250000013E-2</v>
      </c>
      <c r="J508" s="136">
        <v>7.6872683875E-2</v>
      </c>
      <c r="K508" s="136">
        <v>0.12298572800000002</v>
      </c>
      <c r="L508" s="83">
        <f t="shared" si="12"/>
        <v>2.9205490665066023</v>
      </c>
    </row>
    <row r="509" spans="1:12" ht="12" customHeight="1" x14ac:dyDescent="0.2">
      <c r="A509" s="41"/>
      <c r="B509" s="37"/>
      <c r="C509" s="309"/>
      <c r="D509" s="187" t="s">
        <v>150</v>
      </c>
      <c r="E509" s="78">
        <v>0.10915697099999999</v>
      </c>
      <c r="F509" s="78">
        <v>8.0983663999999997E-2</v>
      </c>
      <c r="G509" s="78">
        <v>0.29422257466666668</v>
      </c>
      <c r="H509" s="78">
        <v>0.29567549766666662</v>
      </c>
      <c r="I509" s="78">
        <v>0.16933410233333332</v>
      </c>
      <c r="J509" s="136">
        <v>3.7749399999999995E-2</v>
      </c>
      <c r="K509" s="136">
        <v>1.2877833333333333E-2</v>
      </c>
      <c r="L509" s="83">
        <f t="shared" si="12"/>
        <v>3.3529130947524934</v>
      </c>
    </row>
    <row r="510" spans="1:12" ht="12" customHeight="1" x14ac:dyDescent="0.2">
      <c r="A510" s="41"/>
      <c r="B510" s="37"/>
      <c r="C510" s="309"/>
      <c r="D510" s="187" t="s">
        <v>151</v>
      </c>
      <c r="E510" s="78">
        <v>0.11859844266666668</v>
      </c>
      <c r="F510" s="78">
        <v>8.9619558666666668E-2</v>
      </c>
      <c r="G510" s="78">
        <v>0.35117641333333333</v>
      </c>
      <c r="H510" s="78">
        <v>0.25210687033333334</v>
      </c>
      <c r="I510" s="78">
        <v>0.12244858366666667</v>
      </c>
      <c r="J510" s="136">
        <v>3.9626833333333333E-2</v>
      </c>
      <c r="K510" s="136">
        <v>2.64233E-2</v>
      </c>
      <c r="L510" s="83">
        <f t="shared" si="12"/>
        <v>3.1822234783432553</v>
      </c>
    </row>
    <row r="511" spans="1:12" ht="12" customHeight="1" x14ac:dyDescent="0.2">
      <c r="A511" s="41"/>
      <c r="B511" s="37"/>
      <c r="C511" s="309"/>
      <c r="D511" s="187" t="s">
        <v>152</v>
      </c>
      <c r="E511" s="78">
        <v>0.13169233899999999</v>
      </c>
      <c r="F511" s="78">
        <v>9.7697287666666674E-2</v>
      </c>
      <c r="G511" s="78">
        <v>0.32667590599999996</v>
      </c>
      <c r="H511" s="78">
        <v>0.23615377633333332</v>
      </c>
      <c r="I511" s="78">
        <v>0.13412483166666667</v>
      </c>
      <c r="J511" s="136">
        <v>4.4568300000000005E-2</v>
      </c>
      <c r="K511" s="136">
        <v>2.9087533333333332E-2</v>
      </c>
      <c r="L511" s="83">
        <f t="shared" si="12"/>
        <v>3.1547173104553292</v>
      </c>
    </row>
    <row r="512" spans="1:12" ht="12" customHeight="1" x14ac:dyDescent="0.2">
      <c r="A512" s="41"/>
      <c r="B512" s="37"/>
      <c r="C512" s="309"/>
      <c r="D512" s="187" t="s">
        <v>153</v>
      </c>
      <c r="E512" s="78">
        <v>0.14712220000000001</v>
      </c>
      <c r="F512" s="78">
        <v>0.10815442766666666</v>
      </c>
      <c r="G512" s="78">
        <v>0.35760703533333332</v>
      </c>
      <c r="H512" s="78">
        <v>0.17181919733333337</v>
      </c>
      <c r="I512" s="78">
        <v>6.5311577999999995E-2</v>
      </c>
      <c r="J512" s="136">
        <v>6.3603338999999995E-2</v>
      </c>
      <c r="K512" s="136">
        <v>8.6382246333333315E-2</v>
      </c>
      <c r="L512" s="83">
        <f t="shared" si="12"/>
        <v>2.8824061453246332</v>
      </c>
    </row>
    <row r="513" spans="1:12" ht="12" customHeight="1" x14ac:dyDescent="0.2">
      <c r="A513" s="41"/>
      <c r="B513" s="37"/>
      <c r="C513" s="309"/>
      <c r="D513" s="187" t="s">
        <v>154</v>
      </c>
      <c r="E513" s="78">
        <v>0.13776476700000001</v>
      </c>
      <c r="F513" s="78">
        <v>0.103505285</v>
      </c>
      <c r="G513" s="78">
        <v>0.30291819033333334</v>
      </c>
      <c r="H513" s="78">
        <v>0.15792008300000002</v>
      </c>
      <c r="I513" s="78">
        <v>8.1028331333333328E-2</v>
      </c>
      <c r="J513" s="136">
        <v>8.4740723333333337E-2</v>
      </c>
      <c r="K513" s="136">
        <v>0.13212262066666666</v>
      </c>
      <c r="L513" s="83">
        <f t="shared" si="12"/>
        <v>2.9245877806503056</v>
      </c>
    </row>
    <row r="514" spans="1:12" ht="12" customHeight="1" x14ac:dyDescent="0.2">
      <c r="A514" s="41"/>
      <c r="B514" s="37"/>
      <c r="C514" s="309"/>
      <c r="D514" s="187" t="s">
        <v>155</v>
      </c>
      <c r="E514" s="78">
        <v>0.19604988933333334</v>
      </c>
      <c r="F514" s="78">
        <v>0.13228055266666666</v>
      </c>
      <c r="G514" s="78">
        <v>0.31905626500000001</v>
      </c>
      <c r="H514" s="78">
        <v>6.4024327333333339E-2</v>
      </c>
      <c r="I514" s="78">
        <v>2.5933533333333331E-2</v>
      </c>
      <c r="J514" s="136">
        <v>8.4927913999999993E-2</v>
      </c>
      <c r="K514" s="136">
        <v>0.17772753600000002</v>
      </c>
      <c r="L514" s="83">
        <f t="shared" si="12"/>
        <v>2.4459999364666101</v>
      </c>
    </row>
    <row r="515" spans="1:12" ht="12" customHeight="1" x14ac:dyDescent="0.2">
      <c r="A515" s="41"/>
      <c r="B515" s="37"/>
      <c r="C515" s="309"/>
      <c r="D515" s="187" t="s">
        <v>156</v>
      </c>
      <c r="E515" s="78">
        <v>0.16323874133333333</v>
      </c>
      <c r="F515" s="78">
        <v>0.13895173166666666</v>
      </c>
      <c r="G515" s="78">
        <v>0.28945202533333331</v>
      </c>
      <c r="H515" s="78">
        <v>0.10353060966666668</v>
      </c>
      <c r="I515" s="78">
        <v>4.6211396666666661E-2</v>
      </c>
      <c r="J515" s="136">
        <v>8.337647966666667E-2</v>
      </c>
      <c r="K515" s="136">
        <v>0.17523901533333333</v>
      </c>
      <c r="L515" s="83">
        <f t="shared" si="12"/>
        <v>2.6365235452897791</v>
      </c>
    </row>
    <row r="516" spans="1:12" ht="12" customHeight="1" x14ac:dyDescent="0.2">
      <c r="A516" s="41"/>
      <c r="B516" s="37"/>
      <c r="C516" s="309"/>
      <c r="D516" s="188" t="s">
        <v>157</v>
      </c>
      <c r="E516" s="78">
        <v>0.15561370166666666</v>
      </c>
      <c r="F516" s="78">
        <v>0.10864068733333332</v>
      </c>
      <c r="G516" s="78">
        <v>0.23533293866666669</v>
      </c>
      <c r="H516" s="78">
        <v>6.6644098999999998E-2</v>
      </c>
      <c r="I516" s="78">
        <v>3.9209600000000004E-2</v>
      </c>
      <c r="J516" s="136">
        <v>0.11687745166666667</v>
      </c>
      <c r="K516" s="136">
        <v>0.27768151833333338</v>
      </c>
      <c r="L516" s="84">
        <f t="shared" si="12"/>
        <v>2.5461080773140869</v>
      </c>
    </row>
    <row r="517" spans="1:12" ht="15" customHeight="1" x14ac:dyDescent="0.2">
      <c r="A517" s="41"/>
      <c r="B517" s="37"/>
      <c r="C517" s="309"/>
      <c r="D517" s="189" t="s">
        <v>209</v>
      </c>
      <c r="E517" s="143">
        <v>0.14490463150000002</v>
      </c>
      <c r="F517" s="143">
        <v>0.10747914933333332</v>
      </c>
      <c r="G517" s="143">
        <v>0.30955516858333332</v>
      </c>
      <c r="H517" s="143">
        <v>0.16848430758333333</v>
      </c>
      <c r="I517" s="143">
        <v>8.5450244625000005E-2</v>
      </c>
      <c r="J517" s="144">
        <v>6.9433805124999984E-2</v>
      </c>
      <c r="K517" s="145">
        <v>0.11469270041666664</v>
      </c>
      <c r="L517" s="146">
        <f t="shared" si="12"/>
        <v>2.9290286847352291</v>
      </c>
    </row>
    <row r="518" spans="1:12" ht="12" customHeight="1" x14ac:dyDescent="0.2">
      <c r="A518" s="41"/>
      <c r="B518" s="37"/>
      <c r="C518" s="312" t="s">
        <v>251</v>
      </c>
      <c r="D518" s="185" t="s">
        <v>103</v>
      </c>
      <c r="E518" s="124">
        <v>0.19301796099999999</v>
      </c>
      <c r="F518" s="124">
        <v>7.0013609000000004E-2</v>
      </c>
      <c r="G518" s="124">
        <v>0.37838458899999999</v>
      </c>
      <c r="H518" s="124">
        <v>0.20476671699999999</v>
      </c>
      <c r="I518" s="124">
        <v>8.8345272000000002E-2</v>
      </c>
      <c r="J518" s="132">
        <v>5.7150199999999998E-2</v>
      </c>
      <c r="K518" s="133">
        <v>8.3216999999999996E-3</v>
      </c>
      <c r="L518" s="49">
        <f>(1*E518+2*F518+3*G518+4*H518+5*I518)/SUM(E518:I518)</f>
        <v>2.9201818905512518</v>
      </c>
    </row>
    <row r="519" spans="1:12" ht="12" customHeight="1" x14ac:dyDescent="0.2">
      <c r="A519" s="41"/>
      <c r="B519" s="37"/>
      <c r="C519" s="309"/>
      <c r="D519" s="186" t="s">
        <v>104</v>
      </c>
      <c r="E519" s="125">
        <v>0.18841618600000001</v>
      </c>
      <c r="F519" s="125">
        <v>8.2777518999999994E-2</v>
      </c>
      <c r="G519" s="125">
        <v>0.356076316</v>
      </c>
      <c r="H519" s="125">
        <v>0.25281711200000001</v>
      </c>
      <c r="I519" s="125">
        <v>4.6140300000000002E-2</v>
      </c>
      <c r="J519" s="134">
        <v>5.7894500000000002E-2</v>
      </c>
      <c r="K519" s="135">
        <v>1.5878099999999999E-2</v>
      </c>
      <c r="L519" s="50">
        <f>(1*E519+2*F519+3*G519+4*H519+5*I519)/SUM(E519:I519)</f>
        <v>2.8763671049678359</v>
      </c>
    </row>
    <row r="520" spans="1:12" ht="12" customHeight="1" x14ac:dyDescent="0.2">
      <c r="A520" s="41"/>
      <c r="B520" s="37"/>
      <c r="C520" s="309"/>
      <c r="D520" s="186" t="s">
        <v>105</v>
      </c>
      <c r="E520" s="125">
        <v>0.20658921399999999</v>
      </c>
      <c r="F520" s="125">
        <v>6.0946699999999999E-2</v>
      </c>
      <c r="G520" s="125">
        <v>0.33488123199999997</v>
      </c>
      <c r="H520" s="125">
        <v>0.197339511</v>
      </c>
      <c r="I520" s="125">
        <v>0.106780771</v>
      </c>
      <c r="J520" s="134">
        <v>5.8979799999999999E-2</v>
      </c>
      <c r="K520" s="135">
        <v>3.4482800000000001E-2</v>
      </c>
      <c r="L520" s="50">
        <f t="shared" ref="L520:L557" si="13">(1*E520+2*F520+3*G520+4*H520+5*I520)/SUM(E520:I520)</f>
        <v>2.9302576230752164</v>
      </c>
    </row>
    <row r="521" spans="1:12" ht="12" customHeight="1" x14ac:dyDescent="0.2">
      <c r="A521" s="41"/>
      <c r="B521" s="37"/>
      <c r="C521" s="309"/>
      <c r="D521" s="186" t="s">
        <v>106</v>
      </c>
      <c r="E521" s="125">
        <v>0.229312822</v>
      </c>
      <c r="F521" s="125">
        <v>8.1707194999999996E-2</v>
      </c>
      <c r="G521" s="125">
        <v>0.38104084700000002</v>
      </c>
      <c r="H521" s="125">
        <v>0.13246549699999999</v>
      </c>
      <c r="I521" s="125">
        <v>2.7821100000000001E-2</v>
      </c>
      <c r="J521" s="134">
        <v>8.6203410999999994E-2</v>
      </c>
      <c r="K521" s="135">
        <v>6.14491E-2</v>
      </c>
      <c r="L521" s="50">
        <f t="shared" si="13"/>
        <v>2.5867587361769595</v>
      </c>
    </row>
    <row r="522" spans="1:12" ht="12" customHeight="1" x14ac:dyDescent="0.2">
      <c r="A522" s="41"/>
      <c r="B522" s="37"/>
      <c r="C522" s="309"/>
      <c r="D522" s="186" t="s">
        <v>107</v>
      </c>
      <c r="E522" s="125">
        <v>0.190409091</v>
      </c>
      <c r="F522" s="125">
        <v>9.3786064000000002E-2</v>
      </c>
      <c r="G522" s="125">
        <v>0.29482175599999999</v>
      </c>
      <c r="H522" s="125">
        <v>0.16363798099999999</v>
      </c>
      <c r="I522" s="125">
        <v>1.9692500000000002E-2</v>
      </c>
      <c r="J522" s="134">
        <v>0.11326304099999999</v>
      </c>
      <c r="K522" s="135">
        <v>0.12438959400000001</v>
      </c>
      <c r="L522" s="50">
        <f t="shared" si="13"/>
        <v>2.6437565500322453</v>
      </c>
    </row>
    <row r="523" spans="1:12" ht="12" customHeight="1" x14ac:dyDescent="0.2">
      <c r="A523" s="41"/>
      <c r="B523" s="37"/>
      <c r="C523" s="309"/>
      <c r="D523" s="186" t="s">
        <v>108</v>
      </c>
      <c r="E523" s="125">
        <v>0.201613343</v>
      </c>
      <c r="F523" s="125">
        <v>0.15882259600000001</v>
      </c>
      <c r="G523" s="125">
        <v>0.30514060199999998</v>
      </c>
      <c r="H523" s="125">
        <v>9.0363520000000003E-2</v>
      </c>
      <c r="I523" s="125">
        <v>1.46832E-2</v>
      </c>
      <c r="J523" s="134">
        <v>0.10833298099999999</v>
      </c>
      <c r="K523" s="135">
        <v>0.121043765</v>
      </c>
      <c r="L523" s="50">
        <f t="shared" si="13"/>
        <v>2.4260238635594464</v>
      </c>
    </row>
    <row r="524" spans="1:12" ht="12" customHeight="1" x14ac:dyDescent="0.2">
      <c r="A524" s="41"/>
      <c r="B524" s="37"/>
      <c r="C524" s="309"/>
      <c r="D524" s="186" t="s">
        <v>109</v>
      </c>
      <c r="E524" s="125">
        <v>0.18560699999999999</v>
      </c>
      <c r="F524" s="125">
        <v>0.16176726</v>
      </c>
      <c r="G524" s="125">
        <v>0.29266531000000001</v>
      </c>
      <c r="H524" s="125">
        <v>0.119196517</v>
      </c>
      <c r="I524" s="125">
        <v>2.4472799999999999E-2</v>
      </c>
      <c r="J524" s="134">
        <v>0.107212987</v>
      </c>
      <c r="K524" s="135">
        <v>0.10907810599999999</v>
      </c>
      <c r="L524" s="50">
        <f t="shared" si="13"/>
        <v>2.5344710911769974</v>
      </c>
    </row>
    <row r="525" spans="1:12" ht="12" customHeight="1" x14ac:dyDescent="0.2">
      <c r="A525" s="41"/>
      <c r="B525" s="37"/>
      <c r="C525" s="309"/>
      <c r="D525" s="186" t="s">
        <v>110</v>
      </c>
      <c r="E525" s="125">
        <v>0.19977125400000001</v>
      </c>
      <c r="F525" s="125">
        <v>0.15379235399999999</v>
      </c>
      <c r="G525" s="125">
        <v>0.25034482499999999</v>
      </c>
      <c r="H525" s="125">
        <v>0.10974639999999999</v>
      </c>
      <c r="I525" s="125">
        <v>1.27055E-2</v>
      </c>
      <c r="J525" s="134">
        <v>0.12199513200000001</v>
      </c>
      <c r="K525" s="135">
        <v>0.15164457000000001</v>
      </c>
      <c r="L525" s="50">
        <f t="shared" si="13"/>
        <v>2.4242837294365303</v>
      </c>
    </row>
    <row r="526" spans="1:12" ht="12" customHeight="1" x14ac:dyDescent="0.2">
      <c r="A526" s="41"/>
      <c r="B526" s="37"/>
      <c r="C526" s="309"/>
      <c r="D526" s="186" t="s">
        <v>111</v>
      </c>
      <c r="E526" s="125">
        <v>0.201272486</v>
      </c>
      <c r="F526" s="125">
        <v>0.15198176299999999</v>
      </c>
      <c r="G526" s="125">
        <v>0.301094894</v>
      </c>
      <c r="H526" s="125">
        <v>0.11519868900000001</v>
      </c>
      <c r="I526" s="125">
        <v>1.35789E-2</v>
      </c>
      <c r="J526" s="134">
        <v>0.111463932</v>
      </c>
      <c r="K526" s="135">
        <v>0.10540933700000001</v>
      </c>
      <c r="L526" s="50">
        <f t="shared" si="13"/>
        <v>2.4736864045652323</v>
      </c>
    </row>
    <row r="527" spans="1:12" ht="12" customHeight="1" x14ac:dyDescent="0.2">
      <c r="A527" s="41"/>
      <c r="B527" s="37"/>
      <c r="C527" s="309"/>
      <c r="D527" s="186" t="s">
        <v>112</v>
      </c>
      <c r="E527" s="125">
        <v>0.207905179</v>
      </c>
      <c r="F527" s="125">
        <v>6.2657742000000002E-2</v>
      </c>
      <c r="G527" s="125">
        <v>0.35825006100000001</v>
      </c>
      <c r="H527" s="125">
        <v>0.21107408</v>
      </c>
      <c r="I527" s="125">
        <v>0.102369671</v>
      </c>
      <c r="J527" s="134">
        <v>4.9421600000000003E-2</v>
      </c>
      <c r="K527" s="135">
        <v>8.3216999999999996E-3</v>
      </c>
      <c r="L527" s="50">
        <f t="shared" si="13"/>
        <v>2.933505725344602</v>
      </c>
    </row>
    <row r="528" spans="1:12" ht="12" customHeight="1" x14ac:dyDescent="0.2">
      <c r="A528" s="41"/>
      <c r="B528" s="37"/>
      <c r="C528" s="309"/>
      <c r="D528" s="186" t="s">
        <v>113</v>
      </c>
      <c r="E528" s="125">
        <v>0.202857342</v>
      </c>
      <c r="F528" s="125">
        <v>9.0407880999999995E-2</v>
      </c>
      <c r="G528" s="125">
        <v>0.35645107799999998</v>
      </c>
      <c r="H528" s="125">
        <v>0.212724043</v>
      </c>
      <c r="I528" s="125">
        <v>7.1515643000000004E-2</v>
      </c>
      <c r="J528" s="134">
        <v>5.0165899999999999E-2</v>
      </c>
      <c r="K528" s="135">
        <v>1.5878099999999999E-2</v>
      </c>
      <c r="L528" s="50">
        <f t="shared" si="13"/>
        <v>2.8497067978000983</v>
      </c>
    </row>
    <row r="529" spans="1:12" ht="12" customHeight="1" x14ac:dyDescent="0.2">
      <c r="A529" s="41"/>
      <c r="B529" s="37"/>
      <c r="C529" s="309"/>
      <c r="D529" s="186" t="s">
        <v>114</v>
      </c>
      <c r="E529" s="125">
        <v>0.21976204799999999</v>
      </c>
      <c r="F529" s="125">
        <v>7.2931645000000003E-2</v>
      </c>
      <c r="G529" s="125">
        <v>0.35045454999999998</v>
      </c>
      <c r="H529" s="125">
        <v>0.16788577700000001</v>
      </c>
      <c r="I529" s="125">
        <v>0.10626487599999999</v>
      </c>
      <c r="J529" s="134">
        <v>4.8218299999999999E-2</v>
      </c>
      <c r="K529" s="135">
        <v>3.4482800000000001E-2</v>
      </c>
      <c r="L529" s="50">
        <f t="shared" si="13"/>
        <v>2.856055411626703</v>
      </c>
    </row>
    <row r="530" spans="1:12" ht="12" customHeight="1" x14ac:dyDescent="0.2">
      <c r="A530" s="41"/>
      <c r="B530" s="37"/>
      <c r="C530" s="309"/>
      <c r="D530" s="186" t="s">
        <v>115</v>
      </c>
      <c r="E530" s="125">
        <v>0.243370525</v>
      </c>
      <c r="F530" s="125">
        <v>8.9946179000000001E-2</v>
      </c>
      <c r="G530" s="125">
        <v>0.37051366499999999</v>
      </c>
      <c r="H530" s="125">
        <v>0.12660353099999999</v>
      </c>
      <c r="I530" s="125">
        <v>3.1377700000000001E-2</v>
      </c>
      <c r="J530" s="134">
        <v>7.6739288000000003E-2</v>
      </c>
      <c r="K530" s="135">
        <v>6.14491E-2</v>
      </c>
      <c r="L530" s="50">
        <f t="shared" si="13"/>
        <v>2.5505649981968217</v>
      </c>
    </row>
    <row r="531" spans="1:12" ht="12" customHeight="1" x14ac:dyDescent="0.2">
      <c r="A531" s="41"/>
      <c r="B531" s="37"/>
      <c r="C531" s="309"/>
      <c r="D531" s="174" t="s">
        <v>116</v>
      </c>
      <c r="E531" s="125">
        <v>0.195280754</v>
      </c>
      <c r="F531" s="125">
        <v>9.5481087000000006E-2</v>
      </c>
      <c r="G531" s="125">
        <v>0.30077066099999999</v>
      </c>
      <c r="H531" s="125">
        <v>0.14071376299999999</v>
      </c>
      <c r="I531" s="125">
        <v>3.9157600000000001E-2</v>
      </c>
      <c r="J531" s="134">
        <v>0.104206589</v>
      </c>
      <c r="K531" s="135">
        <v>0.12438959400000001</v>
      </c>
      <c r="L531" s="50">
        <f t="shared" si="13"/>
        <v>2.6538601320075057</v>
      </c>
    </row>
    <row r="532" spans="1:12" ht="12" customHeight="1" x14ac:dyDescent="0.2">
      <c r="A532" s="41"/>
      <c r="B532" s="37"/>
      <c r="C532" s="309"/>
      <c r="D532" s="174" t="s">
        <v>117</v>
      </c>
      <c r="E532" s="125">
        <v>0.22149122700000001</v>
      </c>
      <c r="F532" s="125">
        <v>0.15817804699999999</v>
      </c>
      <c r="G532" s="125">
        <v>0.28780023599999999</v>
      </c>
      <c r="H532" s="125">
        <v>8.9113103999999999E-2</v>
      </c>
      <c r="I532" s="125">
        <v>2.3261199999999999E-2</v>
      </c>
      <c r="J532" s="134">
        <v>9.9112407E-2</v>
      </c>
      <c r="K532" s="135">
        <v>0.121043765</v>
      </c>
      <c r="L532" s="50">
        <f t="shared" si="13"/>
        <v>2.4030535491302878</v>
      </c>
    </row>
    <row r="533" spans="1:12" ht="12" customHeight="1" x14ac:dyDescent="0.2">
      <c r="A533" s="41"/>
      <c r="B533" s="37"/>
      <c r="C533" s="309"/>
      <c r="D533" s="174" t="s">
        <v>118</v>
      </c>
      <c r="E533" s="125">
        <v>0.18390105200000001</v>
      </c>
      <c r="F533" s="125">
        <v>0.12658561199999999</v>
      </c>
      <c r="G533" s="125">
        <v>0.34436201999999999</v>
      </c>
      <c r="H533" s="125">
        <v>0.104261043</v>
      </c>
      <c r="I533" s="125">
        <v>3.3105999999999997E-2</v>
      </c>
      <c r="J533" s="134">
        <v>9.8706143999999996E-2</v>
      </c>
      <c r="K533" s="135">
        <v>0.10907810599999999</v>
      </c>
      <c r="L533" s="50">
        <f t="shared" si="13"/>
        <v>2.5911281965751738</v>
      </c>
    </row>
    <row r="534" spans="1:12" ht="12" customHeight="1" x14ac:dyDescent="0.2">
      <c r="A534" s="41"/>
      <c r="B534" s="37"/>
      <c r="C534" s="309"/>
      <c r="D534" s="174" t="s">
        <v>119</v>
      </c>
      <c r="E534" s="125">
        <v>0.189420114</v>
      </c>
      <c r="F534" s="125">
        <v>0.12981093599999999</v>
      </c>
      <c r="G534" s="125">
        <v>0.29589874399999999</v>
      </c>
      <c r="H534" s="125">
        <v>9.8986905E-2</v>
      </c>
      <c r="I534" s="125">
        <v>2.0749799999999999E-2</v>
      </c>
      <c r="J534" s="134">
        <v>0.113488969</v>
      </c>
      <c r="K534" s="135">
        <v>0.15164457000000001</v>
      </c>
      <c r="L534" s="50">
        <f t="shared" si="13"/>
        <v>2.4990047042544528</v>
      </c>
    </row>
    <row r="535" spans="1:12" ht="12" customHeight="1" x14ac:dyDescent="0.2">
      <c r="A535" s="41"/>
      <c r="B535" s="37"/>
      <c r="C535" s="309"/>
      <c r="D535" s="174" t="s">
        <v>120</v>
      </c>
      <c r="E535" s="125">
        <v>0.173539893</v>
      </c>
      <c r="F535" s="125">
        <v>0.14251842300000001</v>
      </c>
      <c r="G535" s="125">
        <v>0.35023515199999999</v>
      </c>
      <c r="H535" s="125">
        <v>0.103321341</v>
      </c>
      <c r="I535" s="125">
        <v>2.3551599999999999E-2</v>
      </c>
      <c r="J535" s="134">
        <v>0.101424241</v>
      </c>
      <c r="K535" s="135">
        <v>0.10540933700000001</v>
      </c>
      <c r="L535" s="50">
        <f t="shared" si="13"/>
        <v>2.5723801914057103</v>
      </c>
    </row>
    <row r="536" spans="1:12" ht="12" customHeight="1" x14ac:dyDescent="0.2">
      <c r="A536" s="41"/>
      <c r="B536" s="37"/>
      <c r="C536" s="309"/>
      <c r="D536" s="186" t="s">
        <v>121</v>
      </c>
      <c r="E536" s="125">
        <v>0.133096296</v>
      </c>
      <c r="F536" s="125">
        <v>8.2711862999999997E-2</v>
      </c>
      <c r="G536" s="125">
        <v>0.35314531500000002</v>
      </c>
      <c r="H536" s="125">
        <v>0.255212616</v>
      </c>
      <c r="I536" s="125">
        <v>0.11181193</v>
      </c>
      <c r="J536" s="134">
        <v>4.9973999999999998E-2</v>
      </c>
      <c r="K536" s="135">
        <v>1.4048E-2</v>
      </c>
      <c r="L536" s="50">
        <f t="shared" si="13"/>
        <v>3.1388195216379122</v>
      </c>
    </row>
    <row r="537" spans="1:12" ht="12" customHeight="1" x14ac:dyDescent="0.2">
      <c r="A537" s="41"/>
      <c r="B537" s="37"/>
      <c r="C537" s="309"/>
      <c r="D537" s="186" t="s">
        <v>122</v>
      </c>
      <c r="E537" s="125">
        <v>0.14435568100000001</v>
      </c>
      <c r="F537" s="125">
        <v>9.3088417000000007E-2</v>
      </c>
      <c r="G537" s="125">
        <v>0.34259016799999997</v>
      </c>
      <c r="H537" s="125">
        <v>0.25661500399999998</v>
      </c>
      <c r="I537" s="125">
        <v>9.6490320000000004E-2</v>
      </c>
      <c r="J537" s="134">
        <v>5.0350399999999997E-2</v>
      </c>
      <c r="K537" s="135">
        <v>1.651E-2</v>
      </c>
      <c r="L537" s="50">
        <f t="shared" si="13"/>
        <v>3.0726535083566651</v>
      </c>
    </row>
    <row r="538" spans="1:12" ht="12" customHeight="1" x14ac:dyDescent="0.2">
      <c r="A538" s="41"/>
      <c r="B538" s="37"/>
      <c r="C538" s="309"/>
      <c r="D538" s="186" t="s">
        <v>123</v>
      </c>
      <c r="E538" s="125">
        <v>0.239993971</v>
      </c>
      <c r="F538" s="125">
        <v>9.1638944999999999E-2</v>
      </c>
      <c r="G538" s="125">
        <v>0.32477491800000002</v>
      </c>
      <c r="H538" s="125">
        <v>0.162579837</v>
      </c>
      <c r="I538" s="125">
        <v>8.2724639000000003E-2</v>
      </c>
      <c r="J538" s="134">
        <v>5.1749499999999997E-2</v>
      </c>
      <c r="K538" s="135">
        <v>4.6538200000000002E-2</v>
      </c>
      <c r="L538" s="50">
        <f t="shared" si="13"/>
        <v>2.7298497876778463</v>
      </c>
    </row>
    <row r="539" spans="1:12" ht="12" customHeight="1" x14ac:dyDescent="0.2">
      <c r="A539" s="41"/>
      <c r="B539" s="37"/>
      <c r="C539" s="309"/>
      <c r="D539" s="186" t="s">
        <v>124</v>
      </c>
      <c r="E539" s="125">
        <v>0.23366783799999999</v>
      </c>
      <c r="F539" s="125">
        <v>9.5680899999999999E-2</v>
      </c>
      <c r="G539" s="125">
        <v>0.35971938799999997</v>
      </c>
      <c r="H539" s="125">
        <v>0.119667704</v>
      </c>
      <c r="I539" s="125">
        <v>3.11904E-2</v>
      </c>
      <c r="J539" s="134">
        <v>8.0888114999999997E-2</v>
      </c>
      <c r="K539" s="135">
        <v>7.9185658000000006E-2</v>
      </c>
      <c r="L539" s="50">
        <f t="shared" si="13"/>
        <v>2.5464267475013846</v>
      </c>
    </row>
    <row r="540" spans="1:12" ht="12" customHeight="1" x14ac:dyDescent="0.2">
      <c r="A540" s="41"/>
      <c r="B540" s="37"/>
      <c r="C540" s="309"/>
      <c r="D540" s="174" t="s">
        <v>125</v>
      </c>
      <c r="E540" s="125">
        <v>0.16308039399999999</v>
      </c>
      <c r="F540" s="125">
        <v>8.5079628000000004E-2</v>
      </c>
      <c r="G540" s="125">
        <v>0.30823225900000001</v>
      </c>
      <c r="H540" s="125">
        <v>0.156748317</v>
      </c>
      <c r="I540" s="125">
        <v>4.0069599999999997E-2</v>
      </c>
      <c r="J540" s="134">
        <v>0.110845261</v>
      </c>
      <c r="K540" s="135">
        <v>0.135944549</v>
      </c>
      <c r="L540" s="50">
        <f t="shared" si="13"/>
        <v>2.7685202623876322</v>
      </c>
    </row>
    <row r="541" spans="1:12" ht="12" customHeight="1" x14ac:dyDescent="0.2">
      <c r="A541" s="41"/>
      <c r="B541" s="37"/>
      <c r="C541" s="309"/>
      <c r="D541" s="174" t="s">
        <v>126</v>
      </c>
      <c r="E541" s="125">
        <v>0.21909769200000001</v>
      </c>
      <c r="F541" s="125">
        <v>0.11101304300000001</v>
      </c>
      <c r="G541" s="125">
        <v>0.33279737500000001</v>
      </c>
      <c r="H541" s="125">
        <v>8.1648457999999993E-2</v>
      </c>
      <c r="I541" s="125">
        <v>2.4781899999999999E-2</v>
      </c>
      <c r="J541" s="134">
        <v>9.9879549999999998E-2</v>
      </c>
      <c r="K541" s="135">
        <v>0.13078202999999999</v>
      </c>
      <c r="L541" s="50">
        <f t="shared" si="13"/>
        <v>2.4566810495169467</v>
      </c>
    </row>
    <row r="542" spans="1:12" ht="12" customHeight="1" x14ac:dyDescent="0.2">
      <c r="A542" s="41"/>
      <c r="B542" s="37"/>
      <c r="C542" s="309"/>
      <c r="D542" s="174" t="s">
        <v>127</v>
      </c>
      <c r="E542" s="125">
        <v>0.16784231899999999</v>
      </c>
      <c r="F542" s="125">
        <v>0.102617192</v>
      </c>
      <c r="G542" s="125">
        <v>0.33606599599999998</v>
      </c>
      <c r="H542" s="125">
        <v>0.13879925800000001</v>
      </c>
      <c r="I542" s="125">
        <v>3.4238600000000001E-2</v>
      </c>
      <c r="J542" s="134">
        <v>0.10196503899999999</v>
      </c>
      <c r="K542" s="135">
        <v>0.118471601</v>
      </c>
      <c r="L542" s="50">
        <f t="shared" si="13"/>
        <v>2.7036477310603226</v>
      </c>
    </row>
    <row r="543" spans="1:12" ht="12" customHeight="1" x14ac:dyDescent="0.2">
      <c r="A543" s="41"/>
      <c r="B543" s="37"/>
      <c r="C543" s="309"/>
      <c r="D543" s="174" t="s">
        <v>128</v>
      </c>
      <c r="E543" s="125">
        <v>0.173665132</v>
      </c>
      <c r="F543" s="125">
        <v>0.122579163</v>
      </c>
      <c r="G543" s="125">
        <v>0.27128843699999999</v>
      </c>
      <c r="H543" s="125">
        <v>0.122296447</v>
      </c>
      <c r="I543" s="125">
        <v>2.8020400000000001E-2</v>
      </c>
      <c r="J543" s="134">
        <v>0.113978302</v>
      </c>
      <c r="K543" s="135">
        <v>0.168172085</v>
      </c>
      <c r="L543" s="50">
        <f t="shared" si="13"/>
        <v>2.5938255192596555</v>
      </c>
    </row>
    <row r="544" spans="1:12" ht="12" customHeight="1" x14ac:dyDescent="0.2">
      <c r="A544" s="41"/>
      <c r="B544" s="37"/>
      <c r="C544" s="309"/>
      <c r="D544" s="229" t="s">
        <v>129</v>
      </c>
      <c r="E544" s="230">
        <v>0.16060996</v>
      </c>
      <c r="F544" s="230">
        <v>0.13658188299999999</v>
      </c>
      <c r="G544" s="230">
        <v>0.318515932</v>
      </c>
      <c r="H544" s="230">
        <v>0.12699777000000001</v>
      </c>
      <c r="I544" s="230">
        <v>3.4775199999999999E-2</v>
      </c>
      <c r="J544" s="178">
        <v>0.108372582</v>
      </c>
      <c r="K544" s="179">
        <v>0.114146629</v>
      </c>
      <c r="L544" s="51">
        <f t="shared" si="13"/>
        <v>2.6639741438226872</v>
      </c>
    </row>
    <row r="545" spans="1:12" ht="12" customHeight="1" x14ac:dyDescent="0.2">
      <c r="A545" s="41"/>
      <c r="B545" s="37"/>
      <c r="C545" s="309"/>
      <c r="D545" s="187" t="s">
        <v>204</v>
      </c>
      <c r="E545" s="78">
        <v>0.19934210887500001</v>
      </c>
      <c r="F545" s="78">
        <v>0.107951662125</v>
      </c>
      <c r="G545" s="78">
        <v>0.32416943462499997</v>
      </c>
      <c r="H545" s="78">
        <v>0.15879165687499996</v>
      </c>
      <c r="I545" s="78">
        <v>4.2580180374999999E-2</v>
      </c>
      <c r="J545" s="136">
        <v>8.8879006499999996E-2</v>
      </c>
      <c r="K545" s="136">
        <v>7.8285966875000002E-2</v>
      </c>
      <c r="L545" s="83">
        <f t="shared" si="13"/>
        <v>2.6845907668063553</v>
      </c>
    </row>
    <row r="546" spans="1:12" ht="12" customHeight="1" x14ac:dyDescent="0.2">
      <c r="A546" s="41"/>
      <c r="B546" s="37"/>
      <c r="C546" s="309"/>
      <c r="D546" s="187" t="s">
        <v>205</v>
      </c>
      <c r="E546" s="78">
        <v>0.207998530125</v>
      </c>
      <c r="F546" s="78">
        <v>0.10324989112499999</v>
      </c>
      <c r="G546" s="78">
        <v>0.33306262687500005</v>
      </c>
      <c r="H546" s="78">
        <v>0.14392028074999999</v>
      </c>
      <c r="I546" s="78">
        <v>5.3475311249999997E-2</v>
      </c>
      <c r="J546" s="136">
        <v>8.0007399625000003E-2</v>
      </c>
      <c r="K546" s="136">
        <v>7.8285966875000002E-2</v>
      </c>
      <c r="L546" s="83">
        <f t="shared" si="13"/>
        <v>2.6811525116575718</v>
      </c>
    </row>
    <row r="547" spans="1:12" ht="12" customHeight="1" x14ac:dyDescent="0.2">
      <c r="A547" s="41"/>
      <c r="B547" s="37"/>
      <c r="C547" s="309"/>
      <c r="D547" s="187" t="s">
        <v>206</v>
      </c>
      <c r="E547" s="78">
        <v>0.18434991537500001</v>
      </c>
      <c r="F547" s="78">
        <v>9.805114387500001E-2</v>
      </c>
      <c r="G547" s="78">
        <v>0.32857673199999998</v>
      </c>
      <c r="H547" s="78">
        <v>0.16169595512500001</v>
      </c>
      <c r="I547" s="78">
        <v>5.6165973625000004E-2</v>
      </c>
      <c r="J547" s="136">
        <v>8.2453770874999999E-2</v>
      </c>
      <c r="K547" s="136">
        <v>8.8706515375000003E-2</v>
      </c>
      <c r="L547" s="83">
        <f t="shared" si="13"/>
        <v>2.76747847913225</v>
      </c>
    </row>
    <row r="548" spans="1:12" ht="12" customHeight="1" x14ac:dyDescent="0.2">
      <c r="A548" s="41"/>
      <c r="B548" s="37"/>
      <c r="C548" s="309"/>
      <c r="D548" s="187" t="s">
        <v>150</v>
      </c>
      <c r="E548" s="78">
        <v>0.17800647866666663</v>
      </c>
      <c r="F548" s="78">
        <v>7.1794404666666659E-2</v>
      </c>
      <c r="G548" s="78">
        <v>0.36325998833333334</v>
      </c>
      <c r="H548" s="78">
        <v>0.223684471</v>
      </c>
      <c r="I548" s="78">
        <v>0.10084229100000001</v>
      </c>
      <c r="J548" s="136">
        <v>5.2181933333333326E-2</v>
      </c>
      <c r="K548" s="136">
        <v>1.0230466666666667E-2</v>
      </c>
      <c r="L548" s="83">
        <f t="shared" si="13"/>
        <v>2.9973993801619758</v>
      </c>
    </row>
    <row r="549" spans="1:12" ht="12" customHeight="1" x14ac:dyDescent="0.2">
      <c r="A549" s="41"/>
      <c r="B549" s="37"/>
      <c r="C549" s="309"/>
      <c r="D549" s="187" t="s">
        <v>151</v>
      </c>
      <c r="E549" s="78">
        <v>0.17854306966666669</v>
      </c>
      <c r="F549" s="78">
        <v>8.8757938999999994E-2</v>
      </c>
      <c r="G549" s="78">
        <v>0.35170585399999998</v>
      </c>
      <c r="H549" s="78">
        <v>0.24071871966666669</v>
      </c>
      <c r="I549" s="78">
        <v>7.1382087666666663E-2</v>
      </c>
      <c r="J549" s="136">
        <v>5.2803599999999999E-2</v>
      </c>
      <c r="K549" s="136">
        <v>1.6088733333333331E-2</v>
      </c>
      <c r="L549" s="83">
        <f t="shared" si="13"/>
        <v>2.9330247345794782</v>
      </c>
    </row>
    <row r="550" spans="1:12" ht="12" customHeight="1" x14ac:dyDescent="0.2">
      <c r="A550" s="41"/>
      <c r="B550" s="37"/>
      <c r="C550" s="309"/>
      <c r="D550" s="187" t="s">
        <v>152</v>
      </c>
      <c r="E550" s="78">
        <v>0.22211507766666663</v>
      </c>
      <c r="F550" s="78">
        <v>7.5172429999999998E-2</v>
      </c>
      <c r="G550" s="78">
        <v>0.33670356666666662</v>
      </c>
      <c r="H550" s="78">
        <v>0.17593504166666665</v>
      </c>
      <c r="I550" s="78">
        <v>9.8590095333333336E-2</v>
      </c>
      <c r="J550" s="136">
        <v>5.2982533333333331E-2</v>
      </c>
      <c r="K550" s="136">
        <v>3.8501266666666666E-2</v>
      </c>
      <c r="L550" s="83">
        <f t="shared" si="13"/>
        <v>2.8389821214248787</v>
      </c>
    </row>
    <row r="551" spans="1:12" ht="12" customHeight="1" x14ac:dyDescent="0.2">
      <c r="A551" s="41"/>
      <c r="B551" s="37"/>
      <c r="C551" s="309"/>
      <c r="D551" s="187" t="s">
        <v>153</v>
      </c>
      <c r="E551" s="78">
        <v>0.23545039500000001</v>
      </c>
      <c r="F551" s="78">
        <v>8.9111424666666661E-2</v>
      </c>
      <c r="G551" s="78">
        <v>0.37042463333333336</v>
      </c>
      <c r="H551" s="78">
        <v>0.12624557733333333</v>
      </c>
      <c r="I551" s="78">
        <v>3.0129733333333335E-2</v>
      </c>
      <c r="J551" s="136">
        <v>8.1276938000000007E-2</v>
      </c>
      <c r="K551" s="136">
        <v>6.7361286000000006E-2</v>
      </c>
      <c r="L551" s="83">
        <f t="shared" si="13"/>
        <v>2.5612826572595453</v>
      </c>
    </row>
    <row r="552" spans="1:12" ht="12" customHeight="1" x14ac:dyDescent="0.2">
      <c r="A552" s="41"/>
      <c r="B552" s="37"/>
      <c r="C552" s="309"/>
      <c r="D552" s="187" t="s">
        <v>154</v>
      </c>
      <c r="E552" s="78">
        <v>0.18292341300000001</v>
      </c>
      <c r="F552" s="78">
        <v>9.1448926333333347E-2</v>
      </c>
      <c r="G552" s="78">
        <v>0.30127489199999996</v>
      </c>
      <c r="H552" s="78">
        <v>0.15370002033333333</v>
      </c>
      <c r="I552" s="78">
        <v>3.2973233333333331E-2</v>
      </c>
      <c r="J552" s="136">
        <v>0.109438297</v>
      </c>
      <c r="K552" s="136">
        <v>0.12824124566666667</v>
      </c>
      <c r="L552" s="83">
        <f t="shared" si="13"/>
        <v>2.6882554384809247</v>
      </c>
    </row>
    <row r="553" spans="1:12" ht="12" customHeight="1" x14ac:dyDescent="0.2">
      <c r="A553" s="41"/>
      <c r="B553" s="37"/>
      <c r="C553" s="309"/>
      <c r="D553" s="187" t="s">
        <v>155</v>
      </c>
      <c r="E553" s="78">
        <v>0.2140674206666667</v>
      </c>
      <c r="F553" s="78">
        <v>0.14267122866666668</v>
      </c>
      <c r="G553" s="78">
        <v>0.30857940433333336</v>
      </c>
      <c r="H553" s="78">
        <v>8.7041694000000003E-2</v>
      </c>
      <c r="I553" s="78">
        <v>2.0908766666666665E-2</v>
      </c>
      <c r="J553" s="136">
        <v>0.102441646</v>
      </c>
      <c r="K553" s="136">
        <v>0.12428985333333332</v>
      </c>
      <c r="L553" s="83">
        <f t="shared" si="13"/>
        <v>2.4284691094041406</v>
      </c>
    </row>
    <row r="554" spans="1:12" ht="12" customHeight="1" x14ac:dyDescent="0.2">
      <c r="A554" s="41"/>
      <c r="B554" s="37"/>
      <c r="C554" s="309"/>
      <c r="D554" s="187" t="s">
        <v>156</v>
      </c>
      <c r="E554" s="78">
        <v>0.17911679033333336</v>
      </c>
      <c r="F554" s="78">
        <v>0.13032335466666667</v>
      </c>
      <c r="G554" s="78">
        <v>0.32436444199999998</v>
      </c>
      <c r="H554" s="78">
        <v>0.12075227266666666</v>
      </c>
      <c r="I554" s="78">
        <v>3.0605799999999999E-2</v>
      </c>
      <c r="J554" s="136">
        <v>0.10262805666666665</v>
      </c>
      <c r="K554" s="136">
        <v>0.112209271</v>
      </c>
      <c r="L554" s="83">
        <f t="shared" si="13"/>
        <v>2.6095165009543022</v>
      </c>
    </row>
    <row r="555" spans="1:12" ht="12" customHeight="1" x14ac:dyDescent="0.2">
      <c r="A555" s="41"/>
      <c r="B555" s="37"/>
      <c r="C555" s="309"/>
      <c r="D555" s="188" t="s">
        <v>157</v>
      </c>
      <c r="E555" s="78">
        <v>0.18761883333333332</v>
      </c>
      <c r="F555" s="78">
        <v>0.13539415099999999</v>
      </c>
      <c r="G555" s="78">
        <v>0.27251066866666668</v>
      </c>
      <c r="H555" s="78">
        <v>0.11034325066666666</v>
      </c>
      <c r="I555" s="78">
        <v>2.04919E-2</v>
      </c>
      <c r="J555" s="136">
        <v>0.11648746766666666</v>
      </c>
      <c r="K555" s="136">
        <v>0.15715374166666665</v>
      </c>
      <c r="L555" s="84">
        <f>(1*E555+2*F555+3*G555+4*H555+5*I555)/SUM(E555:I555)</f>
        <v>2.5053343262500216</v>
      </c>
    </row>
    <row r="556" spans="1:12" ht="12" customHeight="1" x14ac:dyDescent="0.2">
      <c r="A556" s="41"/>
      <c r="B556" s="37"/>
      <c r="C556" s="309"/>
      <c r="D556" s="235" t="s">
        <v>288</v>
      </c>
      <c r="E556" s="78">
        <v>0.17847411299999996</v>
      </c>
      <c r="F556" s="78">
        <v>0.143694023</v>
      </c>
      <c r="G556" s="78">
        <v>0.32328199266666663</v>
      </c>
      <c r="H556" s="78">
        <v>0.1151726</v>
      </c>
      <c r="I556" s="78">
        <v>2.3968566666666663E-2</v>
      </c>
      <c r="J556" s="78">
        <v>0.10708691833333334</v>
      </c>
      <c r="K556" s="136">
        <v>0.10832176766666668</v>
      </c>
      <c r="L556" s="84">
        <f>(1*E556+2*F556+3*G556+4*H556+5*I556)/SUM(E556:I556)</f>
        <v>2.5697982915764244</v>
      </c>
    </row>
    <row r="557" spans="1:12" ht="15" customHeight="1" x14ac:dyDescent="0.2">
      <c r="A557" s="41"/>
      <c r="B557" s="37"/>
      <c r="C557" s="309"/>
      <c r="D557" s="236" t="s">
        <v>207</v>
      </c>
      <c r="E557" s="143">
        <v>0.1951461768148148</v>
      </c>
      <c r="F557" s="143">
        <v>0.10759643133333333</v>
      </c>
      <c r="G557" s="143">
        <v>0.32801171577777777</v>
      </c>
      <c r="H557" s="143">
        <v>0.15039929414814812</v>
      </c>
      <c r="I557" s="143">
        <v>4.7765830444444435E-2</v>
      </c>
      <c r="J557" s="144">
        <v>8.6369710037037015E-2</v>
      </c>
      <c r="K557" s="145">
        <v>8.4710848000000019E-2</v>
      </c>
      <c r="L557" s="146">
        <f t="shared" si="13"/>
        <v>2.6960406341337073</v>
      </c>
    </row>
    <row r="558" spans="1:12" ht="12" customHeight="1" x14ac:dyDescent="0.2">
      <c r="A558" s="41"/>
      <c r="B558" s="37"/>
      <c r="C558" s="312" t="s">
        <v>250</v>
      </c>
      <c r="D558" s="185" t="s">
        <v>103</v>
      </c>
      <c r="E558" s="124">
        <v>0.13381559300000001</v>
      </c>
      <c r="F558" s="124">
        <v>0.15465720799999999</v>
      </c>
      <c r="G558" s="124">
        <v>0.29553110999999999</v>
      </c>
      <c r="H558" s="124">
        <v>0.26491119400000002</v>
      </c>
      <c r="I558" s="124">
        <v>0.12877108800000001</v>
      </c>
      <c r="J558" s="132">
        <v>7.1577300000000002E-3</v>
      </c>
      <c r="K558" s="133">
        <v>1.51561E-2</v>
      </c>
      <c r="L558" s="49">
        <f>(1*E558+2*F558+3*G558+4*H558+5*I558)/SUM(E558:I558)</f>
        <v>3.1024510489328354</v>
      </c>
    </row>
    <row r="559" spans="1:12" ht="12" customHeight="1" x14ac:dyDescent="0.2">
      <c r="A559" s="41"/>
      <c r="B559" s="37"/>
      <c r="C559" s="309"/>
      <c r="D559" s="186" t="s">
        <v>104</v>
      </c>
      <c r="E559" s="125">
        <v>0.116949045</v>
      </c>
      <c r="F559" s="125">
        <v>0.20941315899999999</v>
      </c>
      <c r="G559" s="125">
        <v>0.29691377099999999</v>
      </c>
      <c r="H559" s="125">
        <v>0.246966554</v>
      </c>
      <c r="I559" s="125">
        <v>0.10080876800000001</v>
      </c>
      <c r="J559" s="134">
        <v>8.1931E-3</v>
      </c>
      <c r="K559" s="135">
        <v>2.0755599999999999E-2</v>
      </c>
      <c r="L559" s="50">
        <f>(1*E559+2*F559+3*G559+4*H559+5*I559)/SUM(E559:I559)</f>
        <v>3.0054300334248971</v>
      </c>
    </row>
    <row r="560" spans="1:12" ht="12" customHeight="1" x14ac:dyDescent="0.2">
      <c r="A560" s="41"/>
      <c r="B560" s="37"/>
      <c r="C560" s="309"/>
      <c r="D560" s="186" t="s">
        <v>105</v>
      </c>
      <c r="E560" s="125">
        <v>0.113227718</v>
      </c>
      <c r="F560" s="125">
        <v>0.1120534</v>
      </c>
      <c r="G560" s="125">
        <v>0.31238999000000001</v>
      </c>
      <c r="H560" s="125">
        <v>0.25015259699999998</v>
      </c>
      <c r="I560" s="125">
        <v>0.18042153899999999</v>
      </c>
      <c r="J560" s="134">
        <v>1.2072100000000001E-2</v>
      </c>
      <c r="K560" s="135">
        <v>1.9682600000000001E-2</v>
      </c>
      <c r="L560" s="50">
        <f t="shared" ref="L560:L595" si="14">(1*E560+2*F560+3*G560+4*H560+5*I560)/SUM(E560:I560)</f>
        <v>3.2814233694289121</v>
      </c>
    </row>
    <row r="561" spans="1:12" ht="12" customHeight="1" x14ac:dyDescent="0.2">
      <c r="A561" s="41"/>
      <c r="B561" s="37"/>
      <c r="C561" s="309"/>
      <c r="D561" s="186" t="s">
        <v>106</v>
      </c>
      <c r="E561" s="125">
        <v>0.16416085399999999</v>
      </c>
      <c r="F561" s="125">
        <v>0.25051642499999999</v>
      </c>
      <c r="G561" s="125">
        <v>0.34499280399999999</v>
      </c>
      <c r="H561" s="125">
        <v>0.1027232</v>
      </c>
      <c r="I561" s="125">
        <v>4.0501799999999998E-2</v>
      </c>
      <c r="J561" s="134">
        <v>4.36227E-2</v>
      </c>
      <c r="K561" s="135">
        <v>5.3482300000000003E-2</v>
      </c>
      <c r="L561" s="50">
        <f t="shared" si="14"/>
        <v>2.562395077302686</v>
      </c>
    </row>
    <row r="562" spans="1:12" ht="12" customHeight="1" x14ac:dyDescent="0.2">
      <c r="A562" s="41"/>
      <c r="B562" s="37"/>
      <c r="C562" s="309"/>
      <c r="D562" s="186" t="s">
        <v>107</v>
      </c>
      <c r="E562" s="125">
        <v>0.183155228</v>
      </c>
      <c r="F562" s="125">
        <v>0.167191965</v>
      </c>
      <c r="G562" s="125">
        <v>0.31403829599999999</v>
      </c>
      <c r="H562" s="125">
        <v>0.16726113500000001</v>
      </c>
      <c r="I562" s="125">
        <v>7.1499090000000001E-2</v>
      </c>
      <c r="J562" s="134">
        <v>4.8409300000000002E-2</v>
      </c>
      <c r="K562" s="135">
        <v>4.8445000000000002E-2</v>
      </c>
      <c r="L562" s="50">
        <f t="shared" si="14"/>
        <v>2.7528160710509662</v>
      </c>
    </row>
    <row r="563" spans="1:12" ht="12" customHeight="1" x14ac:dyDescent="0.2">
      <c r="A563" s="41"/>
      <c r="B563" s="37"/>
      <c r="C563" s="309"/>
      <c r="D563" s="186" t="s">
        <v>108</v>
      </c>
      <c r="E563" s="125">
        <v>0.176414451</v>
      </c>
      <c r="F563" s="125">
        <v>0.26473375799999999</v>
      </c>
      <c r="G563" s="125">
        <v>0.299652794</v>
      </c>
      <c r="H563" s="125">
        <v>3.7592800000000003E-2</v>
      </c>
      <c r="I563" s="125">
        <v>6.9820620999999999E-2</v>
      </c>
      <c r="J563" s="134">
        <v>4.3748299999999997E-2</v>
      </c>
      <c r="K563" s="135">
        <v>0.108037255</v>
      </c>
      <c r="L563" s="50">
        <f t="shared" si="14"/>
        <v>2.4808758192020557</v>
      </c>
    </row>
    <row r="564" spans="1:12" ht="12" customHeight="1" x14ac:dyDescent="0.2">
      <c r="A564" s="41"/>
      <c r="B564" s="37"/>
      <c r="C564" s="309"/>
      <c r="D564" s="186" t="s">
        <v>109</v>
      </c>
      <c r="E564" s="125">
        <v>0.20412914300000001</v>
      </c>
      <c r="F564" s="125">
        <v>0.183303934</v>
      </c>
      <c r="G564" s="125">
        <v>0.363682173</v>
      </c>
      <c r="H564" s="125">
        <v>0.135367083</v>
      </c>
      <c r="I564" s="125">
        <v>3.2787400000000001E-2</v>
      </c>
      <c r="J564" s="134">
        <v>3.8573400000000001E-2</v>
      </c>
      <c r="K564" s="135">
        <v>4.2156800000000001E-2</v>
      </c>
      <c r="L564" s="50">
        <f t="shared" si="14"/>
        <v>2.5750753854092134</v>
      </c>
    </row>
    <row r="565" spans="1:12" ht="12" customHeight="1" x14ac:dyDescent="0.2">
      <c r="A565" s="41"/>
      <c r="B565" s="37"/>
      <c r="C565" s="309"/>
      <c r="D565" s="186" t="s">
        <v>110</v>
      </c>
      <c r="E565" s="125">
        <v>0.15419219200000001</v>
      </c>
      <c r="F565" s="125">
        <v>0.14714060400000001</v>
      </c>
      <c r="G565" s="125">
        <v>0.321899147</v>
      </c>
      <c r="H565" s="125">
        <v>9.5427933000000006E-2</v>
      </c>
      <c r="I565" s="125">
        <v>6.1866699999999997E-2</v>
      </c>
      <c r="J565" s="134">
        <v>6.1305499999999999E-2</v>
      </c>
      <c r="K565" s="135">
        <v>0.15816797199999999</v>
      </c>
      <c r="L565" s="50">
        <f t="shared" si="14"/>
        <v>2.6971741100587461</v>
      </c>
    </row>
    <row r="566" spans="1:12" ht="12" customHeight="1" x14ac:dyDescent="0.2">
      <c r="A566" s="41"/>
      <c r="B566" s="37"/>
      <c r="C566" s="309"/>
      <c r="D566" s="186" t="s">
        <v>111</v>
      </c>
      <c r="E566" s="125">
        <v>0.18275973300000001</v>
      </c>
      <c r="F566" s="125">
        <v>0.141606072</v>
      </c>
      <c r="G566" s="125">
        <v>0.368033524</v>
      </c>
      <c r="H566" s="125">
        <v>0.113299038</v>
      </c>
      <c r="I566" s="125">
        <v>0.113846708</v>
      </c>
      <c r="J566" s="134">
        <v>3.4306400000000001E-2</v>
      </c>
      <c r="K566" s="135">
        <v>4.6148599999999998E-2</v>
      </c>
      <c r="L566" s="50">
        <f t="shared" si="14"/>
        <v>2.8193312231050771</v>
      </c>
    </row>
    <row r="567" spans="1:12" ht="12" customHeight="1" x14ac:dyDescent="0.2">
      <c r="A567" s="41"/>
      <c r="B567" s="37"/>
      <c r="C567" s="309"/>
      <c r="D567" s="186" t="s">
        <v>112</v>
      </c>
      <c r="E567" s="125">
        <v>0.13571101699999999</v>
      </c>
      <c r="F567" s="125">
        <v>0.11497060100000001</v>
      </c>
      <c r="G567" s="125">
        <v>0.30614991899999999</v>
      </c>
      <c r="H567" s="125">
        <v>0.27545122</v>
      </c>
      <c r="I567" s="125">
        <v>0.140641816</v>
      </c>
      <c r="J567" s="134">
        <v>1.1919300000000001E-2</v>
      </c>
      <c r="K567" s="135">
        <v>1.51561E-2</v>
      </c>
      <c r="L567" s="50">
        <f t="shared" si="14"/>
        <v>3.1750826546345232</v>
      </c>
    </row>
    <row r="568" spans="1:12" ht="12" customHeight="1" x14ac:dyDescent="0.2">
      <c r="A568" s="41"/>
      <c r="B568" s="37"/>
      <c r="C568" s="309"/>
      <c r="D568" s="186" t="s">
        <v>113</v>
      </c>
      <c r="E568" s="125">
        <v>0.117405807</v>
      </c>
      <c r="F568" s="125">
        <v>0.19574415100000001</v>
      </c>
      <c r="G568" s="125">
        <v>0.32832400299999998</v>
      </c>
      <c r="H568" s="125">
        <v>0.22438271600000001</v>
      </c>
      <c r="I568" s="125">
        <v>0.10078970900000001</v>
      </c>
      <c r="J568" s="134">
        <v>1.2598E-2</v>
      </c>
      <c r="K568" s="135">
        <v>2.0755599999999999E-2</v>
      </c>
      <c r="L568" s="50">
        <f t="shared" si="14"/>
        <v>2.9952478682313095</v>
      </c>
    </row>
    <row r="569" spans="1:12" ht="12" customHeight="1" x14ac:dyDescent="0.2">
      <c r="A569" s="41"/>
      <c r="B569" s="37"/>
      <c r="C569" s="309"/>
      <c r="D569" s="186" t="s">
        <v>114</v>
      </c>
      <c r="E569" s="125">
        <v>0.112724117</v>
      </c>
      <c r="F569" s="125">
        <v>0.14364447299999999</v>
      </c>
      <c r="G569" s="125">
        <v>0.32177353199999997</v>
      </c>
      <c r="H569" s="125">
        <v>0.22660046</v>
      </c>
      <c r="I569" s="125">
        <v>0.160723857</v>
      </c>
      <c r="J569" s="134">
        <v>1.48509E-2</v>
      </c>
      <c r="K569" s="135">
        <v>1.9682600000000001E-2</v>
      </c>
      <c r="L569" s="50">
        <f t="shared" si="14"/>
        <v>3.1853564865344839</v>
      </c>
    </row>
    <row r="570" spans="1:12" ht="12" customHeight="1" x14ac:dyDescent="0.2">
      <c r="A570" s="41"/>
      <c r="B570" s="37"/>
      <c r="C570" s="309"/>
      <c r="D570" s="186" t="s">
        <v>115</v>
      </c>
      <c r="E570" s="125">
        <v>0.12371378800000001</v>
      </c>
      <c r="F570" s="125">
        <v>0.27143964300000001</v>
      </c>
      <c r="G570" s="125">
        <v>0.351508871</v>
      </c>
      <c r="H570" s="125">
        <v>0.117912911</v>
      </c>
      <c r="I570" s="125">
        <v>3.75331E-2</v>
      </c>
      <c r="J570" s="134">
        <v>4.4409400000000002E-2</v>
      </c>
      <c r="K570" s="135">
        <v>5.3482300000000003E-2</v>
      </c>
      <c r="L570" s="50">
        <f t="shared" si="14"/>
        <v>2.6387483594777601</v>
      </c>
    </row>
    <row r="571" spans="1:12" ht="12" customHeight="1" x14ac:dyDescent="0.2">
      <c r="A571" s="41"/>
      <c r="B571" s="37"/>
      <c r="C571" s="309"/>
      <c r="D571" s="174" t="s">
        <v>116</v>
      </c>
      <c r="E571" s="125">
        <v>0.157642061</v>
      </c>
      <c r="F571" s="125">
        <v>0.143998036</v>
      </c>
      <c r="G571" s="125">
        <v>0.36792193200000001</v>
      </c>
      <c r="H571" s="125">
        <v>0.15355970799999999</v>
      </c>
      <c r="I571" s="125">
        <v>8.0804599000000005E-2</v>
      </c>
      <c r="J571" s="134">
        <v>4.76286E-2</v>
      </c>
      <c r="K571" s="135">
        <v>4.8445000000000002E-2</v>
      </c>
      <c r="L571" s="50">
        <f t="shared" si="14"/>
        <v>2.8405696943871321</v>
      </c>
    </row>
    <row r="572" spans="1:12" ht="12" customHeight="1" x14ac:dyDescent="0.2">
      <c r="A572" s="41"/>
      <c r="B572" s="37"/>
      <c r="C572" s="309"/>
      <c r="D572" s="174" t="s">
        <v>117</v>
      </c>
      <c r="E572" s="125">
        <v>0.15899065400000001</v>
      </c>
      <c r="F572" s="125">
        <v>0.24392766599999999</v>
      </c>
      <c r="G572" s="125">
        <v>0.33092577000000001</v>
      </c>
      <c r="H572" s="125">
        <v>8.3353259999999998E-2</v>
      </c>
      <c r="I572" s="125">
        <v>3.2228600000000003E-2</v>
      </c>
      <c r="J572" s="134">
        <v>4.25368E-2</v>
      </c>
      <c r="K572" s="135">
        <v>0.108037255</v>
      </c>
      <c r="L572" s="50">
        <f t="shared" si="14"/>
        <v>2.512496040414117</v>
      </c>
    </row>
    <row r="573" spans="1:12" ht="12" customHeight="1" x14ac:dyDescent="0.2">
      <c r="A573" s="41"/>
      <c r="B573" s="37"/>
      <c r="C573" s="309"/>
      <c r="D573" s="174" t="s">
        <v>118</v>
      </c>
      <c r="E573" s="125">
        <v>0.223442907</v>
      </c>
      <c r="F573" s="125">
        <v>0.16283265599999999</v>
      </c>
      <c r="G573" s="125">
        <v>0.35547305000000001</v>
      </c>
      <c r="H573" s="125">
        <v>0.125027836</v>
      </c>
      <c r="I573" s="125">
        <v>5.4837400000000001E-2</v>
      </c>
      <c r="J573" s="134">
        <v>3.6229400000000002E-2</v>
      </c>
      <c r="K573" s="135">
        <v>4.2156800000000001E-2</v>
      </c>
      <c r="L573" s="50">
        <f t="shared" si="14"/>
        <v>2.5930878920635663</v>
      </c>
    </row>
    <row r="574" spans="1:12" ht="12" customHeight="1" x14ac:dyDescent="0.2">
      <c r="A574" s="41"/>
      <c r="B574" s="37"/>
      <c r="C574" s="309"/>
      <c r="D574" s="174" t="s">
        <v>119</v>
      </c>
      <c r="E574" s="125">
        <v>0.15563933299999999</v>
      </c>
      <c r="F574" s="125">
        <v>0.15833990100000001</v>
      </c>
      <c r="G574" s="125">
        <v>0.30088358300000001</v>
      </c>
      <c r="H574" s="125">
        <v>0.11739208199999999</v>
      </c>
      <c r="I574" s="125">
        <v>5.2951600000000001E-2</v>
      </c>
      <c r="J574" s="134">
        <v>5.6625500000000002E-2</v>
      </c>
      <c r="K574" s="135">
        <v>0.15816797199999999</v>
      </c>
      <c r="L574" s="50">
        <f t="shared" si="14"/>
        <v>2.6862948978215218</v>
      </c>
    </row>
    <row r="575" spans="1:12" ht="12" customHeight="1" x14ac:dyDescent="0.2">
      <c r="A575" s="41"/>
      <c r="B575" s="37"/>
      <c r="C575" s="309"/>
      <c r="D575" s="174" t="s">
        <v>120</v>
      </c>
      <c r="E575" s="125">
        <v>0.19247064699999999</v>
      </c>
      <c r="F575" s="125">
        <v>0.11856111499999999</v>
      </c>
      <c r="G575" s="125">
        <v>0.41190438000000001</v>
      </c>
      <c r="H575" s="125">
        <v>0.123951837</v>
      </c>
      <c r="I575" s="125">
        <v>7.7242749999999999E-2</v>
      </c>
      <c r="J575" s="134">
        <v>2.9720699999999999E-2</v>
      </c>
      <c r="K575" s="135">
        <v>4.6148599999999998E-2</v>
      </c>
      <c r="L575" s="50">
        <f t="shared" si="14"/>
        <v>2.75645753902855</v>
      </c>
    </row>
    <row r="576" spans="1:12" ht="12" customHeight="1" x14ac:dyDescent="0.2">
      <c r="A576" s="41"/>
      <c r="B576" s="37"/>
      <c r="C576" s="309"/>
      <c r="D576" s="186" t="s">
        <v>121</v>
      </c>
      <c r="E576" s="125">
        <v>0.118051119</v>
      </c>
      <c r="F576" s="125">
        <v>0.12197496100000001</v>
      </c>
      <c r="G576" s="125">
        <v>0.29428796400000001</v>
      </c>
      <c r="H576" s="125">
        <v>0.33785257499999999</v>
      </c>
      <c r="I576" s="125">
        <v>0.110717656</v>
      </c>
      <c r="J576" s="134">
        <v>1.1742900000000001E-2</v>
      </c>
      <c r="K576" s="135">
        <v>5.3728400000000003E-3</v>
      </c>
      <c r="L576" s="50">
        <f t="shared" si="14"/>
        <v>3.2047145255223461</v>
      </c>
    </row>
    <row r="577" spans="1:12" ht="12" customHeight="1" x14ac:dyDescent="0.2">
      <c r="A577" s="41"/>
      <c r="B577" s="37"/>
      <c r="C577" s="309"/>
      <c r="D577" s="186" t="s">
        <v>122</v>
      </c>
      <c r="E577" s="125">
        <v>7.9163042000000003E-2</v>
      </c>
      <c r="F577" s="125">
        <v>0.15290801100000001</v>
      </c>
      <c r="G577" s="125">
        <v>0.32428245500000002</v>
      </c>
      <c r="H577" s="125">
        <v>0.32937318399999999</v>
      </c>
      <c r="I577" s="125">
        <v>9.1397776999999999E-2</v>
      </c>
      <c r="J577" s="134">
        <v>1.20996E-2</v>
      </c>
      <c r="K577" s="135">
        <v>1.07759E-2</v>
      </c>
      <c r="L577" s="50">
        <f t="shared" si="14"/>
        <v>3.2056387383335503</v>
      </c>
    </row>
    <row r="578" spans="1:12" ht="12" customHeight="1" x14ac:dyDescent="0.2">
      <c r="A578" s="41"/>
      <c r="B578" s="37"/>
      <c r="C578" s="309"/>
      <c r="D578" s="186" t="s">
        <v>123</v>
      </c>
      <c r="E578" s="125">
        <v>0.230849042</v>
      </c>
      <c r="F578" s="125">
        <v>0.13533121100000001</v>
      </c>
      <c r="G578" s="125">
        <v>0.29075595300000001</v>
      </c>
      <c r="H578" s="125">
        <v>0.19323374700000001</v>
      </c>
      <c r="I578" s="125">
        <v>7.2644724999999993E-2</v>
      </c>
      <c r="J578" s="134">
        <v>3.0283399999999999E-2</v>
      </c>
      <c r="K578" s="135">
        <v>4.6901900000000003E-2</v>
      </c>
      <c r="L578" s="50">
        <f t="shared" si="14"/>
        <v>2.7198721431693573</v>
      </c>
    </row>
    <row r="579" spans="1:12" ht="12" customHeight="1" x14ac:dyDescent="0.2">
      <c r="A579" s="41"/>
      <c r="B579" s="37"/>
      <c r="C579" s="309"/>
      <c r="D579" s="186" t="s">
        <v>124</v>
      </c>
      <c r="E579" s="125">
        <v>0.19403706300000001</v>
      </c>
      <c r="F579" s="125">
        <v>0.214011646</v>
      </c>
      <c r="G579" s="125">
        <v>0.33132360999999999</v>
      </c>
      <c r="H579" s="125">
        <v>0.110579044</v>
      </c>
      <c r="I579" s="125">
        <v>3.5660200000000003E-2</v>
      </c>
      <c r="J579" s="134">
        <v>5.6781699999999997E-2</v>
      </c>
      <c r="K579" s="135">
        <v>5.7606699999999997E-2</v>
      </c>
      <c r="L579" s="50">
        <f t="shared" si="14"/>
        <v>2.5255410548427988</v>
      </c>
    </row>
    <row r="580" spans="1:12" ht="12" customHeight="1" x14ac:dyDescent="0.2">
      <c r="A580" s="41"/>
      <c r="B580" s="37"/>
      <c r="C580" s="309"/>
      <c r="D580" s="174" t="s">
        <v>125</v>
      </c>
      <c r="E580" s="125">
        <v>0.21770903599999999</v>
      </c>
      <c r="F580" s="125">
        <v>0.116643282</v>
      </c>
      <c r="G580" s="125">
        <v>0.331443402</v>
      </c>
      <c r="H580" s="125">
        <v>0.19283433999999999</v>
      </c>
      <c r="I580" s="125">
        <v>3.7817999999999997E-2</v>
      </c>
      <c r="J580" s="134">
        <v>4.9781899999999997E-2</v>
      </c>
      <c r="K580" s="135">
        <v>5.3770100000000001E-2</v>
      </c>
      <c r="L580" s="50">
        <f t="shared" si="14"/>
        <v>2.68365036787519</v>
      </c>
    </row>
    <row r="581" spans="1:12" ht="12" customHeight="1" x14ac:dyDescent="0.2">
      <c r="A581" s="41"/>
      <c r="B581" s="37"/>
      <c r="C581" s="309"/>
      <c r="D581" s="174" t="s">
        <v>126</v>
      </c>
      <c r="E581" s="125">
        <v>0.20978803900000001</v>
      </c>
      <c r="F581" s="125">
        <v>0.17393398099999999</v>
      </c>
      <c r="G581" s="125">
        <v>0.37717311199999998</v>
      </c>
      <c r="H581" s="125">
        <v>8.8306381000000003E-2</v>
      </c>
      <c r="I581" s="125">
        <v>2.60086E-2</v>
      </c>
      <c r="J581" s="134">
        <v>5.2949799999999998E-2</v>
      </c>
      <c r="K581" s="135">
        <v>7.1840037999999995E-2</v>
      </c>
      <c r="L581" s="50">
        <f t="shared" si="14"/>
        <v>2.4821969361773135</v>
      </c>
    </row>
    <row r="582" spans="1:12" ht="12" customHeight="1" x14ac:dyDescent="0.2">
      <c r="A582" s="41"/>
      <c r="B582" s="37"/>
      <c r="C582" s="309"/>
      <c r="D582" s="174" t="s">
        <v>127</v>
      </c>
      <c r="E582" s="125">
        <v>0.23250348700000001</v>
      </c>
      <c r="F582" s="125">
        <v>9.6018845000000005E-2</v>
      </c>
      <c r="G582" s="125">
        <v>0.36689796099999999</v>
      </c>
      <c r="H582" s="125">
        <v>0.179483805</v>
      </c>
      <c r="I582" s="125">
        <v>3.80582E-2</v>
      </c>
      <c r="J582" s="134">
        <v>4.1825300000000003E-2</v>
      </c>
      <c r="K582" s="135">
        <v>4.52124E-2</v>
      </c>
      <c r="L582" s="50">
        <f t="shared" si="14"/>
        <v>2.6654564874485103</v>
      </c>
    </row>
    <row r="583" spans="1:12" ht="12" customHeight="1" x14ac:dyDescent="0.2">
      <c r="A583" s="41"/>
      <c r="B583" s="37"/>
      <c r="C583" s="309"/>
      <c r="D583" s="174" t="s">
        <v>128</v>
      </c>
      <c r="E583" s="125">
        <v>0.20487253699999999</v>
      </c>
      <c r="F583" s="125">
        <v>0.10517533499999999</v>
      </c>
      <c r="G583" s="125">
        <v>0.30250718399999998</v>
      </c>
      <c r="H583" s="125">
        <v>0.139522758</v>
      </c>
      <c r="I583" s="125">
        <v>5.8512300000000003E-2</v>
      </c>
      <c r="J583" s="134">
        <v>6.5862910999999996E-2</v>
      </c>
      <c r="K583" s="135">
        <v>0.123546936</v>
      </c>
      <c r="L583" s="50">
        <f t="shared" si="14"/>
        <v>2.6812531431884703</v>
      </c>
    </row>
    <row r="584" spans="1:12" ht="12" customHeight="1" x14ac:dyDescent="0.2">
      <c r="A584" s="41"/>
      <c r="B584" s="37"/>
      <c r="C584" s="309"/>
      <c r="D584" s="234" t="s">
        <v>129</v>
      </c>
      <c r="E584" s="230">
        <v>0.20375876900000001</v>
      </c>
      <c r="F584" s="230">
        <v>0.106994716</v>
      </c>
      <c r="G584" s="230">
        <v>0.35379020900000002</v>
      </c>
      <c r="H584" s="230">
        <v>0.155623188</v>
      </c>
      <c r="I584" s="230">
        <v>8.6813564999999995E-2</v>
      </c>
      <c r="J584" s="178">
        <v>4.2850100000000002E-2</v>
      </c>
      <c r="K584" s="179">
        <v>5.0169499999999999E-2</v>
      </c>
      <c r="L584" s="51">
        <f t="shared" si="14"/>
        <v>2.7957376737141502</v>
      </c>
    </row>
    <row r="585" spans="1:12" ht="12" customHeight="1" x14ac:dyDescent="0.2">
      <c r="A585" s="41"/>
      <c r="B585" s="37"/>
      <c r="C585" s="309"/>
      <c r="D585" s="187" t="s">
        <v>204</v>
      </c>
      <c r="E585" s="78">
        <v>0.155755528</v>
      </c>
      <c r="F585" s="78">
        <v>0.18612630662499999</v>
      </c>
      <c r="G585" s="78">
        <v>0.31863751062500001</v>
      </c>
      <c r="H585" s="78">
        <v>0.16255031200000003</v>
      </c>
      <c r="I585" s="78">
        <v>8.5809625750000007E-2</v>
      </c>
      <c r="J585" s="136">
        <v>3.2885266250000003E-2</v>
      </c>
      <c r="K585" s="136">
        <v>5.8235453374999996E-2</v>
      </c>
      <c r="L585" s="83">
        <f t="shared" si="14"/>
        <v>2.8201435524138798</v>
      </c>
    </row>
    <row r="586" spans="1:12" ht="12" customHeight="1" x14ac:dyDescent="0.2">
      <c r="A586" s="41"/>
      <c r="B586" s="37"/>
      <c r="C586" s="309"/>
      <c r="D586" s="187" t="s">
        <v>205</v>
      </c>
      <c r="E586" s="78">
        <v>0.14815871050000001</v>
      </c>
      <c r="F586" s="78">
        <v>0.17936214087499999</v>
      </c>
      <c r="G586" s="78">
        <v>0.3328700825</v>
      </c>
      <c r="H586" s="78">
        <v>0.16546002412500002</v>
      </c>
      <c r="I586" s="78">
        <v>8.2563835125000012E-2</v>
      </c>
      <c r="J586" s="136">
        <v>3.3349737500000004E-2</v>
      </c>
      <c r="K586" s="136">
        <v>5.8235453374999996E-2</v>
      </c>
      <c r="L586" s="83">
        <f t="shared" si="14"/>
        <v>2.8402801577010042</v>
      </c>
    </row>
    <row r="587" spans="1:12" ht="12" customHeight="1" x14ac:dyDescent="0.2">
      <c r="A587" s="41"/>
      <c r="B587" s="37"/>
      <c r="C587" s="309"/>
      <c r="D587" s="187" t="s">
        <v>206</v>
      </c>
      <c r="E587" s="78">
        <v>0.18587167062500001</v>
      </c>
      <c r="F587" s="78">
        <v>0.139499659</v>
      </c>
      <c r="G587" s="78">
        <v>0.32733395512499996</v>
      </c>
      <c r="H587" s="78">
        <v>0.19639822925</v>
      </c>
      <c r="I587" s="78">
        <v>5.8852182250000003E-2</v>
      </c>
      <c r="J587" s="136">
        <v>4.0165938875000001E-2</v>
      </c>
      <c r="K587" s="136">
        <v>5.1878351749999996E-2</v>
      </c>
      <c r="L587" s="83">
        <f t="shared" si="14"/>
        <v>2.7828744207297547</v>
      </c>
    </row>
    <row r="588" spans="1:12" ht="12" customHeight="1" x14ac:dyDescent="0.2">
      <c r="A588" s="41"/>
      <c r="B588" s="37"/>
      <c r="C588" s="309"/>
      <c r="D588" s="187" t="s">
        <v>150</v>
      </c>
      <c r="E588" s="78">
        <v>0.12919257633333334</v>
      </c>
      <c r="F588" s="78">
        <v>0.13053425666666665</v>
      </c>
      <c r="G588" s="78">
        <v>0.298656331</v>
      </c>
      <c r="H588" s="78">
        <v>0.29273832966666669</v>
      </c>
      <c r="I588" s="78">
        <v>0.12671018666666667</v>
      </c>
      <c r="J588" s="136">
        <v>1.0273310000000001E-2</v>
      </c>
      <c r="K588" s="136">
        <v>1.1895013333333334E-2</v>
      </c>
      <c r="L588" s="83">
        <f t="shared" si="14"/>
        <v>3.1608040492337754</v>
      </c>
    </row>
    <row r="589" spans="1:12" ht="12" customHeight="1" x14ac:dyDescent="0.2">
      <c r="A589" s="41"/>
      <c r="B589" s="37"/>
      <c r="C589" s="309"/>
      <c r="D589" s="187" t="s">
        <v>151</v>
      </c>
      <c r="E589" s="78">
        <v>0.10450596466666667</v>
      </c>
      <c r="F589" s="78">
        <v>0.18602177366666664</v>
      </c>
      <c r="G589" s="78">
        <v>0.31650674299999998</v>
      </c>
      <c r="H589" s="78">
        <v>0.26690748466666664</v>
      </c>
      <c r="I589" s="78">
        <v>9.7665418000000004E-2</v>
      </c>
      <c r="J589" s="136">
        <v>1.0963566666666667E-2</v>
      </c>
      <c r="K589" s="136">
        <v>1.7429033333333333E-2</v>
      </c>
      <c r="L589" s="83">
        <f t="shared" si="14"/>
        <v>3.0691684921022242</v>
      </c>
    </row>
    <row r="590" spans="1:12" ht="12" customHeight="1" x14ac:dyDescent="0.2">
      <c r="A590" s="41"/>
      <c r="B590" s="37"/>
      <c r="C590" s="309"/>
      <c r="D590" s="187" t="s">
        <v>152</v>
      </c>
      <c r="E590" s="78">
        <v>0.15226695900000001</v>
      </c>
      <c r="F590" s="78">
        <v>0.130343028</v>
      </c>
      <c r="G590" s="78">
        <v>0.30830649166666663</v>
      </c>
      <c r="H590" s="78">
        <v>0.22332893466666667</v>
      </c>
      <c r="I590" s="78">
        <v>0.13793004033333334</v>
      </c>
      <c r="J590" s="136">
        <v>1.90688E-2</v>
      </c>
      <c r="K590" s="136">
        <v>2.8755700000000006E-2</v>
      </c>
      <c r="L590" s="83">
        <f t="shared" si="14"/>
        <v>3.0675422466370859</v>
      </c>
    </row>
    <row r="591" spans="1:12" ht="12" customHeight="1" x14ac:dyDescent="0.2">
      <c r="A591" s="41"/>
      <c r="B591" s="37"/>
      <c r="C591" s="309"/>
      <c r="D591" s="187" t="s">
        <v>153</v>
      </c>
      <c r="E591" s="78">
        <v>0.16063723500000002</v>
      </c>
      <c r="F591" s="78">
        <v>0.24532257133333332</v>
      </c>
      <c r="G591" s="78">
        <v>0.34260842833333333</v>
      </c>
      <c r="H591" s="78">
        <v>0.11040505166666666</v>
      </c>
      <c r="I591" s="78">
        <v>3.7898366666666662E-2</v>
      </c>
      <c r="J591" s="136">
        <v>4.8271266666666666E-2</v>
      </c>
      <c r="K591" s="136">
        <v>5.4857099999999999E-2</v>
      </c>
      <c r="L591" s="83">
        <f t="shared" si="14"/>
        <v>2.575864333474108</v>
      </c>
    </row>
    <row r="592" spans="1:12" ht="12" customHeight="1" x14ac:dyDescent="0.2">
      <c r="A592" s="41"/>
      <c r="B592" s="37"/>
      <c r="C592" s="309"/>
      <c r="D592" s="187" t="s">
        <v>154</v>
      </c>
      <c r="E592" s="78">
        <v>0.18616877499999998</v>
      </c>
      <c r="F592" s="78">
        <v>0.14261109433333333</v>
      </c>
      <c r="G592" s="78">
        <v>0.33780121000000002</v>
      </c>
      <c r="H592" s="78">
        <v>0.17121839433333333</v>
      </c>
      <c r="I592" s="78">
        <v>6.3373896333333332E-2</v>
      </c>
      <c r="J592" s="136">
        <v>4.86066E-2</v>
      </c>
      <c r="K592" s="136">
        <v>5.0220033333333337E-2</v>
      </c>
      <c r="L592" s="83">
        <f t="shared" si="14"/>
        <v>2.7592222933381474</v>
      </c>
    </row>
    <row r="593" spans="1:12" ht="12" customHeight="1" x14ac:dyDescent="0.2">
      <c r="A593" s="41"/>
      <c r="B593" s="37"/>
      <c r="C593" s="309"/>
      <c r="D593" s="187" t="s">
        <v>155</v>
      </c>
      <c r="E593" s="78">
        <v>0.18173104799999998</v>
      </c>
      <c r="F593" s="78">
        <v>0.22753180166666667</v>
      </c>
      <c r="G593" s="78">
        <v>0.33591722533333335</v>
      </c>
      <c r="H593" s="78">
        <v>6.9750813666666675E-2</v>
      </c>
      <c r="I593" s="78">
        <v>4.2685940333333332E-2</v>
      </c>
      <c r="J593" s="136">
        <v>4.6411633333333334E-2</v>
      </c>
      <c r="K593" s="136">
        <v>9.5971515999999993E-2</v>
      </c>
      <c r="L593" s="83">
        <f t="shared" si="14"/>
        <v>2.4917646335816794</v>
      </c>
    </row>
    <row r="594" spans="1:12" ht="12" customHeight="1" x14ac:dyDescent="0.2">
      <c r="A594" s="41"/>
      <c r="B594" s="37"/>
      <c r="C594" s="309"/>
      <c r="D594" s="187" t="s">
        <v>156</v>
      </c>
      <c r="E594" s="78">
        <v>0.22002517899999999</v>
      </c>
      <c r="F594" s="78">
        <v>0.147385145</v>
      </c>
      <c r="G594" s="78">
        <v>0.36201772800000004</v>
      </c>
      <c r="H594" s="78">
        <v>0.14662624133333332</v>
      </c>
      <c r="I594" s="78">
        <v>4.1894333333333332E-2</v>
      </c>
      <c r="J594" s="136">
        <v>3.8876033333333337E-2</v>
      </c>
      <c r="K594" s="136">
        <v>4.3175333333333336E-2</v>
      </c>
      <c r="L594" s="83">
        <f t="shared" si="14"/>
        <v>2.6110669109049773</v>
      </c>
    </row>
    <row r="595" spans="1:12" ht="12" customHeight="1" x14ac:dyDescent="0.2">
      <c r="A595" s="41"/>
      <c r="B595" s="37"/>
      <c r="C595" s="309"/>
      <c r="D595" s="188" t="s">
        <v>157</v>
      </c>
      <c r="E595" s="78">
        <v>0.17156802066666665</v>
      </c>
      <c r="F595" s="78">
        <v>0.13688528</v>
      </c>
      <c r="G595" s="78">
        <v>0.30842997133333333</v>
      </c>
      <c r="H595" s="78">
        <v>0.117447591</v>
      </c>
      <c r="I595" s="78">
        <v>5.7776866666666669E-2</v>
      </c>
      <c r="J595" s="136">
        <v>6.1264637000000004E-2</v>
      </c>
      <c r="K595" s="136">
        <v>0.14662762666666665</v>
      </c>
      <c r="L595" s="84">
        <f t="shared" si="14"/>
        <v>2.6881484831565139</v>
      </c>
    </row>
    <row r="596" spans="1:12" ht="12" customHeight="1" x14ac:dyDescent="0.2">
      <c r="A596" s="41"/>
      <c r="B596" s="37"/>
      <c r="C596" s="309"/>
      <c r="D596" s="235" t="s">
        <v>288</v>
      </c>
      <c r="E596" s="78">
        <v>0.19299638299999999</v>
      </c>
      <c r="F596" s="78">
        <v>0.12238730099999999</v>
      </c>
      <c r="G596" s="78">
        <v>0.37790937100000005</v>
      </c>
      <c r="H596" s="78">
        <v>0.13095802100000001</v>
      </c>
      <c r="I596" s="78">
        <v>9.2634340999999995E-2</v>
      </c>
      <c r="J596" s="78">
        <v>3.5625733333333333E-2</v>
      </c>
      <c r="K596" s="136">
        <v>4.7488900000000001E-2</v>
      </c>
      <c r="L596" s="84">
        <f>(1*E596+2*F596+3*G596+4*H596+5*I596)/SUM(E596:I596)</f>
        <v>2.7904281599016865</v>
      </c>
    </row>
    <row r="597" spans="1:12" ht="15" customHeight="1" x14ac:dyDescent="0.2">
      <c r="A597" s="41"/>
      <c r="B597" s="37"/>
      <c r="C597" s="313"/>
      <c r="D597" s="236" t="s">
        <v>207</v>
      </c>
      <c r="E597" s="143">
        <v>0.16656579340740743</v>
      </c>
      <c r="F597" s="143">
        <v>0.16322469462962963</v>
      </c>
      <c r="G597" s="143">
        <v>0.33201705551851846</v>
      </c>
      <c r="H597" s="143">
        <v>0.16993120688888888</v>
      </c>
      <c r="I597" s="143">
        <v>7.7618821037037031E-2</v>
      </c>
      <c r="J597" s="144">
        <v>3.5484620037037042E-2</v>
      </c>
      <c r="K597" s="145">
        <v>5.5157806222222217E-2</v>
      </c>
      <c r="L597" s="146">
        <f>(1*E597+2*F597+3*G597+4*H597+5*I597)/SUM(E597:I597)</f>
        <v>2.8117490436654187</v>
      </c>
    </row>
    <row r="598" spans="1:12" ht="12.75" x14ac:dyDescent="0.2">
      <c r="A598" s="41"/>
      <c r="C598" s="90" t="s">
        <v>210</v>
      </c>
    </row>
    <row r="599" spans="1:12" x14ac:dyDescent="0.2">
      <c r="E599" s="155"/>
      <c r="F599" s="155"/>
      <c r="G599" s="155"/>
      <c r="H599" s="155"/>
      <c r="I599" s="155"/>
      <c r="J599" s="233"/>
      <c r="K599" s="233"/>
      <c r="L599" s="155"/>
    </row>
  </sheetData>
  <mergeCells count="17">
    <mergeCell ref="C479:C517"/>
    <mergeCell ref="C518:C557"/>
    <mergeCell ref="C558:C597"/>
    <mergeCell ref="C322:C360"/>
    <mergeCell ref="C361:C399"/>
    <mergeCell ref="C400:C438"/>
    <mergeCell ref="C439:C477"/>
    <mergeCell ref="C126:C164"/>
    <mergeCell ref="C166:C204"/>
    <mergeCell ref="C205:C243"/>
    <mergeCell ref="C244:C282"/>
    <mergeCell ref="C283:C321"/>
    <mergeCell ref="C4:K4"/>
    <mergeCell ref="C8:C46"/>
    <mergeCell ref="C48:C86"/>
    <mergeCell ref="C87:C125"/>
    <mergeCell ref="C2:H2"/>
  </mergeCells>
  <hyperlinks>
    <hyperlink ref="A2" location="INDICE!A1" display="⏪" xr:uid="{00000000-0004-0000-1000-000000000000}"/>
  </hyperlinks>
  <pageMargins left="0.70866141732283472" right="0.70866141732283472" top="0.74803149606299213" bottom="0.74803149606299213" header="0.31496062992125984" footer="0.31496062992125984"/>
  <pageSetup paperSize="9" scale="64" fitToHeight="12" orientation="portrait" r:id="rId1"/>
  <rowBreaks count="7" manualBreakCount="7">
    <brk id="86" min="2" max="11" man="1"/>
    <brk id="164" min="2" max="11" man="1"/>
    <brk id="243" min="2" max="11" man="1"/>
    <brk id="321" min="2" max="11" man="1"/>
    <brk id="399" min="2" max="11" man="1"/>
    <brk id="477" min="2" max="11" man="1"/>
    <brk id="557" min="2" max="11" man="1"/>
  </rowBreaks>
  <ignoredErrors>
    <ignoredError sqref="L8:L59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37</vt:i4>
      </vt:variant>
    </vt:vector>
  </HeadingPairs>
  <TitlesOfParts>
    <vt:vector size="56" baseType="lpstr">
      <vt:lpstr>INDICE</vt:lpstr>
      <vt:lpstr>01_V010</vt:lpstr>
      <vt:lpstr>02_V020</vt:lpstr>
      <vt:lpstr>03_V030</vt:lpstr>
      <vt:lpstr>03_V031</vt:lpstr>
      <vt:lpstr>04_V040</vt:lpstr>
      <vt:lpstr>05_V050</vt:lpstr>
      <vt:lpstr>06_V060</vt:lpstr>
      <vt:lpstr>07_V070</vt:lpstr>
      <vt:lpstr>08_V080</vt:lpstr>
      <vt:lpstr>09_V090</vt:lpstr>
      <vt:lpstr>11_V100</vt:lpstr>
      <vt:lpstr>10_V110</vt:lpstr>
      <vt:lpstr>12_V120</vt:lpstr>
      <vt:lpstr>12_V121</vt:lpstr>
      <vt:lpstr>12_V122</vt:lpstr>
      <vt:lpstr>12_V123</vt:lpstr>
      <vt:lpstr>12_V124</vt:lpstr>
      <vt:lpstr>Indicadores_finais</vt:lpstr>
      <vt:lpstr>'01_V010'!Print_Area</vt:lpstr>
      <vt:lpstr>'02_V020'!Print_Area</vt:lpstr>
      <vt:lpstr>'03_V030'!Print_Area</vt:lpstr>
      <vt:lpstr>'03_V031'!Print_Area</vt:lpstr>
      <vt:lpstr>'04_V040'!Print_Area</vt:lpstr>
      <vt:lpstr>'05_V050'!Print_Area</vt:lpstr>
      <vt:lpstr>'06_V060'!Print_Area</vt:lpstr>
      <vt:lpstr>'07_V070'!Print_Area</vt:lpstr>
      <vt:lpstr>'08_V080'!Print_Area</vt:lpstr>
      <vt:lpstr>'09_V090'!Print_Area</vt:lpstr>
      <vt:lpstr>'10_V110'!Print_Area</vt:lpstr>
      <vt:lpstr>'11_V100'!Print_Area</vt:lpstr>
      <vt:lpstr>'12_V120'!Print_Area</vt:lpstr>
      <vt:lpstr>'12_V121'!Print_Area</vt:lpstr>
      <vt:lpstr>'12_V122'!Print_Area</vt:lpstr>
      <vt:lpstr>'12_V123'!Print_Area</vt:lpstr>
      <vt:lpstr>'12_V124'!Print_Area</vt:lpstr>
      <vt:lpstr>Indicadores_finais!Print_Area</vt:lpstr>
      <vt:lpstr>INDICE!Print_Area</vt:lpstr>
      <vt:lpstr>'01_V010'!Print_Titles</vt:lpstr>
      <vt:lpstr>'02_V020'!Print_Titles</vt:lpstr>
      <vt:lpstr>'03_V030'!Print_Titles</vt:lpstr>
      <vt:lpstr>'03_V031'!Print_Titles</vt:lpstr>
      <vt:lpstr>'04_V040'!Print_Titles</vt:lpstr>
      <vt:lpstr>'05_V050'!Print_Titles</vt:lpstr>
      <vt:lpstr>'06_V060'!Print_Titles</vt:lpstr>
      <vt:lpstr>'07_V070'!Print_Titles</vt:lpstr>
      <vt:lpstr>'08_V080'!Print_Titles</vt:lpstr>
      <vt:lpstr>'09_V090'!Print_Titles</vt:lpstr>
      <vt:lpstr>'10_V110'!Print_Titles</vt:lpstr>
      <vt:lpstr>'11_V100'!Print_Titles</vt:lpstr>
      <vt:lpstr>'12_V120'!Print_Titles</vt:lpstr>
      <vt:lpstr>'12_V121'!Print_Titles</vt:lpstr>
      <vt:lpstr>'12_V122'!Print_Titles</vt:lpstr>
      <vt:lpstr>'12_V123'!Print_Titles</vt:lpstr>
      <vt:lpstr>'12_V124'!Print_Titles</vt:lpstr>
      <vt:lpstr>Indicadores_finais!Print_Titles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Braz</dc:creator>
  <cp:lastModifiedBy>Rita Ponte</cp:lastModifiedBy>
  <cp:lastPrinted>2022-07-13T18:05:00Z</cp:lastPrinted>
  <dcterms:created xsi:type="dcterms:W3CDTF">2015-08-12T08:56:28Z</dcterms:created>
  <dcterms:modified xsi:type="dcterms:W3CDTF">2022-07-14T13:52:18Z</dcterms:modified>
</cp:coreProperties>
</file>